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min\Business\Accounting\Online Check Registers\Online Check Registers 20\05 Jan\"/>
    </mc:Choice>
  </mc:AlternateContent>
  <bookViews>
    <workbookView xWindow="480" yWindow="480" windowWidth="11420" windowHeight="6480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ckregSUM!$A$5:$E$5</definedName>
    <definedName name="objtable">[1]Sheet1!$A$1:$B$319</definedName>
    <definedName name="_xlnm.Print_Area" localSheetId="0">ckregSUM!$A$6:$E$14217</definedName>
    <definedName name="_xlnm.Print_Titles" localSheetId="0">ckregSUM!$1:$5</definedName>
  </definedNames>
  <calcPr calcId="152511"/>
</workbook>
</file>

<file path=xl/calcChain.xml><?xml version="1.0" encoding="utf-8"?>
<calcChain xmlns="http://schemas.openxmlformats.org/spreadsheetml/2006/main">
  <c r="D14209" i="1" l="1"/>
  <c r="B14198" i="1"/>
  <c r="A14198" i="1"/>
  <c r="B14196" i="1"/>
  <c r="A14196" i="1"/>
  <c r="B14183" i="1"/>
  <c r="A14183" i="1"/>
  <c r="B14181" i="1"/>
  <c r="A14181" i="1"/>
  <c r="B14177" i="1"/>
  <c r="A14177" i="1"/>
  <c r="B14175" i="1"/>
  <c r="A14175" i="1"/>
  <c r="B14173" i="1"/>
  <c r="A14173" i="1"/>
  <c r="B14171" i="1"/>
  <c r="A14171" i="1"/>
  <c r="B14168" i="1"/>
  <c r="A14168" i="1"/>
  <c r="B14166" i="1"/>
  <c r="A14166" i="1"/>
  <c r="B14163" i="1"/>
  <c r="A14163" i="1"/>
  <c r="B14161" i="1"/>
  <c r="A14161" i="1"/>
  <c r="B14159" i="1"/>
  <c r="A14159" i="1"/>
  <c r="B14157" i="1"/>
  <c r="A14157" i="1"/>
  <c r="B14155" i="1"/>
  <c r="A14155" i="1"/>
  <c r="B14153" i="1"/>
  <c r="A14153" i="1"/>
  <c r="B14151" i="1"/>
  <c r="A14151" i="1"/>
  <c r="B14149" i="1"/>
  <c r="A14149" i="1"/>
  <c r="B14147" i="1"/>
  <c r="A14147" i="1"/>
  <c r="B14145" i="1"/>
  <c r="A14145" i="1"/>
  <c r="B14143" i="1"/>
  <c r="A14143" i="1"/>
  <c r="B14141" i="1"/>
  <c r="A14141" i="1"/>
  <c r="B14139" i="1"/>
  <c r="A14139" i="1"/>
  <c r="B14129" i="1"/>
  <c r="A14129" i="1"/>
  <c r="B14122" i="1"/>
  <c r="A14122" i="1"/>
  <c r="B14120" i="1"/>
  <c r="A14120" i="1"/>
  <c r="B14112" i="1"/>
  <c r="A14112" i="1"/>
  <c r="B14110" i="1"/>
  <c r="A14110" i="1"/>
  <c r="B14108" i="1"/>
  <c r="A14108" i="1"/>
  <c r="B14106" i="1"/>
  <c r="A14106" i="1"/>
  <c r="B14102" i="1"/>
  <c r="A14102" i="1"/>
  <c r="B14100" i="1"/>
  <c r="A14100" i="1"/>
  <c r="B14098" i="1"/>
  <c r="A14098" i="1"/>
  <c r="B14095" i="1"/>
  <c r="A14095" i="1"/>
  <c r="B14093" i="1"/>
  <c r="A14093" i="1"/>
  <c r="B14091" i="1"/>
  <c r="A14091" i="1"/>
  <c r="B14089" i="1"/>
  <c r="A14089" i="1"/>
  <c r="B14087" i="1"/>
  <c r="A14087" i="1"/>
  <c r="B14085" i="1"/>
  <c r="A14085" i="1"/>
  <c r="B14082" i="1"/>
  <c r="A14082" i="1"/>
  <c r="B14079" i="1"/>
  <c r="A14079" i="1"/>
  <c r="B14077" i="1"/>
  <c r="A14077" i="1"/>
  <c r="B14075" i="1"/>
  <c r="A14075" i="1"/>
  <c r="B14072" i="1"/>
  <c r="A14072" i="1"/>
  <c r="B14051" i="1"/>
  <c r="A14051" i="1"/>
  <c r="B14049" i="1"/>
  <c r="A14049" i="1"/>
  <c r="B14045" i="1"/>
  <c r="A14045" i="1"/>
  <c r="B14043" i="1"/>
  <c r="A14043" i="1"/>
  <c r="B14041" i="1"/>
  <c r="A14041" i="1"/>
  <c r="B14039" i="1"/>
  <c r="A14039" i="1"/>
  <c r="B14037" i="1"/>
  <c r="A14037" i="1"/>
  <c r="B14035" i="1"/>
  <c r="A14035" i="1"/>
  <c r="B14033" i="1"/>
  <c r="A14033" i="1"/>
  <c r="B14030" i="1"/>
  <c r="A14030" i="1"/>
  <c r="B14021" i="1"/>
  <c r="A14021" i="1"/>
  <c r="B14019" i="1"/>
  <c r="A14019" i="1"/>
  <c r="B13947" i="1"/>
  <c r="A13947" i="1"/>
  <c r="B13945" i="1"/>
  <c r="A13945" i="1"/>
  <c r="B13943" i="1"/>
  <c r="A13943" i="1"/>
  <c r="B13941" i="1"/>
  <c r="A13941" i="1"/>
  <c r="B13939" i="1"/>
  <c r="A13939" i="1"/>
  <c r="B13937" i="1"/>
  <c r="A13937" i="1"/>
  <c r="B13935" i="1"/>
  <c r="A13935" i="1"/>
  <c r="B13933" i="1"/>
  <c r="A13933" i="1"/>
  <c r="B13931" i="1"/>
  <c r="A13931" i="1"/>
  <c r="B13929" i="1"/>
  <c r="A13929" i="1"/>
  <c r="B13927" i="1"/>
  <c r="A13927" i="1"/>
  <c r="B13925" i="1"/>
  <c r="A13925" i="1"/>
  <c r="B13923" i="1"/>
  <c r="A13923" i="1"/>
  <c r="B13921" i="1"/>
  <c r="A13921" i="1"/>
  <c r="B13919" i="1"/>
  <c r="A13919" i="1"/>
  <c r="B13897" i="1"/>
  <c r="A13897" i="1"/>
  <c r="B13894" i="1"/>
  <c r="A13894" i="1"/>
  <c r="B13892" i="1"/>
  <c r="A13892" i="1"/>
  <c r="B13890" i="1"/>
  <c r="A13890" i="1"/>
  <c r="B13888" i="1"/>
  <c r="A13888" i="1"/>
  <c r="B13886" i="1"/>
  <c r="A13886" i="1"/>
  <c r="B13882" i="1"/>
  <c r="A13882" i="1"/>
  <c r="B13880" i="1"/>
  <c r="A13880" i="1"/>
  <c r="B13878" i="1"/>
  <c r="A13878" i="1"/>
  <c r="B13876" i="1"/>
  <c r="A13876" i="1"/>
  <c r="B13874" i="1"/>
  <c r="A13874" i="1"/>
  <c r="B13872" i="1"/>
  <c r="A13872" i="1"/>
  <c r="B13870" i="1"/>
  <c r="A13870" i="1"/>
  <c r="B13868" i="1"/>
  <c r="A13868" i="1"/>
  <c r="B13866" i="1"/>
  <c r="A13866" i="1"/>
  <c r="B13864" i="1"/>
  <c r="A13864" i="1"/>
  <c r="B13862" i="1"/>
  <c r="A13862" i="1"/>
  <c r="B13860" i="1"/>
  <c r="A13860" i="1"/>
  <c r="B13858" i="1"/>
  <c r="A13858" i="1"/>
  <c r="B13856" i="1"/>
  <c r="A13856" i="1"/>
  <c r="B13854" i="1"/>
  <c r="A13854" i="1"/>
  <c r="B13852" i="1"/>
  <c r="A13852" i="1"/>
  <c r="B13850" i="1"/>
  <c r="A13850" i="1"/>
  <c r="B13848" i="1"/>
  <c r="A13848" i="1"/>
  <c r="B13846" i="1"/>
  <c r="A13846" i="1"/>
  <c r="B13844" i="1"/>
  <c r="A13844" i="1"/>
  <c r="B13840" i="1"/>
  <c r="A13840" i="1"/>
  <c r="B13838" i="1"/>
  <c r="A13838" i="1"/>
  <c r="B13836" i="1"/>
  <c r="A13836" i="1"/>
  <c r="B13834" i="1"/>
  <c r="A13834" i="1"/>
  <c r="B13832" i="1"/>
  <c r="A13832" i="1"/>
  <c r="B13830" i="1"/>
  <c r="A13830" i="1"/>
  <c r="B13828" i="1"/>
  <c r="A13828" i="1"/>
  <c r="B13826" i="1"/>
  <c r="A13826" i="1"/>
  <c r="B13824" i="1"/>
  <c r="A13824" i="1"/>
  <c r="B13821" i="1"/>
  <c r="A13821" i="1"/>
  <c r="B13819" i="1"/>
  <c r="A13819" i="1"/>
  <c r="B13817" i="1"/>
  <c r="A13817" i="1"/>
  <c r="B13815" i="1"/>
  <c r="A13815" i="1"/>
  <c r="B13813" i="1"/>
  <c r="A13813" i="1"/>
  <c r="B13811" i="1"/>
  <c r="A13811" i="1"/>
  <c r="B13808" i="1"/>
  <c r="A13808" i="1"/>
  <c r="B13806" i="1"/>
  <c r="A13806" i="1"/>
  <c r="B13803" i="1"/>
  <c r="A13803" i="1"/>
  <c r="B13801" i="1"/>
  <c r="A13801" i="1"/>
  <c r="B13799" i="1"/>
  <c r="A13799" i="1"/>
  <c r="B13797" i="1"/>
  <c r="A13797" i="1"/>
  <c r="B13795" i="1"/>
  <c r="A13795" i="1"/>
  <c r="B13793" i="1"/>
  <c r="A13793" i="1"/>
  <c r="B13791" i="1"/>
  <c r="A13791" i="1"/>
  <c r="B13789" i="1"/>
  <c r="A13789" i="1"/>
  <c r="B13787" i="1"/>
  <c r="A13787" i="1"/>
  <c r="B13785" i="1"/>
  <c r="A13785" i="1"/>
  <c r="B13783" i="1"/>
  <c r="A13783" i="1"/>
  <c r="B13781" i="1"/>
  <c r="A13781" i="1"/>
  <c r="B13779" i="1"/>
  <c r="A13779" i="1"/>
  <c r="B13777" i="1"/>
  <c r="A13777" i="1"/>
  <c r="B13767" i="1"/>
  <c r="A13767" i="1"/>
  <c r="B13765" i="1"/>
  <c r="A13765" i="1"/>
  <c r="B13760" i="1"/>
  <c r="A13760" i="1"/>
  <c r="B13757" i="1"/>
  <c r="A13757" i="1"/>
  <c r="B13755" i="1"/>
  <c r="A13755" i="1"/>
  <c r="B13753" i="1"/>
  <c r="A13753" i="1"/>
  <c r="B13751" i="1"/>
  <c r="A13751" i="1"/>
  <c r="B13748" i="1"/>
  <c r="A13748" i="1"/>
  <c r="B13746" i="1"/>
  <c r="A13746" i="1"/>
  <c r="B13741" i="1"/>
  <c r="A13741" i="1"/>
  <c r="B13737" i="1"/>
  <c r="A13737" i="1"/>
  <c r="B13735" i="1"/>
  <c r="A13735" i="1"/>
  <c r="B13733" i="1"/>
  <c r="A13733" i="1"/>
  <c r="B13731" i="1"/>
  <c r="A13731" i="1"/>
  <c r="B13729" i="1"/>
  <c r="A13729" i="1"/>
  <c r="B13726" i="1"/>
  <c r="A13726" i="1"/>
  <c r="B13724" i="1"/>
  <c r="A13724" i="1"/>
  <c r="B13721" i="1"/>
  <c r="A13721" i="1"/>
  <c r="B13718" i="1"/>
  <c r="A13718" i="1"/>
  <c r="B13716" i="1"/>
  <c r="A13716" i="1"/>
  <c r="B13714" i="1"/>
  <c r="A13714" i="1"/>
  <c r="B13712" i="1"/>
  <c r="A13712" i="1"/>
  <c r="B13709" i="1"/>
  <c r="A13709" i="1"/>
  <c r="B13706" i="1"/>
  <c r="A13706" i="1"/>
  <c r="B13704" i="1"/>
  <c r="A13704" i="1"/>
  <c r="B13702" i="1"/>
  <c r="A13702" i="1"/>
  <c r="B13700" i="1"/>
  <c r="A13700" i="1"/>
  <c r="B13698" i="1"/>
  <c r="A13698" i="1"/>
  <c r="B13695" i="1"/>
  <c r="A13695" i="1"/>
  <c r="B13691" i="1"/>
  <c r="A13691" i="1"/>
  <c r="B13689" i="1"/>
  <c r="A13689" i="1"/>
  <c r="B13687" i="1"/>
  <c r="A13687" i="1"/>
  <c r="B13685" i="1"/>
  <c r="A13685" i="1"/>
  <c r="B13683" i="1"/>
  <c r="A13683" i="1"/>
  <c r="B13680" i="1"/>
  <c r="A13680" i="1"/>
  <c r="B13677" i="1"/>
  <c r="A13677" i="1"/>
  <c r="B13675" i="1"/>
  <c r="A13675" i="1"/>
  <c r="B13673" i="1"/>
  <c r="A13673" i="1"/>
  <c r="B13671" i="1"/>
  <c r="A13671" i="1"/>
  <c r="B13668" i="1"/>
  <c r="A13668" i="1"/>
  <c r="B13666" i="1"/>
  <c r="A13666" i="1"/>
  <c r="B13664" i="1"/>
  <c r="A13664" i="1"/>
  <c r="B13659" i="1"/>
  <c r="A13659" i="1"/>
  <c r="B13657" i="1"/>
  <c r="A13657" i="1"/>
  <c r="B13655" i="1"/>
  <c r="A13655" i="1"/>
  <c r="B13653" i="1"/>
  <c r="A13653" i="1"/>
  <c r="B13650" i="1"/>
  <c r="A13650" i="1"/>
  <c r="B13648" i="1"/>
  <c r="A13648" i="1"/>
  <c r="B13646" i="1"/>
  <c r="A13646" i="1"/>
  <c r="B13641" i="1"/>
  <c r="A13641" i="1"/>
  <c r="B13639" i="1"/>
  <c r="A13639" i="1"/>
  <c r="B13633" i="1"/>
  <c r="A13633" i="1"/>
  <c r="B13631" i="1"/>
  <c r="A13631" i="1"/>
  <c r="B13629" i="1"/>
  <c r="A13629" i="1"/>
  <c r="B13627" i="1"/>
  <c r="A13627" i="1"/>
  <c r="B13625" i="1"/>
  <c r="A13625" i="1"/>
  <c r="B13623" i="1"/>
  <c r="A13623" i="1"/>
  <c r="B13575" i="1"/>
  <c r="A13575" i="1"/>
  <c r="B13573" i="1"/>
  <c r="A13573" i="1"/>
  <c r="B13570" i="1"/>
  <c r="A13570" i="1"/>
  <c r="B13566" i="1"/>
  <c r="A13566" i="1"/>
  <c r="B13564" i="1"/>
  <c r="A13564" i="1"/>
  <c r="B13562" i="1"/>
  <c r="A13562" i="1"/>
  <c r="B13558" i="1"/>
  <c r="A13558" i="1"/>
  <c r="B13547" i="1"/>
  <c r="A13547" i="1"/>
  <c r="B13544" i="1"/>
  <c r="A13544" i="1"/>
  <c r="B13542" i="1"/>
  <c r="A13542" i="1"/>
  <c r="B13540" i="1"/>
  <c r="A13540" i="1"/>
  <c r="B13538" i="1"/>
  <c r="A13538" i="1"/>
  <c r="B13536" i="1"/>
  <c r="A13536" i="1"/>
  <c r="B13534" i="1"/>
  <c r="A13534" i="1"/>
  <c r="B13532" i="1"/>
  <c r="A13532" i="1"/>
  <c r="B13530" i="1"/>
  <c r="A13530" i="1"/>
  <c r="B13528" i="1"/>
  <c r="A13528" i="1"/>
  <c r="B13526" i="1"/>
  <c r="A13526" i="1"/>
  <c r="B13524" i="1"/>
  <c r="A13524" i="1"/>
  <c r="B13520" i="1"/>
  <c r="A13520" i="1"/>
  <c r="B13518" i="1"/>
  <c r="A13518" i="1"/>
  <c r="B13515" i="1"/>
  <c r="A13515" i="1"/>
  <c r="B13512" i="1"/>
  <c r="A13512" i="1"/>
  <c r="B13510" i="1"/>
  <c r="A13510" i="1"/>
  <c r="B13508" i="1"/>
  <c r="A13508" i="1"/>
  <c r="B13506" i="1"/>
  <c r="A13506" i="1"/>
  <c r="B13504" i="1"/>
  <c r="A13504" i="1"/>
  <c r="B13502" i="1"/>
  <c r="A13502" i="1"/>
  <c r="B13500" i="1"/>
  <c r="A13500" i="1"/>
  <c r="B13498" i="1"/>
  <c r="A13498" i="1"/>
  <c r="B13496" i="1"/>
  <c r="A13496" i="1"/>
  <c r="B13493" i="1"/>
  <c r="A13493" i="1"/>
  <c r="B13491" i="1"/>
  <c r="A13491" i="1"/>
  <c r="B13489" i="1"/>
  <c r="A13489" i="1"/>
  <c r="B13486" i="1"/>
  <c r="A13486" i="1"/>
  <c r="B13484" i="1"/>
  <c r="A13484" i="1"/>
  <c r="B13482" i="1"/>
  <c r="A13482" i="1"/>
  <c r="B13480" i="1"/>
  <c r="A13480" i="1"/>
  <c r="B13476" i="1"/>
  <c r="A13476" i="1"/>
  <c r="B13472" i="1"/>
  <c r="A13472" i="1"/>
  <c r="B13470" i="1"/>
  <c r="A13470" i="1"/>
  <c r="B13468" i="1"/>
  <c r="A13468" i="1"/>
  <c r="B13463" i="1"/>
  <c r="A13463" i="1"/>
  <c r="B13461" i="1"/>
  <c r="A13461" i="1"/>
  <c r="B13459" i="1"/>
  <c r="A13459" i="1"/>
  <c r="B13457" i="1"/>
  <c r="A13457" i="1"/>
  <c r="B13455" i="1"/>
  <c r="A13455" i="1"/>
  <c r="B13453" i="1"/>
  <c r="A13453" i="1"/>
  <c r="B13445" i="1"/>
  <c r="A13445" i="1"/>
  <c r="B13443" i="1"/>
  <c r="A13443" i="1"/>
  <c r="B13439" i="1"/>
  <c r="A13439" i="1"/>
  <c r="B13436" i="1"/>
  <c r="A13436" i="1"/>
  <c r="B13434" i="1"/>
  <c r="A13434" i="1"/>
  <c r="B13432" i="1"/>
  <c r="A13432" i="1"/>
  <c r="B13429" i="1"/>
  <c r="A13429" i="1"/>
  <c r="B13418" i="1"/>
  <c r="A13418" i="1"/>
  <c r="B13416" i="1"/>
  <c r="A13416" i="1"/>
  <c r="B13414" i="1"/>
  <c r="A13414" i="1"/>
  <c r="B13412" i="1"/>
  <c r="A13412" i="1"/>
  <c r="B13410" i="1"/>
  <c r="A13410" i="1"/>
  <c r="B13408" i="1"/>
  <c r="A13408" i="1"/>
  <c r="B13399" i="1"/>
  <c r="A13399" i="1"/>
  <c r="B13396" i="1"/>
  <c r="A13396" i="1"/>
  <c r="B13394" i="1"/>
  <c r="A13394" i="1"/>
  <c r="B13392" i="1"/>
  <c r="A13392" i="1"/>
  <c r="B13390" i="1"/>
  <c r="A13390" i="1"/>
  <c r="B13360" i="1"/>
  <c r="A13360" i="1"/>
  <c r="B13356" i="1"/>
  <c r="A13356" i="1"/>
  <c r="B13354" i="1"/>
  <c r="A13354" i="1"/>
  <c r="B13351" i="1"/>
  <c r="A13351" i="1"/>
  <c r="B13348" i="1"/>
  <c r="A13348" i="1"/>
  <c r="B13345" i="1"/>
  <c r="A13345" i="1"/>
  <c r="B13343" i="1"/>
  <c r="A13343" i="1"/>
  <c r="B13341" i="1"/>
  <c r="A13341" i="1"/>
  <c r="B13338" i="1"/>
  <c r="A13338" i="1"/>
  <c r="B13336" i="1"/>
  <c r="A13336" i="1"/>
  <c r="B13334" i="1"/>
  <c r="A13334" i="1"/>
  <c r="B13332" i="1"/>
  <c r="A13332" i="1"/>
  <c r="B13323" i="1"/>
  <c r="A13323" i="1"/>
  <c r="B13319" i="1"/>
  <c r="A13319" i="1"/>
  <c r="B13317" i="1"/>
  <c r="A13317" i="1"/>
  <c r="B13295" i="1"/>
  <c r="A13295" i="1"/>
  <c r="B13292" i="1"/>
  <c r="A13292" i="1"/>
  <c r="B13290" i="1"/>
  <c r="A13290" i="1"/>
  <c r="B13288" i="1"/>
  <c r="A13288" i="1"/>
  <c r="B13281" i="1"/>
  <c r="A13281" i="1"/>
  <c r="B13278" i="1"/>
  <c r="A13278" i="1"/>
  <c r="B13275" i="1"/>
  <c r="A13275" i="1"/>
  <c r="B13271" i="1"/>
  <c r="A13271" i="1"/>
  <c r="B13144" i="1"/>
  <c r="A13144" i="1"/>
  <c r="B13141" i="1"/>
  <c r="A13141" i="1"/>
  <c r="B13138" i="1"/>
  <c r="A13138" i="1"/>
  <c r="B13135" i="1"/>
  <c r="A13135" i="1"/>
  <c r="B13132" i="1"/>
  <c r="A13132" i="1"/>
  <c r="B13130" i="1"/>
  <c r="A13130" i="1"/>
  <c r="B13128" i="1"/>
  <c r="A13128" i="1"/>
  <c r="B13126" i="1"/>
  <c r="A13126" i="1"/>
  <c r="B13124" i="1"/>
  <c r="A13124" i="1"/>
  <c r="B13121" i="1"/>
  <c r="A13121" i="1"/>
  <c r="B13118" i="1"/>
  <c r="A13118" i="1"/>
  <c r="B13113" i="1"/>
  <c r="A13113" i="1"/>
  <c r="B13111" i="1"/>
  <c r="A13111" i="1"/>
  <c r="B13109" i="1"/>
  <c r="A13109" i="1"/>
  <c r="B13107" i="1"/>
  <c r="A13107" i="1"/>
  <c r="B13105" i="1"/>
  <c r="A13105" i="1"/>
  <c r="B13103" i="1"/>
  <c r="A13103" i="1"/>
  <c r="B13101" i="1"/>
  <c r="A13101" i="1"/>
  <c r="B13097" i="1"/>
  <c r="A13097" i="1"/>
  <c r="B13095" i="1"/>
  <c r="A13095" i="1"/>
  <c r="B13093" i="1"/>
  <c r="A13093" i="1"/>
  <c r="B13091" i="1"/>
  <c r="A13091" i="1"/>
  <c r="B13082" i="1"/>
  <c r="A13082" i="1"/>
  <c r="B13079" i="1"/>
  <c r="A13079" i="1"/>
  <c r="B13075" i="1"/>
  <c r="A13075" i="1"/>
  <c r="B13071" i="1"/>
  <c r="A13071" i="1"/>
  <c r="B13067" i="1"/>
  <c r="A13067" i="1"/>
  <c r="B13065" i="1"/>
  <c r="A13065" i="1"/>
  <c r="B13058" i="1"/>
  <c r="A13058" i="1"/>
  <c r="B13056" i="1"/>
  <c r="A13056" i="1"/>
  <c r="B13054" i="1"/>
  <c r="A13054" i="1"/>
  <c r="B13052" i="1"/>
  <c r="A13052" i="1"/>
  <c r="B13050" i="1"/>
  <c r="A13050" i="1"/>
  <c r="B13042" i="1"/>
  <c r="A13042" i="1"/>
  <c r="B13039" i="1"/>
  <c r="A13039" i="1"/>
  <c r="B13035" i="1"/>
  <c r="A13035" i="1"/>
  <c r="B13033" i="1"/>
  <c r="A13033" i="1"/>
  <c r="B13029" i="1"/>
  <c r="A13029" i="1"/>
  <c r="B13027" i="1"/>
  <c r="A13027" i="1"/>
  <c r="B13024" i="1"/>
  <c r="A13024" i="1"/>
  <c r="B13022" i="1"/>
  <c r="A13022" i="1"/>
  <c r="B13017" i="1"/>
  <c r="A13017" i="1"/>
  <c r="B13014" i="1"/>
  <c r="A13014" i="1"/>
  <c r="B13012" i="1"/>
  <c r="A13012" i="1"/>
  <c r="B13010" i="1"/>
  <c r="A13010" i="1"/>
  <c r="B13008" i="1"/>
  <c r="A13008" i="1"/>
  <c r="B13006" i="1"/>
  <c r="A13006" i="1"/>
  <c r="B13004" i="1"/>
  <c r="A13004" i="1"/>
  <c r="B13002" i="1"/>
  <c r="A13002" i="1"/>
  <c r="B13000" i="1"/>
  <c r="A13000" i="1"/>
  <c r="B12992" i="1"/>
  <c r="A12992" i="1"/>
  <c r="B12988" i="1"/>
  <c r="A12988" i="1"/>
  <c r="B12986" i="1"/>
  <c r="A12986" i="1"/>
  <c r="B12984" i="1"/>
  <c r="A12984" i="1"/>
  <c r="B12981" i="1"/>
  <c r="A12981" i="1"/>
  <c r="B12979" i="1"/>
  <c r="A12979" i="1"/>
  <c r="B12977" i="1"/>
  <c r="A12977" i="1"/>
  <c r="B12975" i="1"/>
  <c r="A12975" i="1"/>
  <c r="B12973" i="1"/>
  <c r="A12973" i="1"/>
  <c r="B12971" i="1"/>
  <c r="A12971" i="1"/>
  <c r="B12968" i="1"/>
  <c r="A12968" i="1"/>
  <c r="B12966" i="1"/>
  <c r="A12966" i="1"/>
  <c r="B12964" i="1"/>
  <c r="A12964" i="1"/>
  <c r="B12957" i="1"/>
  <c r="A12957" i="1"/>
  <c r="B12955" i="1"/>
  <c r="A12955" i="1"/>
  <c r="B12953" i="1"/>
  <c r="A12953" i="1"/>
  <c r="B12951" i="1"/>
  <c r="A12951" i="1"/>
  <c r="B12945" i="1"/>
  <c r="A12945" i="1"/>
  <c r="B12942" i="1"/>
  <c r="A12942" i="1"/>
  <c r="B12939" i="1"/>
  <c r="A12939" i="1"/>
  <c r="B12937" i="1"/>
  <c r="A12937" i="1"/>
  <c r="B12934" i="1"/>
  <c r="A12934" i="1"/>
  <c r="B12932" i="1"/>
  <c r="A12932" i="1"/>
  <c r="B12930" i="1"/>
  <c r="A12930" i="1"/>
  <c r="B12916" i="1"/>
  <c r="A12916" i="1"/>
  <c r="B12912" i="1"/>
  <c r="A12912" i="1"/>
  <c r="B12910" i="1"/>
  <c r="A12910" i="1"/>
  <c r="B12908" i="1"/>
  <c r="A12908" i="1"/>
  <c r="B12906" i="1"/>
  <c r="A12906" i="1"/>
  <c r="B12903" i="1"/>
  <c r="A12903" i="1"/>
  <c r="B12901" i="1"/>
  <c r="A12901" i="1"/>
  <c r="B12893" i="1"/>
  <c r="A12893" i="1"/>
  <c r="B12891" i="1"/>
  <c r="A12891" i="1"/>
  <c r="B12888" i="1"/>
  <c r="A12888" i="1"/>
  <c r="B12886" i="1"/>
  <c r="A12886" i="1"/>
  <c r="B12884" i="1"/>
  <c r="A12884" i="1"/>
  <c r="B12865" i="1"/>
  <c r="A12865" i="1"/>
  <c r="B12863" i="1"/>
  <c r="A12863" i="1"/>
  <c r="B12861" i="1"/>
  <c r="A12861" i="1"/>
  <c r="B12859" i="1"/>
  <c r="A12859" i="1"/>
  <c r="B12856" i="1"/>
  <c r="A12856" i="1"/>
  <c r="B12853" i="1"/>
  <c r="A12853" i="1"/>
  <c r="B12851" i="1"/>
  <c r="A12851" i="1"/>
  <c r="B12849" i="1"/>
  <c r="A12849" i="1"/>
  <c r="B12847" i="1"/>
  <c r="A12847" i="1"/>
  <c r="B12845" i="1"/>
  <c r="A12845" i="1"/>
  <c r="B12818" i="1"/>
  <c r="A12818" i="1"/>
  <c r="B12816" i="1"/>
  <c r="A12816" i="1"/>
  <c r="B12814" i="1"/>
  <c r="A12814" i="1"/>
  <c r="B12812" i="1"/>
  <c r="A12812" i="1"/>
  <c r="B12810" i="1"/>
  <c r="A12810" i="1"/>
  <c r="B12807" i="1"/>
  <c r="A12807" i="1"/>
  <c r="B12805" i="1"/>
  <c r="A12805" i="1"/>
  <c r="B12802" i="1"/>
  <c r="A12802" i="1"/>
  <c r="B12799" i="1"/>
  <c r="A12799" i="1"/>
  <c r="B12797" i="1"/>
  <c r="A12797" i="1"/>
  <c r="B12795" i="1"/>
  <c r="A12795" i="1"/>
  <c r="B12792" i="1"/>
  <c r="A12792" i="1"/>
  <c r="B12790" i="1"/>
  <c r="A12790" i="1"/>
  <c r="B12786" i="1"/>
  <c r="A12786" i="1"/>
  <c r="B12784" i="1"/>
  <c r="A12784" i="1"/>
  <c r="B12782" i="1"/>
  <c r="A12782" i="1"/>
  <c r="B12780" i="1"/>
  <c r="A12780" i="1"/>
  <c r="B12778" i="1"/>
  <c r="A12778" i="1"/>
  <c r="B12759" i="1"/>
  <c r="A12759" i="1"/>
  <c r="B12757" i="1"/>
  <c r="A12757" i="1"/>
  <c r="B12755" i="1"/>
  <c r="A12755" i="1"/>
  <c r="B12745" i="1"/>
  <c r="A12745" i="1"/>
  <c r="B12742" i="1"/>
  <c r="A12742" i="1"/>
  <c r="B12738" i="1"/>
  <c r="A12738" i="1"/>
  <c r="B12735" i="1"/>
  <c r="A12735" i="1"/>
  <c r="B12733" i="1"/>
  <c r="A12733" i="1"/>
  <c r="B12731" i="1"/>
  <c r="A12731" i="1"/>
  <c r="B12729" i="1"/>
  <c r="A12729" i="1"/>
  <c r="B12725" i="1"/>
  <c r="A12725" i="1"/>
  <c r="B12723" i="1"/>
  <c r="A12723" i="1"/>
  <c r="B12715" i="1"/>
  <c r="A12715" i="1"/>
  <c r="B12713" i="1"/>
  <c r="A12713" i="1"/>
  <c r="B12710" i="1"/>
  <c r="A12710" i="1"/>
  <c r="B12708" i="1"/>
  <c r="A12708" i="1"/>
  <c r="B12705" i="1"/>
  <c r="A12705" i="1"/>
  <c r="B12703" i="1"/>
  <c r="A12703" i="1"/>
  <c r="B12700" i="1"/>
  <c r="A12700" i="1"/>
  <c r="B12684" i="1"/>
  <c r="A12684" i="1"/>
  <c r="B12682" i="1"/>
  <c r="A12682" i="1"/>
  <c r="B12678" i="1"/>
  <c r="A12678" i="1"/>
  <c r="B12676" i="1"/>
  <c r="A12676" i="1"/>
  <c r="B12674" i="1"/>
  <c r="A12674" i="1"/>
  <c r="B12672" i="1"/>
  <c r="A12672" i="1"/>
  <c r="B12670" i="1"/>
  <c r="A12670" i="1"/>
  <c r="B12668" i="1"/>
  <c r="A12668" i="1"/>
  <c r="B12666" i="1"/>
  <c r="A12666" i="1"/>
  <c r="B12664" i="1"/>
  <c r="A12664" i="1"/>
  <c r="B12661" i="1"/>
  <c r="A12661" i="1"/>
  <c r="B12659" i="1"/>
  <c r="A12659" i="1"/>
  <c r="B12655" i="1"/>
  <c r="A12655" i="1"/>
  <c r="B12653" i="1"/>
  <c r="A12653" i="1"/>
  <c r="B12651" i="1"/>
  <c r="A12651" i="1"/>
  <c r="B12649" i="1"/>
  <c r="A12649" i="1"/>
  <c r="B12647" i="1"/>
  <c r="A12647" i="1"/>
  <c r="B12645" i="1"/>
  <c r="A12645" i="1"/>
  <c r="B12643" i="1"/>
  <c r="A12643" i="1"/>
  <c r="B12641" i="1"/>
  <c r="A12641" i="1"/>
  <c r="B12639" i="1"/>
  <c r="A12639" i="1"/>
  <c r="B12634" i="1"/>
  <c r="A12634" i="1"/>
  <c r="B12632" i="1"/>
  <c r="A12632" i="1"/>
  <c r="B12629" i="1"/>
  <c r="A12629" i="1"/>
  <c r="B12627" i="1"/>
  <c r="A12627" i="1"/>
  <c r="B12625" i="1"/>
  <c r="A12625" i="1"/>
  <c r="B12623" i="1"/>
  <c r="A12623" i="1"/>
  <c r="B12621" i="1"/>
  <c r="A12621" i="1"/>
  <c r="B12587" i="1"/>
  <c r="A12587" i="1"/>
  <c r="B12585" i="1"/>
  <c r="A12585" i="1"/>
  <c r="B12583" i="1"/>
  <c r="A12583" i="1"/>
  <c r="B12579" i="1"/>
  <c r="A12579" i="1"/>
  <c r="B12577" i="1"/>
  <c r="A12577" i="1"/>
  <c r="B12575" i="1"/>
  <c r="A12575" i="1"/>
  <c r="B12573" i="1"/>
  <c r="A12573" i="1"/>
  <c r="B12571" i="1"/>
  <c r="A12571" i="1"/>
  <c r="B12568" i="1"/>
  <c r="A12568" i="1"/>
  <c r="B12566" i="1"/>
  <c r="A12566" i="1"/>
  <c r="B12564" i="1"/>
  <c r="A12564" i="1"/>
  <c r="B12562" i="1"/>
  <c r="A12562" i="1"/>
  <c r="B12560" i="1"/>
  <c r="A12560" i="1"/>
  <c r="B12558" i="1"/>
  <c r="A12558" i="1"/>
  <c r="B12555" i="1"/>
  <c r="A12555" i="1"/>
  <c r="B12553" i="1"/>
  <c r="A12553" i="1"/>
  <c r="B12551" i="1"/>
  <c r="A12551" i="1"/>
  <c r="B12549" i="1"/>
  <c r="A12549" i="1"/>
  <c r="B12547" i="1"/>
  <c r="A12547" i="1"/>
  <c r="B12545" i="1"/>
  <c r="A12545" i="1"/>
  <c r="B12534" i="1"/>
  <c r="A12534" i="1"/>
  <c r="B12532" i="1"/>
  <c r="A12532" i="1"/>
  <c r="B12506" i="1"/>
  <c r="A12506" i="1"/>
  <c r="B12502" i="1"/>
  <c r="A12502" i="1"/>
  <c r="B12500" i="1"/>
  <c r="A12500" i="1"/>
  <c r="B12498" i="1"/>
  <c r="A12498" i="1"/>
  <c r="B12495" i="1"/>
  <c r="A12495" i="1"/>
  <c r="B12493" i="1"/>
  <c r="A12493" i="1"/>
  <c r="B12490" i="1"/>
  <c r="A12490" i="1"/>
  <c r="B12485" i="1"/>
  <c r="A12485" i="1"/>
  <c r="B12480" i="1"/>
  <c r="A12480" i="1"/>
  <c r="B12478" i="1"/>
  <c r="A12478" i="1"/>
  <c r="B12474" i="1"/>
  <c r="A12474" i="1"/>
  <c r="B12383" i="1"/>
  <c r="A12383" i="1"/>
  <c r="B12381" i="1"/>
  <c r="A12381" i="1"/>
  <c r="B12379" i="1"/>
  <c r="A12379" i="1"/>
  <c r="B12377" i="1"/>
  <c r="A12377" i="1"/>
  <c r="B12375" i="1"/>
  <c r="A12375" i="1"/>
  <c r="B12359" i="1"/>
  <c r="A12359" i="1"/>
  <c r="B12357" i="1"/>
  <c r="A12357" i="1"/>
  <c r="B12355" i="1"/>
  <c r="A12355" i="1"/>
  <c r="B12353" i="1"/>
  <c r="A12353" i="1"/>
  <c r="B12351" i="1"/>
  <c r="A12351" i="1"/>
  <c r="B12348" i="1"/>
  <c r="A12348" i="1"/>
  <c r="B12338" i="1"/>
  <c r="A12338" i="1"/>
  <c r="B12336" i="1"/>
  <c r="A12336" i="1"/>
  <c r="B12334" i="1"/>
  <c r="A12334" i="1"/>
  <c r="B12332" i="1"/>
  <c r="A12332" i="1"/>
  <c r="B12328" i="1"/>
  <c r="A12328" i="1"/>
  <c r="B12325" i="1"/>
  <c r="A12325" i="1"/>
  <c r="B12323" i="1"/>
  <c r="A12323" i="1"/>
  <c r="B12321" i="1"/>
  <c r="A12321" i="1"/>
  <c r="B12318" i="1"/>
  <c r="A12318" i="1"/>
  <c r="B12316" i="1"/>
  <c r="A12316" i="1"/>
  <c r="B12313" i="1"/>
  <c r="A12313" i="1"/>
  <c r="B12311" i="1"/>
  <c r="A12311" i="1"/>
  <c r="B12309" i="1"/>
  <c r="A12309" i="1"/>
  <c r="B12307" i="1"/>
  <c r="A12307" i="1"/>
  <c r="B12305" i="1"/>
  <c r="A12305" i="1"/>
  <c r="B12303" i="1"/>
  <c r="A12303" i="1"/>
  <c r="B12301" i="1"/>
  <c r="A12301" i="1"/>
  <c r="B12299" i="1"/>
  <c r="A12299" i="1"/>
  <c r="B12297" i="1"/>
  <c r="A12297" i="1"/>
  <c r="B12295" i="1"/>
  <c r="A12295" i="1"/>
  <c r="B12293" i="1"/>
  <c r="A12293" i="1"/>
  <c r="B12291" i="1"/>
  <c r="A12291" i="1"/>
  <c r="B12289" i="1"/>
  <c r="A12289" i="1"/>
  <c r="B12287" i="1"/>
  <c r="A12287" i="1"/>
  <c r="B12285" i="1"/>
  <c r="A12285" i="1"/>
  <c r="B12282" i="1"/>
  <c r="A12282" i="1"/>
  <c r="B12279" i="1"/>
  <c r="A12279" i="1"/>
  <c r="B12277" i="1"/>
  <c r="A12277" i="1"/>
  <c r="B12261" i="1"/>
  <c r="A12261" i="1"/>
  <c r="B12259" i="1"/>
  <c r="A12259" i="1"/>
  <c r="B12256" i="1"/>
  <c r="A12256" i="1"/>
  <c r="B12254" i="1"/>
  <c r="A12254" i="1"/>
  <c r="B12252" i="1"/>
  <c r="A12252" i="1"/>
  <c r="B12250" i="1"/>
  <c r="A12250" i="1"/>
  <c r="B12248" i="1"/>
  <c r="A12248" i="1"/>
  <c r="B12246" i="1"/>
  <c r="A12246" i="1"/>
  <c r="B12241" i="1"/>
  <c r="A12241" i="1"/>
  <c r="B12239" i="1"/>
  <c r="A12239" i="1"/>
  <c r="B12237" i="1"/>
  <c r="A12237" i="1"/>
  <c r="B12235" i="1"/>
  <c r="A12235" i="1"/>
  <c r="B12233" i="1"/>
  <c r="A12233" i="1"/>
  <c r="B12228" i="1"/>
  <c r="A12228" i="1"/>
  <c r="B12226" i="1"/>
  <c r="A12226" i="1"/>
  <c r="B12224" i="1"/>
  <c r="A12224" i="1"/>
  <c r="B12219" i="1"/>
  <c r="A12219" i="1"/>
  <c r="B12215" i="1"/>
  <c r="A12215" i="1"/>
  <c r="B12213" i="1"/>
  <c r="A12213" i="1"/>
  <c r="B12207" i="1"/>
  <c r="A12207" i="1"/>
  <c r="B12205" i="1"/>
  <c r="A12205" i="1"/>
  <c r="B12203" i="1"/>
  <c r="A12203" i="1"/>
  <c r="B12201" i="1"/>
  <c r="A12201" i="1"/>
  <c r="B12198" i="1"/>
  <c r="A12198" i="1"/>
  <c r="B12196" i="1"/>
  <c r="A12196" i="1"/>
  <c r="B12188" i="1"/>
  <c r="A12188" i="1"/>
  <c r="B12186" i="1"/>
  <c r="A12186" i="1"/>
  <c r="B12184" i="1"/>
  <c r="A12184" i="1"/>
  <c r="B12181" i="1"/>
  <c r="A12181" i="1"/>
  <c r="B12179" i="1"/>
  <c r="A12179" i="1"/>
  <c r="B12177" i="1"/>
  <c r="A12177" i="1"/>
  <c r="B12175" i="1"/>
  <c r="A12175" i="1"/>
  <c r="B12173" i="1"/>
  <c r="A12173" i="1"/>
  <c r="B12171" i="1"/>
  <c r="A12171" i="1"/>
  <c r="B12169" i="1"/>
  <c r="A12169" i="1"/>
  <c r="B12167" i="1"/>
  <c r="A12167" i="1"/>
  <c r="B12165" i="1"/>
  <c r="A12165" i="1"/>
  <c r="B12163" i="1"/>
  <c r="A12163" i="1"/>
  <c r="B12161" i="1"/>
  <c r="A12161" i="1"/>
  <c r="B12158" i="1"/>
  <c r="A12158" i="1"/>
  <c r="B12155" i="1"/>
  <c r="A12155" i="1"/>
  <c r="B12141" i="1"/>
  <c r="A12141" i="1"/>
  <c r="B12137" i="1"/>
  <c r="A12137" i="1"/>
  <c r="B12133" i="1"/>
  <c r="A12133" i="1"/>
  <c r="B12131" i="1"/>
  <c r="A12131" i="1"/>
  <c r="B12129" i="1"/>
  <c r="A12129" i="1"/>
  <c r="B12127" i="1"/>
  <c r="A12127" i="1"/>
  <c r="B12125" i="1"/>
  <c r="A12125" i="1"/>
  <c r="B12123" i="1"/>
  <c r="A12123" i="1"/>
  <c r="B12120" i="1"/>
  <c r="A12120" i="1"/>
  <c r="B12118" i="1"/>
  <c r="A12118" i="1"/>
  <c r="B12116" i="1"/>
  <c r="A12116" i="1"/>
  <c r="B12112" i="1"/>
  <c r="A12112" i="1"/>
  <c r="B12110" i="1"/>
  <c r="A12110" i="1"/>
  <c r="B12108" i="1"/>
  <c r="A12108" i="1"/>
  <c r="B12104" i="1"/>
  <c r="A12104" i="1"/>
  <c r="B12102" i="1"/>
  <c r="A12102" i="1"/>
  <c r="B12099" i="1"/>
  <c r="A12099" i="1"/>
  <c r="B12097" i="1"/>
  <c r="A12097" i="1"/>
  <c r="B12095" i="1"/>
  <c r="A12095" i="1"/>
  <c r="B12093" i="1"/>
  <c r="A12093" i="1"/>
  <c r="B12091" i="1"/>
  <c r="A12091" i="1"/>
  <c r="B12088" i="1"/>
  <c r="A12088" i="1"/>
  <c r="B12086" i="1"/>
  <c r="A12086" i="1"/>
  <c r="B12084" i="1"/>
  <c r="A12084" i="1"/>
  <c r="B12081" i="1"/>
  <c r="A12081" i="1"/>
  <c r="B12079" i="1"/>
  <c r="A12079" i="1"/>
  <c r="B12076" i="1"/>
  <c r="A12076" i="1"/>
  <c r="B12074" i="1"/>
  <c r="A12074" i="1"/>
  <c r="B12070" i="1"/>
  <c r="A12070" i="1"/>
  <c r="B12068" i="1"/>
  <c r="A12068" i="1"/>
  <c r="B12066" i="1"/>
  <c r="A12066" i="1"/>
  <c r="B12064" i="1"/>
  <c r="A12064" i="1"/>
  <c r="B12061" i="1"/>
  <c r="A12061" i="1"/>
  <c r="B12059" i="1"/>
  <c r="A12059" i="1"/>
  <c r="B12057" i="1"/>
  <c r="A12057" i="1"/>
  <c r="B12055" i="1"/>
  <c r="A12055" i="1"/>
  <c r="B12053" i="1"/>
  <c r="A12053" i="1"/>
  <c r="B12051" i="1"/>
  <c r="A12051" i="1"/>
  <c r="B12049" i="1"/>
  <c r="A12049" i="1"/>
  <c r="B12047" i="1"/>
  <c r="A12047" i="1"/>
  <c r="B12045" i="1"/>
  <c r="A12045" i="1"/>
  <c r="B12041" i="1"/>
  <c r="A12041" i="1"/>
  <c r="B12039" i="1"/>
  <c r="A12039" i="1"/>
  <c r="B12037" i="1"/>
  <c r="A12037" i="1"/>
  <c r="B12035" i="1"/>
  <c r="A12035" i="1"/>
  <c r="B12032" i="1"/>
  <c r="A12032" i="1"/>
  <c r="B12030" i="1"/>
  <c r="A12030" i="1"/>
  <c r="B12028" i="1"/>
  <c r="A12028" i="1"/>
  <c r="B12025" i="1"/>
  <c r="A12025" i="1"/>
  <c r="B12023" i="1"/>
  <c r="A12023" i="1"/>
  <c r="B12021" i="1"/>
  <c r="A12021" i="1"/>
  <c r="B12019" i="1"/>
  <c r="A12019" i="1"/>
  <c r="B12017" i="1"/>
  <c r="A12017" i="1"/>
  <c r="B12013" i="1"/>
  <c r="A12013" i="1"/>
  <c r="B12011" i="1"/>
  <c r="A12011" i="1"/>
  <c r="B12009" i="1"/>
  <c r="A12009" i="1"/>
  <c r="B12007" i="1"/>
  <c r="A12007" i="1"/>
  <c r="B12005" i="1"/>
  <c r="A12005" i="1"/>
  <c r="B12003" i="1"/>
  <c r="A12003" i="1"/>
  <c r="B12001" i="1"/>
  <c r="A12001" i="1"/>
  <c r="B11999" i="1"/>
  <c r="A11999" i="1"/>
  <c r="B11997" i="1"/>
  <c r="A11997" i="1"/>
  <c r="B11995" i="1"/>
  <c r="A11995" i="1"/>
  <c r="B11993" i="1"/>
  <c r="A11993" i="1"/>
  <c r="B11991" i="1"/>
  <c r="A11991" i="1"/>
  <c r="B11989" i="1"/>
  <c r="A11989" i="1"/>
  <c r="B11984" i="1"/>
  <c r="A11984" i="1"/>
  <c r="B11982" i="1"/>
  <c r="A11982" i="1"/>
  <c r="B11980" i="1"/>
  <c r="A11980" i="1"/>
  <c r="B11975" i="1"/>
  <c r="A11975" i="1"/>
  <c r="B11973" i="1"/>
  <c r="A11973" i="1"/>
  <c r="B11971" i="1"/>
  <c r="A11971" i="1"/>
  <c r="B11969" i="1"/>
  <c r="A11969" i="1"/>
  <c r="B11967" i="1"/>
  <c r="A11967" i="1"/>
  <c r="B11965" i="1"/>
  <c r="A11965" i="1"/>
  <c r="B11961" i="1"/>
  <c r="A11961" i="1"/>
  <c r="B11959" i="1"/>
  <c r="A11959" i="1"/>
  <c r="B11957" i="1"/>
  <c r="A11957" i="1"/>
  <c r="B11955" i="1"/>
  <c r="A11955" i="1"/>
  <c r="B11953" i="1"/>
  <c r="A11953" i="1"/>
  <c r="B11951" i="1"/>
  <c r="A11951" i="1"/>
  <c r="B11949" i="1"/>
  <c r="A11949" i="1"/>
  <c r="B11947" i="1"/>
  <c r="A11947" i="1"/>
  <c r="B11945" i="1"/>
  <c r="A11945" i="1"/>
  <c r="B11943" i="1"/>
  <c r="A11943" i="1"/>
  <c r="B11941" i="1"/>
  <c r="A11941" i="1"/>
  <c r="B11938" i="1"/>
  <c r="A11938" i="1"/>
  <c r="B11936" i="1"/>
  <c r="A11936" i="1"/>
  <c r="B11933" i="1"/>
  <c r="A11933" i="1"/>
  <c r="B11930" i="1"/>
  <c r="A11930" i="1"/>
  <c r="B11928" i="1"/>
  <c r="A11928" i="1"/>
  <c r="B11926" i="1"/>
  <c r="A11926" i="1"/>
  <c r="B11924" i="1"/>
  <c r="A11924" i="1"/>
  <c r="B11922" i="1"/>
  <c r="A11922" i="1"/>
  <c r="B11920" i="1"/>
  <c r="A11920" i="1"/>
  <c r="B11917" i="1"/>
  <c r="A11917" i="1"/>
  <c r="B11913" i="1"/>
  <c r="A11913" i="1"/>
  <c r="B11910" i="1"/>
  <c r="A11910" i="1"/>
  <c r="B11907" i="1"/>
  <c r="A11907" i="1"/>
  <c r="B11904" i="1"/>
  <c r="A11904" i="1"/>
  <c r="B11902" i="1"/>
  <c r="A11902" i="1"/>
  <c r="B11896" i="1"/>
  <c r="A11896" i="1"/>
  <c r="B11893" i="1"/>
  <c r="A11893" i="1"/>
  <c r="B11890" i="1"/>
  <c r="A11890" i="1"/>
  <c r="B11885" i="1"/>
  <c r="A11885" i="1"/>
  <c r="B11882" i="1"/>
  <c r="A11882" i="1"/>
  <c r="B11880" i="1"/>
  <c r="A11880" i="1"/>
  <c r="B11857" i="1"/>
  <c r="A11857" i="1"/>
  <c r="B11855" i="1"/>
  <c r="A11855" i="1"/>
  <c r="B11853" i="1"/>
  <c r="A11853" i="1"/>
  <c r="B11851" i="1"/>
  <c r="A11851" i="1"/>
  <c r="B11849" i="1"/>
  <c r="A11849" i="1"/>
  <c r="B11847" i="1"/>
  <c r="A11847" i="1"/>
  <c r="B11845" i="1"/>
  <c r="A11845" i="1"/>
  <c r="B11840" i="1"/>
  <c r="A11840" i="1"/>
  <c r="B11835" i="1"/>
  <c r="A11835" i="1"/>
  <c r="B11832" i="1"/>
  <c r="A11832" i="1"/>
  <c r="B11830" i="1"/>
  <c r="A11830" i="1"/>
  <c r="B11828" i="1"/>
  <c r="A11828" i="1"/>
  <c r="B11826" i="1"/>
  <c r="A11826" i="1"/>
  <c r="B11824" i="1"/>
  <c r="A11824" i="1"/>
  <c r="B11822" i="1"/>
  <c r="A11822" i="1"/>
  <c r="B11820" i="1"/>
  <c r="A11820" i="1"/>
  <c r="B11818" i="1"/>
  <c r="A11818" i="1"/>
  <c r="B11816" i="1"/>
  <c r="A11816" i="1"/>
  <c r="B11814" i="1"/>
  <c r="A11814" i="1"/>
  <c r="B11812" i="1"/>
  <c r="A11812" i="1"/>
  <c r="B11810" i="1"/>
  <c r="A11810" i="1"/>
  <c r="B11808" i="1"/>
  <c r="A11808" i="1"/>
  <c r="B11806" i="1"/>
  <c r="A11806" i="1"/>
  <c r="B11804" i="1"/>
  <c r="A11804" i="1"/>
  <c r="B11802" i="1"/>
  <c r="A11802" i="1"/>
  <c r="B11800" i="1"/>
  <c r="A11800" i="1"/>
  <c r="B11798" i="1"/>
  <c r="A11798" i="1"/>
  <c r="B11796" i="1"/>
  <c r="A11796" i="1"/>
  <c r="B11792" i="1"/>
  <c r="A11792" i="1"/>
  <c r="B11789" i="1"/>
  <c r="A11789" i="1"/>
  <c r="B11786" i="1"/>
  <c r="A11786" i="1"/>
  <c r="B11784" i="1"/>
  <c r="A11784" i="1"/>
  <c r="B11782" i="1"/>
  <c r="A11782" i="1"/>
  <c r="B11779" i="1"/>
  <c r="A11779" i="1"/>
  <c r="B11777" i="1"/>
  <c r="A11777" i="1"/>
  <c r="B11775" i="1"/>
  <c r="A11775" i="1"/>
  <c r="B11772" i="1"/>
  <c r="A11772" i="1"/>
  <c r="B11769" i="1"/>
  <c r="A11769" i="1"/>
  <c r="B11767" i="1"/>
  <c r="A11767" i="1"/>
  <c r="B11764" i="1"/>
  <c r="A11764" i="1"/>
  <c r="B11761" i="1"/>
  <c r="A11761" i="1"/>
  <c r="B11759" i="1"/>
  <c r="A11759" i="1"/>
  <c r="B11756" i="1"/>
  <c r="A11756" i="1"/>
  <c r="B11754" i="1"/>
  <c r="A11754" i="1"/>
  <c r="B11752" i="1"/>
  <c r="A11752" i="1"/>
  <c r="B11750" i="1"/>
  <c r="A11750" i="1"/>
  <c r="B11748" i="1"/>
  <c r="A11748" i="1"/>
  <c r="B11746" i="1"/>
  <c r="A11746" i="1"/>
  <c r="B11744" i="1"/>
  <c r="A11744" i="1"/>
  <c r="B11742" i="1"/>
  <c r="A11742" i="1"/>
  <c r="B11739" i="1"/>
  <c r="A11739" i="1"/>
  <c r="B11737" i="1"/>
  <c r="A11737" i="1"/>
  <c r="B11735" i="1"/>
  <c r="A11735" i="1"/>
  <c r="B11733" i="1"/>
  <c r="A11733" i="1"/>
  <c r="B11731" i="1"/>
  <c r="A11731" i="1"/>
  <c r="B11729" i="1"/>
  <c r="A11729" i="1"/>
  <c r="B11725" i="1"/>
  <c r="A11725" i="1"/>
  <c r="B11723" i="1"/>
  <c r="A11723" i="1"/>
  <c r="B11721" i="1"/>
  <c r="A11721" i="1"/>
  <c r="B11718" i="1"/>
  <c r="A11718" i="1"/>
  <c r="B11716" i="1"/>
  <c r="A11716" i="1"/>
  <c r="B11712" i="1"/>
  <c r="A11712" i="1"/>
  <c r="B11710" i="1"/>
  <c r="A11710" i="1"/>
  <c r="B11707" i="1"/>
  <c r="A11707" i="1"/>
  <c r="B11704" i="1"/>
  <c r="A11704" i="1"/>
  <c r="B11702" i="1"/>
  <c r="A11702" i="1"/>
  <c r="B11700" i="1"/>
  <c r="A11700" i="1"/>
  <c r="B11698" i="1"/>
  <c r="A11698" i="1"/>
  <c r="B11696" i="1"/>
  <c r="A11696" i="1"/>
  <c r="B11694" i="1"/>
  <c r="A11694" i="1"/>
  <c r="B11691" i="1"/>
  <c r="A11691" i="1"/>
  <c r="B11689" i="1"/>
  <c r="A11689" i="1"/>
  <c r="B11687" i="1"/>
  <c r="A11687" i="1"/>
  <c r="B11684" i="1"/>
  <c r="A11684" i="1"/>
  <c r="B11678" i="1"/>
  <c r="A11678" i="1"/>
  <c r="B11675" i="1"/>
  <c r="A11675" i="1"/>
  <c r="B11670" i="1"/>
  <c r="A11670" i="1"/>
  <c r="B11666" i="1"/>
  <c r="A11666" i="1"/>
  <c r="B11664" i="1"/>
  <c r="A11664" i="1"/>
  <c r="B11662" i="1"/>
  <c r="A11662" i="1"/>
  <c r="B11660" i="1"/>
  <c r="A11660" i="1"/>
  <c r="B11657" i="1"/>
  <c r="A11657" i="1"/>
  <c r="B11655" i="1"/>
  <c r="A11655" i="1"/>
  <c r="B11653" i="1"/>
  <c r="A11653" i="1"/>
  <c r="B11651" i="1"/>
  <c r="A11651" i="1"/>
  <c r="B11649" i="1"/>
  <c r="A11649" i="1"/>
  <c r="B11646" i="1"/>
  <c r="A11646" i="1"/>
  <c r="B11644" i="1"/>
  <c r="A11644" i="1"/>
  <c r="B11642" i="1"/>
  <c r="A11642" i="1"/>
  <c r="B11640" i="1"/>
  <c r="A11640" i="1"/>
  <c r="B11638" i="1"/>
  <c r="A11638" i="1"/>
  <c r="B11636" i="1"/>
  <c r="A11636" i="1"/>
  <c r="B11634" i="1"/>
  <c r="A11634" i="1"/>
  <c r="B11632" i="1"/>
  <c r="A11632" i="1"/>
  <c r="B11630" i="1"/>
  <c r="A11630" i="1"/>
  <c r="B11627" i="1"/>
  <c r="A11627" i="1"/>
  <c r="B11625" i="1"/>
  <c r="A11625" i="1"/>
  <c r="B11620" i="1"/>
  <c r="A11620" i="1"/>
  <c r="B11618" i="1"/>
  <c r="A11618" i="1"/>
  <c r="B11616" i="1"/>
  <c r="A11616" i="1"/>
  <c r="B11613" i="1"/>
  <c r="A11613" i="1"/>
  <c r="B11610" i="1"/>
  <c r="A11610" i="1"/>
  <c r="B11593" i="1"/>
  <c r="A11593" i="1"/>
  <c r="B11591" i="1"/>
  <c r="A11591" i="1"/>
  <c r="B11588" i="1"/>
  <c r="A11588" i="1"/>
  <c r="B11547" i="1"/>
  <c r="A11547" i="1"/>
  <c r="B11542" i="1"/>
  <c r="A11542" i="1"/>
  <c r="B11540" i="1"/>
  <c r="A11540" i="1"/>
  <c r="B11534" i="1"/>
  <c r="A11534" i="1"/>
  <c r="B11532" i="1"/>
  <c r="A11532" i="1"/>
  <c r="B11530" i="1"/>
  <c r="A11530" i="1"/>
  <c r="B11528" i="1"/>
  <c r="A11528" i="1"/>
  <c r="B11525" i="1"/>
  <c r="A11525" i="1"/>
  <c r="B11522" i="1"/>
  <c r="A11522" i="1"/>
  <c r="B11520" i="1"/>
  <c r="A11520" i="1"/>
  <c r="B11518" i="1"/>
  <c r="A11518" i="1"/>
  <c r="B11515" i="1"/>
  <c r="A11515" i="1"/>
  <c r="B11513" i="1"/>
  <c r="A11513" i="1"/>
  <c r="B11511" i="1"/>
  <c r="A11511" i="1"/>
  <c r="B11508" i="1"/>
  <c r="A11508" i="1"/>
  <c r="B11504" i="1"/>
  <c r="A11504" i="1"/>
  <c r="B11500" i="1"/>
  <c r="A11500" i="1"/>
  <c r="B11498" i="1"/>
  <c r="A11498" i="1"/>
  <c r="B11491" i="1"/>
  <c r="A11491" i="1"/>
  <c r="B11488" i="1"/>
  <c r="A11488" i="1"/>
  <c r="B11484" i="1"/>
  <c r="A11484" i="1"/>
  <c r="B11482" i="1"/>
  <c r="A11482" i="1"/>
  <c r="B11480" i="1"/>
  <c r="A11480" i="1"/>
  <c r="B11478" i="1"/>
  <c r="A11478" i="1"/>
  <c r="B11476" i="1"/>
  <c r="A11476" i="1"/>
  <c r="B11474" i="1"/>
  <c r="A11474" i="1"/>
  <c r="B11472" i="1"/>
  <c r="A11472" i="1"/>
  <c r="B11470" i="1"/>
  <c r="A11470" i="1"/>
  <c r="B11468" i="1"/>
  <c r="A11468" i="1"/>
  <c r="B11466" i="1"/>
  <c r="A11466" i="1"/>
  <c r="B11463" i="1"/>
  <c r="A11463" i="1"/>
  <c r="B11461" i="1"/>
  <c r="A11461" i="1"/>
  <c r="B11446" i="1"/>
  <c r="A11446" i="1"/>
  <c r="B11440" i="1"/>
  <c r="A11440" i="1"/>
  <c r="B11435" i="1"/>
  <c r="A11435" i="1"/>
  <c r="B11433" i="1"/>
  <c r="A11433" i="1"/>
  <c r="B11431" i="1"/>
  <c r="A11431" i="1"/>
  <c r="B11429" i="1"/>
  <c r="A11429" i="1"/>
  <c r="B11423" i="1"/>
  <c r="A11423" i="1"/>
  <c r="B11379" i="1"/>
  <c r="A11379" i="1"/>
  <c r="B11377" i="1"/>
  <c r="A11377" i="1"/>
  <c r="B11375" i="1"/>
  <c r="A11375" i="1"/>
  <c r="B11373" i="1"/>
  <c r="A11373" i="1"/>
  <c r="B11371" i="1"/>
  <c r="A11371" i="1"/>
  <c r="B11369" i="1"/>
  <c r="A11369" i="1"/>
  <c r="B11365" i="1"/>
  <c r="A11365" i="1"/>
  <c r="B11362" i="1"/>
  <c r="A11362" i="1"/>
  <c r="B11360" i="1"/>
  <c r="A11360" i="1"/>
  <c r="B11358" i="1"/>
  <c r="A11358" i="1"/>
  <c r="B11356" i="1"/>
  <c r="A11356" i="1"/>
  <c r="B11354" i="1"/>
  <c r="A11354" i="1"/>
  <c r="B11349" i="1"/>
  <c r="A11349" i="1"/>
  <c r="B11345" i="1"/>
  <c r="A11345" i="1"/>
  <c r="B11343" i="1"/>
  <c r="A11343" i="1"/>
  <c r="B11341" i="1"/>
  <c r="A11341" i="1"/>
  <c r="B11337" i="1"/>
  <c r="A11337" i="1"/>
  <c r="B11334" i="1"/>
  <c r="A11334" i="1"/>
  <c r="B11332" i="1"/>
  <c r="A11332" i="1"/>
  <c r="B11330" i="1"/>
  <c r="A11330" i="1"/>
  <c r="B11328" i="1"/>
  <c r="A11328" i="1"/>
  <c r="B11326" i="1"/>
  <c r="A11326" i="1"/>
  <c r="B11324" i="1"/>
  <c r="A11324" i="1"/>
  <c r="B11321" i="1"/>
  <c r="A11321" i="1"/>
  <c r="B11319" i="1"/>
  <c r="A11319" i="1"/>
  <c r="B11317" i="1"/>
  <c r="A11317" i="1"/>
  <c r="B11315" i="1"/>
  <c r="A11315" i="1"/>
  <c r="B11313" i="1"/>
  <c r="A11313" i="1"/>
  <c r="B11311" i="1"/>
  <c r="A11311" i="1"/>
  <c r="B11309" i="1"/>
  <c r="A11309" i="1"/>
  <c r="B11307" i="1"/>
  <c r="A11307" i="1"/>
  <c r="B11305" i="1"/>
  <c r="A11305" i="1"/>
  <c r="B11303" i="1"/>
  <c r="A11303" i="1"/>
  <c r="B11301" i="1"/>
  <c r="A11301" i="1"/>
  <c r="B11297" i="1"/>
  <c r="A11297" i="1"/>
  <c r="B11285" i="1"/>
  <c r="A11285" i="1"/>
  <c r="B11282" i="1"/>
  <c r="A11282" i="1"/>
  <c r="B11278" i="1"/>
  <c r="A11278" i="1"/>
  <c r="B11276" i="1"/>
  <c r="A11276" i="1"/>
  <c r="B11274" i="1"/>
  <c r="A11274" i="1"/>
  <c r="B11272" i="1"/>
  <c r="A11272" i="1"/>
  <c r="B11270" i="1"/>
  <c r="A11270" i="1"/>
  <c r="B11267" i="1"/>
  <c r="A11267" i="1"/>
  <c r="B11265" i="1"/>
  <c r="A11265" i="1"/>
  <c r="B11263" i="1"/>
  <c r="A11263" i="1"/>
  <c r="B11261" i="1"/>
  <c r="A11261" i="1"/>
  <c r="B11259" i="1"/>
  <c r="A11259" i="1"/>
  <c r="B11252" i="1"/>
  <c r="A11252" i="1"/>
  <c r="B11246" i="1"/>
  <c r="A11246" i="1"/>
  <c r="B11244" i="1"/>
  <c r="A11244" i="1"/>
  <c r="B11242" i="1"/>
  <c r="A11242" i="1"/>
  <c r="B11240" i="1"/>
  <c r="A11240" i="1"/>
  <c r="B11238" i="1"/>
  <c r="A11238" i="1"/>
  <c r="B11236" i="1"/>
  <c r="A11236" i="1"/>
  <c r="B11234" i="1"/>
  <c r="A11234" i="1"/>
  <c r="B11232" i="1"/>
  <c r="A11232" i="1"/>
  <c r="B11230" i="1"/>
  <c r="A11230" i="1"/>
  <c r="B11228" i="1"/>
  <c r="A11228" i="1"/>
  <c r="B11225" i="1"/>
  <c r="A11225" i="1"/>
  <c r="B11223" i="1"/>
  <c r="A11223" i="1"/>
  <c r="B11220" i="1"/>
  <c r="A11220" i="1"/>
  <c r="B11215" i="1"/>
  <c r="A11215" i="1"/>
  <c r="B11210" i="1"/>
  <c r="A11210" i="1"/>
  <c r="B11208" i="1"/>
  <c r="A11208" i="1"/>
  <c r="B11200" i="1"/>
  <c r="A11200" i="1"/>
  <c r="B11198" i="1"/>
  <c r="A11198" i="1"/>
  <c r="B11196" i="1"/>
  <c r="A11196" i="1"/>
  <c r="B11168" i="1"/>
  <c r="A11168" i="1"/>
  <c r="B11166" i="1"/>
  <c r="A11166" i="1"/>
  <c r="B11163" i="1"/>
  <c r="A11163" i="1"/>
  <c r="B11158" i="1"/>
  <c r="A11158" i="1"/>
  <c r="B11156" i="1"/>
  <c r="A11156" i="1"/>
  <c r="B11154" i="1"/>
  <c r="A11154" i="1"/>
  <c r="B11151" i="1"/>
  <c r="A11151" i="1"/>
  <c r="B11146" i="1"/>
  <c r="A11146" i="1"/>
  <c r="B11144" i="1"/>
  <c r="A11144" i="1"/>
  <c r="B11142" i="1"/>
  <c r="A11142" i="1"/>
  <c r="B11140" i="1"/>
  <c r="A11140" i="1"/>
  <c r="B11138" i="1"/>
  <c r="A11138" i="1"/>
  <c r="B11135" i="1"/>
  <c r="A11135" i="1"/>
  <c r="B11133" i="1"/>
  <c r="A11133" i="1"/>
  <c r="B11131" i="1"/>
  <c r="A11131" i="1"/>
  <c r="B11128" i="1"/>
  <c r="A11128" i="1"/>
  <c r="B11125" i="1"/>
  <c r="A11125" i="1"/>
  <c r="B11123" i="1"/>
  <c r="A11123" i="1"/>
  <c r="B11115" i="1"/>
  <c r="A11115" i="1"/>
  <c r="B11113" i="1"/>
  <c r="A11113" i="1"/>
  <c r="B11111" i="1"/>
  <c r="A11111" i="1"/>
  <c r="B11109" i="1"/>
  <c r="A11109" i="1"/>
  <c r="B11107" i="1"/>
  <c r="A11107" i="1"/>
  <c r="B11105" i="1"/>
  <c r="A11105" i="1"/>
  <c r="B11103" i="1"/>
  <c r="A11103" i="1"/>
  <c r="B11101" i="1"/>
  <c r="A11101" i="1"/>
  <c r="B11099" i="1"/>
  <c r="A11099" i="1"/>
  <c r="B11097" i="1"/>
  <c r="A11097" i="1"/>
  <c r="B11095" i="1"/>
  <c r="A11095" i="1"/>
  <c r="B11093" i="1"/>
  <c r="A11093" i="1"/>
  <c r="B11091" i="1"/>
  <c r="A11091" i="1"/>
  <c r="B11089" i="1"/>
  <c r="A11089" i="1"/>
  <c r="B11086" i="1"/>
  <c r="A11086" i="1"/>
  <c r="B11084" i="1"/>
  <c r="A11084" i="1"/>
  <c r="B11081" i="1"/>
  <c r="A11081" i="1"/>
  <c r="B11079" i="1"/>
  <c r="A11079" i="1"/>
  <c r="B11077" i="1"/>
  <c r="A11077" i="1"/>
  <c r="B11075" i="1"/>
  <c r="A11075" i="1"/>
  <c r="B11073" i="1"/>
  <c r="A11073" i="1"/>
  <c r="B11070" i="1"/>
  <c r="A11070" i="1"/>
  <c r="B11068" i="1"/>
  <c r="A11068" i="1"/>
  <c r="B11066" i="1"/>
  <c r="A11066" i="1"/>
  <c r="B11064" i="1"/>
  <c r="A11064" i="1"/>
  <c r="B11062" i="1"/>
  <c r="A11062" i="1"/>
  <c r="B11060" i="1"/>
  <c r="A11060" i="1"/>
  <c r="B11058" i="1"/>
  <c r="A11058" i="1"/>
  <c r="B11055" i="1"/>
  <c r="A11055" i="1"/>
  <c r="B11053" i="1"/>
  <c r="A11053" i="1"/>
  <c r="B11051" i="1"/>
  <c r="A11051" i="1"/>
  <c r="B11049" i="1"/>
  <c r="A11049" i="1"/>
  <c r="B11047" i="1"/>
  <c r="A11047" i="1"/>
  <c r="B11045" i="1"/>
  <c r="A11045" i="1"/>
  <c r="B11043" i="1"/>
  <c r="A11043" i="1"/>
  <c r="B11041" i="1"/>
  <c r="A11041" i="1"/>
  <c r="B11039" i="1"/>
  <c r="A11039" i="1"/>
  <c r="B11037" i="1"/>
  <c r="A11037" i="1"/>
  <c r="B11035" i="1"/>
  <c r="A11035" i="1"/>
  <c r="B11033" i="1"/>
  <c r="A11033" i="1"/>
  <c r="B11022" i="1"/>
  <c r="A11022" i="1"/>
  <c r="B11020" i="1"/>
  <c r="A11020" i="1"/>
  <c r="B11018" i="1"/>
  <c r="A11018" i="1"/>
  <c r="B11016" i="1"/>
  <c r="A11016" i="1"/>
  <c r="B11014" i="1"/>
  <c r="A11014" i="1"/>
  <c r="B11011" i="1"/>
  <c r="A11011" i="1"/>
  <c r="B11008" i="1"/>
  <c r="A11008" i="1"/>
  <c r="B11005" i="1"/>
  <c r="A11005" i="1"/>
  <c r="B11002" i="1"/>
  <c r="A11002" i="1"/>
  <c r="B11000" i="1"/>
  <c r="A11000" i="1"/>
  <c r="B10996" i="1"/>
  <c r="A10996" i="1"/>
  <c r="B10993" i="1"/>
  <c r="A10993" i="1"/>
  <c r="B10991" i="1"/>
  <c r="A10991" i="1"/>
  <c r="B10988" i="1"/>
  <c r="A10988" i="1"/>
  <c r="B10986" i="1"/>
  <c r="A10986" i="1"/>
  <c r="B10983" i="1"/>
  <c r="A10983" i="1"/>
  <c r="B10981" i="1"/>
  <c r="A10981" i="1"/>
  <c r="B10978" i="1"/>
  <c r="A10978" i="1"/>
  <c r="B10976" i="1"/>
  <c r="A10976" i="1"/>
  <c r="B10963" i="1"/>
  <c r="A10963" i="1"/>
  <c r="B10961" i="1"/>
  <c r="A10961" i="1"/>
  <c r="B10959" i="1"/>
  <c r="A10959" i="1"/>
  <c r="B10957" i="1"/>
  <c r="A10957" i="1"/>
  <c r="B10955" i="1"/>
  <c r="A10955" i="1"/>
  <c r="B10952" i="1"/>
  <c r="A10952" i="1"/>
  <c r="B10948" i="1"/>
  <c r="A10948" i="1"/>
  <c r="B10934" i="1"/>
  <c r="A10934" i="1"/>
  <c r="B10902" i="1"/>
  <c r="A10902" i="1"/>
  <c r="B10898" i="1"/>
  <c r="A10898" i="1"/>
  <c r="B10896" i="1"/>
  <c r="A10896" i="1"/>
  <c r="B10894" i="1"/>
  <c r="A10894" i="1"/>
  <c r="B10892" i="1"/>
  <c r="A10892" i="1"/>
  <c r="B10890" i="1"/>
  <c r="A10890" i="1"/>
  <c r="B10887" i="1"/>
  <c r="A10887" i="1"/>
  <c r="B10885" i="1"/>
  <c r="A10885" i="1"/>
  <c r="B10883" i="1"/>
  <c r="A10883" i="1"/>
  <c r="B10881" i="1"/>
  <c r="A10881" i="1"/>
  <c r="B10879" i="1"/>
  <c r="A10879" i="1"/>
  <c r="B10877" i="1"/>
  <c r="A10877" i="1"/>
  <c r="B10875" i="1"/>
  <c r="A10875" i="1"/>
  <c r="B10873" i="1"/>
  <c r="A10873" i="1"/>
  <c r="B10870" i="1"/>
  <c r="A10870" i="1"/>
  <c r="B10867" i="1"/>
  <c r="A10867" i="1"/>
  <c r="B10865" i="1"/>
  <c r="A10865" i="1"/>
  <c r="B10862" i="1"/>
  <c r="A10862" i="1"/>
  <c r="B10860" i="1"/>
  <c r="A10860" i="1"/>
  <c r="B10858" i="1"/>
  <c r="A10858" i="1"/>
  <c r="B10856" i="1"/>
  <c r="A10856" i="1"/>
  <c r="B10854" i="1"/>
  <c r="A10854" i="1"/>
  <c r="B10851" i="1"/>
  <c r="A10851" i="1"/>
  <c r="B10849" i="1"/>
  <c r="A10849" i="1"/>
  <c r="B10847" i="1"/>
  <c r="A10847" i="1"/>
  <c r="B10845" i="1"/>
  <c r="A10845" i="1"/>
  <c r="B10843" i="1"/>
  <c r="A10843" i="1"/>
  <c r="B10841" i="1"/>
  <c r="A10841" i="1"/>
  <c r="B10839" i="1"/>
  <c r="A10839" i="1"/>
  <c r="B10837" i="1"/>
  <c r="A10837" i="1"/>
  <c r="B10834" i="1"/>
  <c r="A10834" i="1"/>
  <c r="B10832" i="1"/>
  <c r="A10832" i="1"/>
  <c r="B10828" i="1"/>
  <c r="A10828" i="1"/>
  <c r="B10826" i="1"/>
  <c r="A10826" i="1"/>
  <c r="B10824" i="1"/>
  <c r="A10824" i="1"/>
  <c r="B10822" i="1"/>
  <c r="A10822" i="1"/>
  <c r="B10820" i="1"/>
  <c r="A10820" i="1"/>
  <c r="B10818" i="1"/>
  <c r="A10818" i="1"/>
  <c r="B10816" i="1"/>
  <c r="A10816" i="1"/>
  <c r="B10814" i="1"/>
  <c r="A10814" i="1"/>
  <c r="B10812" i="1"/>
  <c r="A10812" i="1"/>
  <c r="B10810" i="1"/>
  <c r="A10810" i="1"/>
  <c r="B10807" i="1"/>
  <c r="A10807" i="1"/>
  <c r="B10804" i="1"/>
  <c r="A10804" i="1"/>
  <c r="B10802" i="1"/>
  <c r="A10802" i="1"/>
  <c r="B10800" i="1"/>
  <c r="A10800" i="1"/>
  <c r="B10798" i="1"/>
  <c r="A10798" i="1"/>
  <c r="B10796" i="1"/>
  <c r="A10796" i="1"/>
  <c r="B10793" i="1"/>
  <c r="A10793" i="1"/>
  <c r="B10791" i="1"/>
  <c r="A10791" i="1"/>
  <c r="B10785" i="1"/>
  <c r="A10785" i="1"/>
  <c r="B10782" i="1"/>
  <c r="A10782" i="1"/>
  <c r="B10780" i="1"/>
  <c r="A10780" i="1"/>
  <c r="B10776" i="1"/>
  <c r="A10776" i="1"/>
  <c r="B10774" i="1"/>
  <c r="A10774" i="1"/>
  <c r="B10772" i="1"/>
  <c r="A10772" i="1"/>
  <c r="B10770" i="1"/>
  <c r="A10770" i="1"/>
  <c r="B10761" i="1"/>
  <c r="A10761" i="1"/>
  <c r="B10759" i="1"/>
  <c r="A10759" i="1"/>
  <c r="B10756" i="1"/>
  <c r="A10756" i="1"/>
  <c r="B10754" i="1"/>
  <c r="A10754" i="1"/>
  <c r="B10752" i="1"/>
  <c r="A10752" i="1"/>
  <c r="B10750" i="1"/>
  <c r="A10750" i="1"/>
  <c r="B10748" i="1"/>
  <c r="A10748" i="1"/>
  <c r="B10746" i="1"/>
  <c r="A10746" i="1"/>
  <c r="B10744" i="1"/>
  <c r="A10744" i="1"/>
  <c r="B10742" i="1"/>
  <c r="A10742" i="1"/>
  <c r="B10740" i="1"/>
  <c r="A10740" i="1"/>
  <c r="B10736" i="1"/>
  <c r="A10736" i="1"/>
  <c r="B10729" i="1"/>
  <c r="A10729" i="1"/>
  <c r="B10727" i="1"/>
  <c r="A10727" i="1"/>
  <c r="B10725" i="1"/>
  <c r="A10725" i="1"/>
  <c r="B10723" i="1"/>
  <c r="A10723" i="1"/>
  <c r="B10721" i="1"/>
  <c r="A10721" i="1"/>
  <c r="B10718" i="1"/>
  <c r="A10718" i="1"/>
  <c r="B10716" i="1"/>
  <c r="A10716" i="1"/>
  <c r="B10714" i="1"/>
  <c r="A10714" i="1"/>
  <c r="B10711" i="1"/>
  <c r="A10711" i="1"/>
  <c r="B10708" i="1"/>
  <c r="A10708" i="1"/>
  <c r="B10706" i="1"/>
  <c r="A10706" i="1"/>
  <c r="B10701" i="1"/>
  <c r="A10701" i="1"/>
  <c r="B10697" i="1"/>
  <c r="A10697" i="1"/>
  <c r="B10695" i="1"/>
  <c r="A10695" i="1"/>
  <c r="B10693" i="1"/>
  <c r="A10693" i="1"/>
  <c r="B10691" i="1"/>
  <c r="A10691" i="1"/>
  <c r="B10689" i="1"/>
  <c r="A10689" i="1"/>
  <c r="B10686" i="1"/>
  <c r="A10686" i="1"/>
  <c r="B10684" i="1"/>
  <c r="A10684" i="1"/>
  <c r="B10668" i="1"/>
  <c r="A10668" i="1"/>
  <c r="B10666" i="1"/>
  <c r="A10666" i="1"/>
  <c r="B10663" i="1"/>
  <c r="A10663" i="1"/>
  <c r="B10659" i="1"/>
  <c r="A10659" i="1"/>
  <c r="B10657" i="1"/>
  <c r="A10657" i="1"/>
  <c r="B10654" i="1"/>
  <c r="A10654" i="1"/>
  <c r="B10642" i="1"/>
  <c r="A10642" i="1"/>
  <c r="B10638" i="1"/>
  <c r="A10638" i="1"/>
  <c r="B10619" i="1"/>
  <c r="A10619" i="1"/>
  <c r="B10615" i="1"/>
  <c r="A10615" i="1"/>
  <c r="B10610" i="1"/>
  <c r="A10610" i="1"/>
  <c r="B10608" i="1"/>
  <c r="A10608" i="1"/>
  <c r="B10606" i="1"/>
  <c r="A10606" i="1"/>
  <c r="B10604" i="1"/>
  <c r="A10604" i="1"/>
  <c r="B10430" i="1"/>
  <c r="A10430" i="1"/>
  <c r="B10428" i="1"/>
  <c r="A10428" i="1"/>
  <c r="B10426" i="1"/>
  <c r="A10426" i="1"/>
  <c r="B10423" i="1"/>
  <c r="A10423" i="1"/>
  <c r="B10417" i="1"/>
  <c r="A10417" i="1"/>
  <c r="B10414" i="1"/>
  <c r="A10414" i="1"/>
  <c r="B10412" i="1"/>
  <c r="A10412" i="1"/>
  <c r="B10410" i="1"/>
  <c r="A10410" i="1"/>
  <c r="B10408" i="1"/>
  <c r="A10408" i="1"/>
  <c r="B10406" i="1"/>
  <c r="A10406" i="1"/>
  <c r="B10402" i="1"/>
  <c r="A10402" i="1"/>
  <c r="B10396" i="1"/>
  <c r="A10396" i="1"/>
  <c r="B10393" i="1"/>
  <c r="A10393" i="1"/>
  <c r="B10388" i="1"/>
  <c r="A10388" i="1"/>
  <c r="B10385" i="1"/>
  <c r="A10385" i="1"/>
  <c r="B10383" i="1"/>
  <c r="A10383" i="1"/>
  <c r="B10381" i="1"/>
  <c r="A10381" i="1"/>
  <c r="B10377" i="1"/>
  <c r="A10377" i="1"/>
  <c r="B10375" i="1"/>
  <c r="A10375" i="1"/>
  <c r="B10373" i="1"/>
  <c r="A10373" i="1"/>
  <c r="B10371" i="1"/>
  <c r="A10371" i="1"/>
  <c r="B10369" i="1"/>
  <c r="A10369" i="1"/>
  <c r="B10367" i="1"/>
  <c r="A10367" i="1"/>
  <c r="B10365" i="1"/>
  <c r="A10365" i="1"/>
  <c r="B10354" i="1"/>
  <c r="A10354" i="1"/>
  <c r="B10352" i="1"/>
  <c r="A10352" i="1"/>
  <c r="B10348" i="1"/>
  <c r="A10348" i="1"/>
  <c r="B10346" i="1"/>
  <c r="A10346" i="1"/>
  <c r="B10343" i="1"/>
  <c r="A10343" i="1"/>
  <c r="B10341" i="1"/>
  <c r="A10341" i="1"/>
  <c r="B10339" i="1"/>
  <c r="A10339" i="1"/>
  <c r="B10336" i="1"/>
  <c r="A10336" i="1"/>
  <c r="B10334" i="1"/>
  <c r="A10334" i="1"/>
  <c r="B10332" i="1"/>
  <c r="A10332" i="1"/>
  <c r="B10325" i="1"/>
  <c r="A10325" i="1"/>
  <c r="B10320" i="1"/>
  <c r="A10320" i="1"/>
  <c r="B10318" i="1"/>
  <c r="A10318" i="1"/>
  <c r="B10316" i="1"/>
  <c r="A10316" i="1"/>
  <c r="B10313" i="1"/>
  <c r="A10313" i="1"/>
  <c r="B10311" i="1"/>
  <c r="A10311" i="1"/>
  <c r="B10309" i="1"/>
  <c r="A10309" i="1"/>
  <c r="B10307" i="1"/>
  <c r="A10307" i="1"/>
  <c r="B10305" i="1"/>
  <c r="A10305" i="1"/>
  <c r="B10303" i="1"/>
  <c r="A10303" i="1"/>
  <c r="B10301" i="1"/>
  <c r="A10301" i="1"/>
  <c r="B10299" i="1"/>
  <c r="A10299" i="1"/>
  <c r="B10293" i="1"/>
  <c r="A10293" i="1"/>
  <c r="B10290" i="1"/>
  <c r="A10290" i="1"/>
  <c r="B10288" i="1"/>
  <c r="A10288" i="1"/>
  <c r="B10286" i="1"/>
  <c r="A10286" i="1"/>
  <c r="B10277" i="1"/>
  <c r="A10277" i="1"/>
  <c r="B10274" i="1"/>
  <c r="A10274" i="1"/>
  <c r="B10272" i="1"/>
  <c r="A10272" i="1"/>
  <c r="B10270" i="1"/>
  <c r="A10270" i="1"/>
  <c r="B10268" i="1"/>
  <c r="A10268" i="1"/>
  <c r="B10265" i="1"/>
  <c r="A10265" i="1"/>
  <c r="B10263" i="1"/>
  <c r="A10263" i="1"/>
  <c r="B10261" i="1"/>
  <c r="A10261" i="1"/>
  <c r="B10259" i="1"/>
  <c r="A10259" i="1"/>
  <c r="B10257" i="1"/>
  <c r="A10257" i="1"/>
  <c r="B10254" i="1"/>
  <c r="A10254" i="1"/>
  <c r="B10252" i="1"/>
  <c r="A10252" i="1"/>
  <c r="B10250" i="1"/>
  <c r="A10250" i="1"/>
  <c r="B10248" i="1"/>
  <c r="A10248" i="1"/>
  <c r="B10246" i="1"/>
  <c r="A10246" i="1"/>
  <c r="B10244" i="1"/>
  <c r="A10244" i="1"/>
  <c r="B10242" i="1"/>
  <c r="A10242" i="1"/>
  <c r="B10240" i="1"/>
  <c r="A10240" i="1"/>
  <c r="B10238" i="1"/>
  <c r="A10238" i="1"/>
  <c r="B10236" i="1"/>
  <c r="A10236" i="1"/>
  <c r="B10234" i="1"/>
  <c r="A10234" i="1"/>
  <c r="B10232" i="1"/>
  <c r="A10232" i="1"/>
  <c r="B10227" i="1"/>
  <c r="A10227" i="1"/>
  <c r="B10223" i="1"/>
  <c r="A10223" i="1"/>
  <c r="B10221" i="1"/>
  <c r="A10221" i="1"/>
  <c r="B10219" i="1"/>
  <c r="A10219" i="1"/>
  <c r="B10217" i="1"/>
  <c r="A10217" i="1"/>
  <c r="B10215" i="1"/>
  <c r="A10215" i="1"/>
  <c r="B10213" i="1"/>
  <c r="A10213" i="1"/>
  <c r="B10211" i="1"/>
  <c r="A10211" i="1"/>
  <c r="B10207" i="1"/>
  <c r="A10207" i="1"/>
  <c r="B10205" i="1"/>
  <c r="A10205" i="1"/>
  <c r="B10201" i="1"/>
  <c r="A10201" i="1"/>
  <c r="B10199" i="1"/>
  <c r="A10199" i="1"/>
  <c r="B10194" i="1"/>
  <c r="A10194" i="1"/>
  <c r="B10192" i="1"/>
  <c r="A10192" i="1"/>
  <c r="B10190" i="1"/>
  <c r="A10190" i="1"/>
  <c r="B10181" i="1"/>
  <c r="A10181" i="1"/>
  <c r="B10179" i="1"/>
  <c r="A10179" i="1"/>
  <c r="B10177" i="1"/>
  <c r="A10177" i="1"/>
  <c r="B10175" i="1"/>
  <c r="A10175" i="1"/>
  <c r="B10173" i="1"/>
  <c r="A10173" i="1"/>
  <c r="B10171" i="1"/>
  <c r="A10171" i="1"/>
  <c r="B10168" i="1"/>
  <c r="A10168" i="1"/>
  <c r="B10163" i="1"/>
  <c r="A10163" i="1"/>
  <c r="B10161" i="1"/>
  <c r="A10161" i="1"/>
  <c r="B10159" i="1"/>
  <c r="A10159" i="1"/>
  <c r="B10156" i="1"/>
  <c r="A10156" i="1"/>
  <c r="B10154" i="1"/>
  <c r="A10154" i="1"/>
  <c r="B10151" i="1"/>
  <c r="A10151" i="1"/>
  <c r="B10149" i="1"/>
  <c r="A10149" i="1"/>
  <c r="B10147" i="1"/>
  <c r="A10147" i="1"/>
  <c r="B10145" i="1"/>
  <c r="A10145" i="1"/>
  <c r="B10143" i="1"/>
  <c r="A10143" i="1"/>
  <c r="B10141" i="1"/>
  <c r="A10141" i="1"/>
  <c r="B10139" i="1"/>
  <c r="A10139" i="1"/>
  <c r="B10137" i="1"/>
  <c r="A10137" i="1"/>
  <c r="B10133" i="1"/>
  <c r="A10133" i="1"/>
  <c r="B10131" i="1"/>
  <c r="A10131" i="1"/>
  <c r="B10129" i="1"/>
  <c r="A10129" i="1"/>
  <c r="B10117" i="1"/>
  <c r="A10117" i="1"/>
  <c r="B10115" i="1"/>
  <c r="A10115" i="1"/>
  <c r="B10112" i="1"/>
  <c r="A10112" i="1"/>
  <c r="B10110" i="1"/>
  <c r="A10110" i="1"/>
  <c r="B10106" i="1"/>
  <c r="A10106" i="1"/>
  <c r="B10104" i="1"/>
  <c r="A10104" i="1"/>
  <c r="B10102" i="1"/>
  <c r="A10102" i="1"/>
  <c r="B10100" i="1"/>
  <c r="A10100" i="1"/>
  <c r="B10098" i="1"/>
  <c r="A10098" i="1"/>
  <c r="B10096" i="1"/>
  <c r="A10096" i="1"/>
  <c r="B10094" i="1"/>
  <c r="A10094" i="1"/>
  <c r="B10091" i="1"/>
  <c r="A10091" i="1"/>
  <c r="B10089" i="1"/>
  <c r="A10089" i="1"/>
  <c r="B10087" i="1"/>
  <c r="A10087" i="1"/>
  <c r="B10083" i="1"/>
  <c r="A10083" i="1"/>
  <c r="B10079" i="1"/>
  <c r="A10079" i="1"/>
  <c r="B10076" i="1"/>
  <c r="A10076" i="1"/>
  <c r="B10074" i="1"/>
  <c r="A10074" i="1"/>
  <c r="B10062" i="1"/>
  <c r="A10062" i="1"/>
  <c r="B10060" i="1"/>
  <c r="A10060" i="1"/>
  <c r="B10058" i="1"/>
  <c r="A10058" i="1"/>
  <c r="B10056" i="1"/>
  <c r="A10056" i="1"/>
  <c r="B10053" i="1"/>
  <c r="A10053" i="1"/>
  <c r="B10051" i="1"/>
  <c r="A10051" i="1"/>
  <c r="B10028" i="1"/>
  <c r="A10028" i="1"/>
  <c r="B10026" i="1"/>
  <c r="A10026" i="1"/>
  <c r="B10024" i="1"/>
  <c r="A10024" i="1"/>
  <c r="B10022" i="1"/>
  <c r="A10022" i="1"/>
  <c r="B10019" i="1"/>
  <c r="A10019" i="1"/>
  <c r="B10017" i="1"/>
  <c r="A10017" i="1"/>
  <c r="B10009" i="1"/>
  <c r="A10009" i="1"/>
  <c r="B10006" i="1"/>
  <c r="A10006" i="1"/>
  <c r="B10004" i="1"/>
  <c r="A10004" i="1"/>
  <c r="B10001" i="1"/>
  <c r="A10001" i="1"/>
  <c r="B9998" i="1"/>
  <c r="A9998" i="1"/>
  <c r="B9996" i="1"/>
  <c r="A9996" i="1"/>
  <c r="B9993" i="1"/>
  <c r="A9993" i="1"/>
  <c r="B9990" i="1"/>
  <c r="A9990" i="1"/>
  <c r="B9986" i="1"/>
  <c r="A9986" i="1"/>
  <c r="B9977" i="1"/>
  <c r="A9977" i="1"/>
  <c r="B9974" i="1"/>
  <c r="A9974" i="1"/>
  <c r="B9972" i="1"/>
  <c r="A9972" i="1"/>
  <c r="B9970" i="1"/>
  <c r="A9970" i="1"/>
  <c r="B9957" i="1"/>
  <c r="A9957" i="1"/>
  <c r="B9955" i="1"/>
  <c r="A9955" i="1"/>
  <c r="B9951" i="1"/>
  <c r="A9951" i="1"/>
  <c r="B9949" i="1"/>
  <c r="A9949" i="1"/>
  <c r="B9947" i="1"/>
  <c r="A9947" i="1"/>
  <c r="B9945" i="1"/>
  <c r="A9945" i="1"/>
  <c r="B9942" i="1"/>
  <c r="A9942" i="1"/>
  <c r="B9940" i="1"/>
  <c r="A9940" i="1"/>
  <c r="B9930" i="1"/>
  <c r="A9930" i="1"/>
  <c r="B9927" i="1"/>
  <c r="A9927" i="1"/>
  <c r="B9925" i="1"/>
  <c r="A9925" i="1"/>
  <c r="B9919" i="1"/>
  <c r="A9919" i="1"/>
  <c r="B9917" i="1"/>
  <c r="A9917" i="1"/>
  <c r="B9915" i="1"/>
  <c r="A9915" i="1"/>
  <c r="B9913" i="1"/>
  <c r="A9913" i="1"/>
  <c r="B9909" i="1"/>
  <c r="A9909" i="1"/>
  <c r="B9907" i="1"/>
  <c r="A9907" i="1"/>
  <c r="B9905" i="1"/>
  <c r="A9905" i="1"/>
  <c r="B9903" i="1"/>
  <c r="A9903" i="1"/>
  <c r="B9901" i="1"/>
  <c r="A9901" i="1"/>
  <c r="B9899" i="1"/>
  <c r="A9899" i="1"/>
  <c r="B9897" i="1"/>
  <c r="A9897" i="1"/>
  <c r="B9869" i="1"/>
  <c r="A9869" i="1"/>
  <c r="B9867" i="1"/>
  <c r="A9867" i="1"/>
  <c r="B9865" i="1"/>
  <c r="A9865" i="1"/>
  <c r="B9859" i="1"/>
  <c r="A9859" i="1"/>
  <c r="B9852" i="1"/>
  <c r="A9852" i="1"/>
  <c r="B9850" i="1"/>
  <c r="A9850" i="1"/>
  <c r="B9848" i="1"/>
  <c r="A9848" i="1"/>
  <c r="B9846" i="1"/>
  <c r="A9846" i="1"/>
  <c r="B9844" i="1"/>
  <c r="A9844" i="1"/>
  <c r="B9842" i="1"/>
  <c r="A9842" i="1"/>
  <c r="B9839" i="1"/>
  <c r="A9839" i="1"/>
  <c r="B9837" i="1"/>
  <c r="A9837" i="1"/>
  <c r="B9835" i="1"/>
  <c r="A9835" i="1"/>
  <c r="B9833" i="1"/>
  <c r="A9833" i="1"/>
  <c r="B9831" i="1"/>
  <c r="A9831" i="1"/>
  <c r="B9827" i="1"/>
  <c r="A9827" i="1"/>
  <c r="B9825" i="1"/>
  <c r="A9825" i="1"/>
  <c r="B9823" i="1"/>
  <c r="A9823" i="1"/>
  <c r="B9820" i="1"/>
  <c r="A9820" i="1"/>
  <c r="B9814" i="1"/>
  <c r="A9814" i="1"/>
  <c r="B9811" i="1"/>
  <c r="A9811" i="1"/>
  <c r="B9809" i="1"/>
  <c r="A9809" i="1"/>
  <c r="B9807" i="1"/>
  <c r="A9807" i="1"/>
  <c r="B9805" i="1"/>
  <c r="A9805" i="1"/>
  <c r="B9803" i="1"/>
  <c r="A9803" i="1"/>
  <c r="B9801" i="1"/>
  <c r="A9801" i="1"/>
  <c r="B9775" i="1"/>
  <c r="A9775" i="1"/>
  <c r="B9764" i="1"/>
  <c r="A9764" i="1"/>
  <c r="B9762" i="1"/>
  <c r="A9762" i="1"/>
  <c r="B9760" i="1"/>
  <c r="A9760" i="1"/>
  <c r="B9758" i="1"/>
  <c r="A9758" i="1"/>
  <c r="B9756" i="1"/>
  <c r="A9756" i="1"/>
  <c r="B9754" i="1"/>
  <c r="A9754" i="1"/>
  <c r="B9752" i="1"/>
  <c r="A9752" i="1"/>
  <c r="B9750" i="1"/>
  <c r="A9750" i="1"/>
  <c r="B9748" i="1"/>
  <c r="A9748" i="1"/>
  <c r="B9746" i="1"/>
  <c r="A9746" i="1"/>
  <c r="B9744" i="1"/>
  <c r="A9744" i="1"/>
  <c r="B9655" i="1"/>
  <c r="A9655" i="1"/>
  <c r="B9653" i="1"/>
  <c r="A9653" i="1"/>
  <c r="B9651" i="1"/>
  <c r="A9651" i="1"/>
  <c r="B9649" i="1"/>
  <c r="A9649" i="1"/>
  <c r="B9647" i="1"/>
  <c r="A9647" i="1"/>
  <c r="B9645" i="1"/>
  <c r="A9645" i="1"/>
  <c r="B9643" i="1"/>
  <c r="A9643" i="1"/>
  <c r="B9641" i="1"/>
  <c r="A9641" i="1"/>
  <c r="B9639" i="1"/>
  <c r="A9639" i="1"/>
  <c r="B9637" i="1"/>
  <c r="A9637" i="1"/>
  <c r="B9635" i="1"/>
  <c r="A9635" i="1"/>
  <c r="B9633" i="1"/>
  <c r="A9633" i="1"/>
  <c r="B9628" i="1"/>
  <c r="A9628" i="1"/>
  <c r="B9626" i="1"/>
  <c r="A9626" i="1"/>
  <c r="B9624" i="1"/>
  <c r="A9624" i="1"/>
  <c r="B9622" i="1"/>
  <c r="A9622" i="1"/>
  <c r="B9619" i="1"/>
  <c r="A9619" i="1"/>
  <c r="B9616" i="1"/>
  <c r="A9616" i="1"/>
  <c r="B9599" i="1"/>
  <c r="A9599" i="1"/>
  <c r="B9597" i="1"/>
  <c r="A9597" i="1"/>
  <c r="B9593" i="1"/>
  <c r="A9593" i="1"/>
  <c r="B9590" i="1"/>
  <c r="A9590" i="1"/>
  <c r="B9588" i="1"/>
  <c r="A9588" i="1"/>
  <c r="B9586" i="1"/>
  <c r="A9586" i="1"/>
  <c r="B9584" i="1"/>
  <c r="A9584" i="1"/>
  <c r="B9581" i="1"/>
  <c r="A9581" i="1"/>
  <c r="B9579" i="1"/>
  <c r="A9579" i="1"/>
  <c r="B9577" i="1"/>
  <c r="A9577" i="1"/>
  <c r="B9575" i="1"/>
  <c r="A9575" i="1"/>
  <c r="B9573" i="1"/>
  <c r="A9573" i="1"/>
  <c r="B9571" i="1"/>
  <c r="A9571" i="1"/>
  <c r="B9568" i="1"/>
  <c r="A9568" i="1"/>
  <c r="B9566" i="1"/>
  <c r="A9566" i="1"/>
  <c r="B9564" i="1"/>
  <c r="A9564" i="1"/>
  <c r="B9561" i="1"/>
  <c r="A9561" i="1"/>
  <c r="B9559" i="1"/>
  <c r="A9559" i="1"/>
  <c r="B9543" i="1"/>
  <c r="A9543" i="1"/>
  <c r="B9540" i="1"/>
  <c r="A9540" i="1"/>
  <c r="B9538" i="1"/>
  <c r="A9538" i="1"/>
  <c r="B9536" i="1"/>
  <c r="A9536" i="1"/>
  <c r="B9534" i="1"/>
  <c r="A9534" i="1"/>
  <c r="B9529" i="1"/>
  <c r="A9529" i="1"/>
  <c r="B9526" i="1"/>
  <c r="A9526" i="1"/>
  <c r="B9523" i="1"/>
  <c r="A9523" i="1"/>
  <c r="B9521" i="1"/>
  <c r="A9521" i="1"/>
  <c r="B9519" i="1"/>
  <c r="A9519" i="1"/>
  <c r="B9514" i="1"/>
  <c r="A9514" i="1"/>
  <c r="B9512" i="1"/>
  <c r="A9512" i="1"/>
  <c r="B9510" i="1"/>
  <c r="A9510" i="1"/>
  <c r="B9508" i="1"/>
  <c r="A9508" i="1"/>
  <c r="B9505" i="1"/>
  <c r="A9505" i="1"/>
  <c r="B9503" i="1"/>
  <c r="A9503" i="1"/>
  <c r="B9500" i="1"/>
  <c r="A9500" i="1"/>
  <c r="B9496" i="1"/>
  <c r="A9496" i="1"/>
  <c r="B9492" i="1"/>
  <c r="A9492" i="1"/>
  <c r="B9484" i="1"/>
  <c r="A9484" i="1"/>
  <c r="B9482" i="1"/>
  <c r="A9482" i="1"/>
  <c r="B9480" i="1"/>
  <c r="A9480" i="1"/>
  <c r="B9461" i="1"/>
  <c r="A9461" i="1"/>
  <c r="B9459" i="1"/>
  <c r="A9459" i="1"/>
  <c r="B9457" i="1"/>
  <c r="A9457" i="1"/>
  <c r="B9453" i="1"/>
  <c r="A9453" i="1"/>
  <c r="B9451" i="1"/>
  <c r="A9451" i="1"/>
  <c r="B9449" i="1"/>
  <c r="A9449" i="1"/>
  <c r="B9447" i="1"/>
  <c r="A9447" i="1"/>
  <c r="B9437" i="1"/>
  <c r="A9437" i="1"/>
  <c r="B9435" i="1"/>
  <c r="A9435" i="1"/>
  <c r="B9432" i="1"/>
  <c r="A9432" i="1"/>
  <c r="B9427" i="1"/>
  <c r="A9427" i="1"/>
  <c r="B9423" i="1"/>
  <c r="A9423" i="1"/>
  <c r="B9421" i="1"/>
  <c r="A9421" i="1"/>
  <c r="B9419" i="1"/>
  <c r="A9419" i="1"/>
  <c r="B9386" i="1"/>
  <c r="A9386" i="1"/>
  <c r="B9371" i="1"/>
  <c r="A9371" i="1"/>
  <c r="B9369" i="1"/>
  <c r="A9369" i="1"/>
  <c r="B9361" i="1"/>
  <c r="A9361" i="1"/>
  <c r="B9357" i="1"/>
  <c r="A9357" i="1"/>
  <c r="B9355" i="1"/>
  <c r="A9355" i="1"/>
  <c r="B9353" i="1"/>
  <c r="A9353" i="1"/>
  <c r="B9351" i="1"/>
  <c r="A9351" i="1"/>
  <c r="B9349" i="1"/>
  <c r="A9349" i="1"/>
  <c r="B9347" i="1"/>
  <c r="A9347" i="1"/>
  <c r="B9345" i="1"/>
  <c r="A9345" i="1"/>
  <c r="B9343" i="1"/>
  <c r="A9343" i="1"/>
  <c r="B9341" i="1"/>
  <c r="A9341" i="1"/>
  <c r="B9339" i="1"/>
  <c r="A9339" i="1"/>
  <c r="B9337" i="1"/>
  <c r="A9337" i="1"/>
  <c r="B9334" i="1"/>
  <c r="A9334" i="1"/>
  <c r="B9332" i="1"/>
  <c r="A9332" i="1"/>
  <c r="B9329" i="1"/>
  <c r="A9329" i="1"/>
  <c r="B9327" i="1"/>
  <c r="A9327" i="1"/>
  <c r="B9324" i="1"/>
  <c r="A9324" i="1"/>
  <c r="B9321" i="1"/>
  <c r="A9321" i="1"/>
  <c r="B9318" i="1"/>
  <c r="A9318" i="1"/>
  <c r="B9316" i="1"/>
  <c r="A9316" i="1"/>
  <c r="B9314" i="1"/>
  <c r="A9314" i="1"/>
  <c r="B9311" i="1"/>
  <c r="A9311" i="1"/>
  <c r="B9308" i="1"/>
  <c r="A9308" i="1"/>
  <c r="B9306" i="1"/>
  <c r="A9306" i="1"/>
  <c r="B9304" i="1"/>
  <c r="A9304" i="1"/>
  <c r="B9302" i="1"/>
  <c r="A9302" i="1"/>
  <c r="B9300" i="1"/>
  <c r="A9300" i="1"/>
  <c r="B9298" i="1"/>
  <c r="A9298" i="1"/>
  <c r="B9295" i="1"/>
  <c r="A9295" i="1"/>
  <c r="B9293" i="1"/>
  <c r="A9293" i="1"/>
  <c r="B9291" i="1"/>
  <c r="A9291" i="1"/>
  <c r="B9289" i="1"/>
  <c r="A9289" i="1"/>
  <c r="B9287" i="1"/>
  <c r="A9287" i="1"/>
  <c r="B9285" i="1"/>
  <c r="A9285" i="1"/>
  <c r="B9283" i="1"/>
  <c r="A9283" i="1"/>
  <c r="B9281" i="1"/>
  <c r="A9281" i="1"/>
  <c r="B9279" i="1"/>
  <c r="A9279" i="1"/>
  <c r="B9277" i="1"/>
  <c r="A9277" i="1"/>
  <c r="B9275" i="1"/>
  <c r="A9275" i="1"/>
  <c r="B9272" i="1"/>
  <c r="A9272" i="1"/>
  <c r="B9270" i="1"/>
  <c r="A9270" i="1"/>
  <c r="B9268" i="1"/>
  <c r="A9268" i="1"/>
  <c r="B9266" i="1"/>
  <c r="A9266" i="1"/>
  <c r="B9264" i="1"/>
  <c r="A9264" i="1"/>
  <c r="B9262" i="1"/>
  <c r="A9262" i="1"/>
  <c r="B9260" i="1"/>
  <c r="A9260" i="1"/>
  <c r="B9258" i="1"/>
  <c r="A9258" i="1"/>
  <c r="B9256" i="1"/>
  <c r="A9256" i="1"/>
  <c r="B9254" i="1"/>
  <c r="A9254" i="1"/>
  <c r="B9252" i="1"/>
  <c r="A9252" i="1"/>
  <c r="B9250" i="1"/>
  <c r="A9250" i="1"/>
  <c r="B9248" i="1"/>
  <c r="A9248" i="1"/>
  <c r="B9246" i="1"/>
  <c r="A9246" i="1"/>
  <c r="B9244" i="1"/>
  <c r="A9244" i="1"/>
  <c r="B9242" i="1"/>
  <c r="A9242" i="1"/>
  <c r="B9240" i="1"/>
  <c r="A9240" i="1"/>
  <c r="B9238" i="1"/>
  <c r="A9238" i="1"/>
  <c r="B9236" i="1"/>
  <c r="A9236" i="1"/>
  <c r="B9233" i="1"/>
  <c r="A9233" i="1"/>
  <c r="B9230" i="1"/>
  <c r="A9230" i="1"/>
  <c r="B9228" i="1"/>
  <c r="A9228" i="1"/>
  <c r="B9226" i="1"/>
  <c r="A9226" i="1"/>
  <c r="B9223" i="1"/>
  <c r="A9223" i="1"/>
  <c r="B9221" i="1"/>
  <c r="A9221" i="1"/>
  <c r="B9219" i="1"/>
  <c r="A9219" i="1"/>
  <c r="B9217" i="1"/>
  <c r="A9217" i="1"/>
  <c r="B9215" i="1"/>
  <c r="A9215" i="1"/>
  <c r="B9213" i="1"/>
  <c r="A9213" i="1"/>
  <c r="B9210" i="1"/>
  <c r="A9210" i="1"/>
  <c r="B9205" i="1"/>
  <c r="A9205" i="1"/>
  <c r="B9203" i="1"/>
  <c r="A9203" i="1"/>
  <c r="B9201" i="1"/>
  <c r="A9201" i="1"/>
  <c r="B9199" i="1"/>
  <c r="A9199" i="1"/>
  <c r="B9197" i="1"/>
  <c r="A9197" i="1"/>
  <c r="B9195" i="1"/>
  <c r="A9195" i="1"/>
  <c r="B9193" i="1"/>
  <c r="A9193" i="1"/>
  <c r="B9191" i="1"/>
  <c r="A9191" i="1"/>
  <c r="B9189" i="1"/>
  <c r="A9189" i="1"/>
  <c r="B9187" i="1"/>
  <c r="A9187" i="1"/>
  <c r="B9185" i="1"/>
  <c r="A9185" i="1"/>
  <c r="B9183" i="1"/>
  <c r="A9183" i="1"/>
  <c r="B9181" i="1"/>
  <c r="A9181" i="1"/>
  <c r="B9179" i="1"/>
  <c r="A9179" i="1"/>
  <c r="B9177" i="1"/>
  <c r="A9177" i="1"/>
  <c r="B9175" i="1"/>
  <c r="A9175" i="1"/>
  <c r="B9172" i="1"/>
  <c r="A9172" i="1"/>
  <c r="B9170" i="1"/>
  <c r="A9170" i="1"/>
  <c r="B9168" i="1"/>
  <c r="A9168" i="1"/>
  <c r="B9166" i="1"/>
  <c r="A9166" i="1"/>
  <c r="B9164" i="1"/>
  <c r="A9164" i="1"/>
  <c r="B9162" i="1"/>
  <c r="A9162" i="1"/>
  <c r="B9160" i="1"/>
  <c r="A9160" i="1"/>
  <c r="B9158" i="1"/>
  <c r="A9158" i="1"/>
  <c r="B9156" i="1"/>
  <c r="A9156" i="1"/>
  <c r="B9154" i="1"/>
  <c r="A9154" i="1"/>
  <c r="B9152" i="1"/>
  <c r="A9152" i="1"/>
  <c r="B9150" i="1"/>
  <c r="A9150" i="1"/>
  <c r="B9148" i="1"/>
  <c r="A9148" i="1"/>
  <c r="B9146" i="1"/>
  <c r="A9146" i="1"/>
  <c r="B9144" i="1"/>
  <c r="A9144" i="1"/>
  <c r="B9142" i="1"/>
  <c r="A9142" i="1"/>
  <c r="B9140" i="1"/>
  <c r="A9140" i="1"/>
  <c r="B9138" i="1"/>
  <c r="A9138" i="1"/>
  <c r="B9136" i="1"/>
  <c r="A9136" i="1"/>
  <c r="B9134" i="1"/>
  <c r="A9134" i="1"/>
  <c r="B9132" i="1"/>
  <c r="A9132" i="1"/>
  <c r="B9130" i="1"/>
  <c r="A9130" i="1"/>
  <c r="B9127" i="1"/>
  <c r="A9127" i="1"/>
  <c r="B9125" i="1"/>
  <c r="A9125" i="1"/>
  <c r="B9123" i="1"/>
  <c r="A9123" i="1"/>
  <c r="B9120" i="1"/>
  <c r="A9120" i="1"/>
  <c r="B9118" i="1"/>
  <c r="A9118" i="1"/>
  <c r="B9116" i="1"/>
  <c r="A9116" i="1"/>
  <c r="B9114" i="1"/>
  <c r="A9114" i="1"/>
  <c r="B9111" i="1"/>
  <c r="A9111" i="1"/>
  <c r="B9109" i="1"/>
  <c r="A9109" i="1"/>
  <c r="B9107" i="1"/>
  <c r="A9107" i="1"/>
  <c r="B9105" i="1"/>
  <c r="A9105" i="1"/>
  <c r="B9103" i="1"/>
  <c r="A9103" i="1"/>
  <c r="B9101" i="1"/>
  <c r="A9101" i="1"/>
  <c r="B9099" i="1"/>
  <c r="A9099" i="1"/>
  <c r="B9097" i="1"/>
  <c r="A9097" i="1"/>
  <c r="B9095" i="1"/>
  <c r="A9095" i="1"/>
  <c r="B9093" i="1"/>
  <c r="A9093" i="1"/>
  <c r="B9090" i="1"/>
  <c r="A9090" i="1"/>
  <c r="B9088" i="1"/>
  <c r="A9088" i="1"/>
  <c r="B9086" i="1"/>
  <c r="A9086" i="1"/>
  <c r="B9084" i="1"/>
  <c r="A9084" i="1"/>
  <c r="B9081" i="1"/>
  <c r="A9081" i="1"/>
  <c r="B9078" i="1"/>
  <c r="A9078" i="1"/>
  <c r="B9076" i="1"/>
  <c r="A9076" i="1"/>
  <c r="B9074" i="1"/>
  <c r="A9074" i="1"/>
  <c r="B9071" i="1"/>
  <c r="A9071" i="1"/>
  <c r="B9069" i="1"/>
  <c r="A9069" i="1"/>
  <c r="B9067" i="1"/>
  <c r="A9067" i="1"/>
  <c r="B9065" i="1"/>
  <c r="A9065" i="1"/>
  <c r="B9063" i="1"/>
  <c r="A9063" i="1"/>
  <c r="B9061" i="1"/>
  <c r="A9061" i="1"/>
  <c r="B9058" i="1"/>
  <c r="A9058" i="1"/>
  <c r="B9056" i="1"/>
  <c r="A9056" i="1"/>
  <c r="B9054" i="1"/>
  <c r="A9054" i="1"/>
  <c r="B9052" i="1"/>
  <c r="A9052" i="1"/>
  <c r="B9050" i="1"/>
  <c r="A9050" i="1"/>
  <c r="B9048" i="1"/>
  <c r="A9048" i="1"/>
  <c r="B9046" i="1"/>
  <c r="A9046" i="1"/>
  <c r="B9044" i="1"/>
  <c r="A9044" i="1"/>
  <c r="B9042" i="1"/>
  <c r="A9042" i="1"/>
  <c r="B9040" i="1"/>
  <c r="A9040" i="1"/>
  <c r="B9038" i="1"/>
  <c r="A9038" i="1"/>
  <c r="B9036" i="1"/>
  <c r="A9036" i="1"/>
  <c r="B9034" i="1"/>
  <c r="A9034" i="1"/>
  <c r="B9032" i="1"/>
  <c r="A9032" i="1"/>
  <c r="B9030" i="1"/>
  <c r="A9030" i="1"/>
  <c r="B9028" i="1"/>
  <c r="A9028" i="1"/>
  <c r="B9025" i="1"/>
  <c r="A9025" i="1"/>
  <c r="B9021" i="1"/>
  <c r="A9021" i="1"/>
  <c r="B9019" i="1"/>
  <c r="A9019" i="1"/>
  <c r="B9016" i="1"/>
  <c r="A9016" i="1"/>
  <c r="B9014" i="1"/>
  <c r="A9014" i="1"/>
  <c r="B9012" i="1"/>
  <c r="A9012" i="1"/>
  <c r="B9010" i="1"/>
  <c r="A9010" i="1"/>
  <c r="B9008" i="1"/>
  <c r="A9008" i="1"/>
  <c r="B9006" i="1"/>
  <c r="A9006" i="1"/>
  <c r="B9004" i="1"/>
  <c r="A9004" i="1"/>
  <c r="B9002" i="1"/>
  <c r="A9002" i="1"/>
  <c r="B9000" i="1"/>
  <c r="A9000" i="1"/>
  <c r="B8998" i="1"/>
  <c r="A8998" i="1"/>
  <c r="B8995" i="1"/>
  <c r="A8995" i="1"/>
  <c r="B8993" i="1"/>
  <c r="A8993" i="1"/>
  <c r="B8991" i="1"/>
  <c r="A8991" i="1"/>
  <c r="B8989" i="1"/>
  <c r="A8989" i="1"/>
  <c r="B8987" i="1"/>
  <c r="A8987" i="1"/>
  <c r="B8985" i="1"/>
  <c r="A8985" i="1"/>
  <c r="B8983" i="1"/>
  <c r="A8983" i="1"/>
  <c r="B8981" i="1"/>
  <c r="A8981" i="1"/>
  <c r="B8978" i="1"/>
  <c r="A8978" i="1"/>
  <c r="B8976" i="1"/>
  <c r="A8976" i="1"/>
  <c r="B8974" i="1"/>
  <c r="A8974" i="1"/>
  <c r="B8972" i="1"/>
  <c r="A8972" i="1"/>
  <c r="B8970" i="1"/>
  <c r="A8970" i="1"/>
  <c r="B8968" i="1"/>
  <c r="A8968" i="1"/>
  <c r="B8965" i="1"/>
  <c r="A8965" i="1"/>
  <c r="B8962" i="1"/>
  <c r="A8962" i="1"/>
  <c r="B8959" i="1"/>
  <c r="A8959" i="1"/>
  <c r="B8956" i="1"/>
  <c r="A8956" i="1"/>
  <c r="B8953" i="1"/>
  <c r="A8953" i="1"/>
  <c r="B8950" i="1"/>
  <c r="A8950" i="1"/>
  <c r="B8945" i="1"/>
  <c r="A8945" i="1"/>
  <c r="B8941" i="1"/>
  <c r="A8941" i="1"/>
  <c r="B8938" i="1"/>
  <c r="A8938" i="1"/>
  <c r="B8935" i="1"/>
  <c r="A8935" i="1"/>
  <c r="B8932" i="1"/>
  <c r="A8932" i="1"/>
  <c r="B8922" i="1"/>
  <c r="A8922" i="1"/>
  <c r="B8917" i="1"/>
  <c r="A8917" i="1"/>
  <c r="B8915" i="1"/>
  <c r="A8915" i="1"/>
  <c r="B8906" i="1"/>
  <c r="A8906" i="1"/>
  <c r="B8904" i="1"/>
  <c r="A8904" i="1"/>
  <c r="B8900" i="1"/>
  <c r="A8900" i="1"/>
  <c r="B8898" i="1"/>
  <c r="A8898" i="1"/>
  <c r="B8896" i="1"/>
  <c r="A8896" i="1"/>
  <c r="B8893" i="1"/>
  <c r="A8893" i="1"/>
  <c r="B8890" i="1"/>
  <c r="A8890" i="1"/>
  <c r="B8888" i="1"/>
  <c r="A8888" i="1"/>
  <c r="B8886" i="1"/>
  <c r="A8886" i="1"/>
  <c r="B8884" i="1"/>
  <c r="A8884" i="1"/>
  <c r="B8882" i="1"/>
  <c r="A8882" i="1"/>
  <c r="B8872" i="1"/>
  <c r="A8872" i="1"/>
  <c r="B8870" i="1"/>
  <c r="A8870" i="1"/>
  <c r="B8868" i="1"/>
  <c r="A8868" i="1"/>
  <c r="B8866" i="1"/>
  <c r="A8866" i="1"/>
  <c r="B8864" i="1"/>
  <c r="A8864" i="1"/>
  <c r="B8862" i="1"/>
  <c r="A8862" i="1"/>
  <c r="B8860" i="1"/>
  <c r="A8860" i="1"/>
  <c r="B8858" i="1"/>
  <c r="A8858" i="1"/>
  <c r="B8856" i="1"/>
  <c r="A8856" i="1"/>
  <c r="B8854" i="1"/>
  <c r="A8854" i="1"/>
  <c r="B8852" i="1"/>
  <c r="A8852" i="1"/>
  <c r="B8850" i="1"/>
  <c r="A8850" i="1"/>
  <c r="B8848" i="1"/>
  <c r="A8848" i="1"/>
  <c r="B8846" i="1"/>
  <c r="A8846" i="1"/>
  <c r="B8844" i="1"/>
  <c r="A8844" i="1"/>
  <c r="B8842" i="1"/>
  <c r="A8842" i="1"/>
  <c r="B8840" i="1"/>
  <c r="A8840" i="1"/>
  <c r="B8838" i="1"/>
  <c r="A8838" i="1"/>
  <c r="B8834" i="1"/>
  <c r="A8834" i="1"/>
  <c r="B8832" i="1"/>
  <c r="A8832" i="1"/>
  <c r="B8830" i="1"/>
  <c r="A8830" i="1"/>
  <c r="B8828" i="1"/>
  <c r="A8828" i="1"/>
  <c r="B8826" i="1"/>
  <c r="A8826" i="1"/>
  <c r="B8824" i="1"/>
  <c r="A8824" i="1"/>
  <c r="B8822" i="1"/>
  <c r="A8822" i="1"/>
  <c r="B8819" i="1"/>
  <c r="A8819" i="1"/>
  <c r="B8813" i="1"/>
  <c r="A8813" i="1"/>
  <c r="B8811" i="1"/>
  <c r="A8811" i="1"/>
  <c r="B8809" i="1"/>
  <c r="A8809" i="1"/>
  <c r="B8806" i="1"/>
  <c r="A8806" i="1"/>
  <c r="B8804" i="1"/>
  <c r="A8804" i="1"/>
  <c r="B8802" i="1"/>
  <c r="A8802" i="1"/>
  <c r="B8800" i="1"/>
  <c r="A8800" i="1"/>
  <c r="B8797" i="1"/>
  <c r="A8797" i="1"/>
  <c r="B8795" i="1"/>
  <c r="A8795" i="1"/>
  <c r="B8793" i="1"/>
  <c r="A8793" i="1"/>
  <c r="B8759" i="1"/>
  <c r="A8759" i="1"/>
  <c r="B8757" i="1"/>
  <c r="A8757" i="1"/>
  <c r="B8747" i="1"/>
  <c r="A8747" i="1"/>
  <c r="B8744" i="1"/>
  <c r="A8744" i="1"/>
  <c r="B8742" i="1"/>
  <c r="A8742" i="1"/>
  <c r="B8740" i="1"/>
  <c r="A8740" i="1"/>
  <c r="B8728" i="1"/>
  <c r="A8728" i="1"/>
  <c r="B8725" i="1"/>
  <c r="A8725" i="1"/>
  <c r="B8723" i="1"/>
  <c r="A8723" i="1"/>
  <c r="B8721" i="1"/>
  <c r="A8721" i="1"/>
  <c r="B8710" i="1"/>
  <c r="A8710" i="1"/>
  <c r="B8707" i="1"/>
  <c r="A8707" i="1"/>
  <c r="B8703" i="1"/>
  <c r="A8703" i="1"/>
  <c r="B8701" i="1"/>
  <c r="A8701" i="1"/>
  <c r="B8699" i="1"/>
  <c r="A8699" i="1"/>
  <c r="B8697" i="1"/>
  <c r="A8697" i="1"/>
  <c r="B8695" i="1"/>
  <c r="A8695" i="1"/>
  <c r="B8692" i="1"/>
  <c r="A8692" i="1"/>
  <c r="B8690" i="1"/>
  <c r="A8690" i="1"/>
  <c r="B8684" i="1"/>
  <c r="A8684" i="1"/>
  <c r="B8678" i="1"/>
  <c r="A8678" i="1"/>
  <c r="B8675" i="1"/>
  <c r="A8675" i="1"/>
  <c r="B8672" i="1"/>
  <c r="A8672" i="1"/>
  <c r="B8667" i="1"/>
  <c r="A8667" i="1"/>
  <c r="B8665" i="1"/>
  <c r="A8665" i="1"/>
  <c r="B8663" i="1"/>
  <c r="A8663" i="1"/>
  <c r="B8660" i="1"/>
  <c r="A8660" i="1"/>
  <c r="B8657" i="1"/>
  <c r="A8657" i="1"/>
  <c r="B8655" i="1"/>
  <c r="A8655" i="1"/>
  <c r="B8652" i="1"/>
  <c r="A8652" i="1"/>
  <c r="B8648" i="1"/>
  <c r="A8648" i="1"/>
  <c r="B8646" i="1"/>
  <c r="A8646" i="1"/>
  <c r="B8644" i="1"/>
  <c r="A8644" i="1"/>
  <c r="B8642" i="1"/>
  <c r="A8642" i="1"/>
  <c r="B8633" i="1"/>
  <c r="A8633" i="1"/>
  <c r="B8628" i="1"/>
  <c r="A8628" i="1"/>
  <c r="B8625" i="1"/>
  <c r="A8625" i="1"/>
  <c r="B8623" i="1"/>
  <c r="A8623" i="1"/>
  <c r="B8616" i="1"/>
  <c r="A8616" i="1"/>
  <c r="B8614" i="1"/>
  <c r="A8614" i="1"/>
  <c r="B8612" i="1"/>
  <c r="A8612" i="1"/>
  <c r="B8610" i="1"/>
  <c r="A8610" i="1"/>
  <c r="B8577" i="1"/>
  <c r="A8577" i="1"/>
  <c r="B8575" i="1"/>
  <c r="A8575" i="1"/>
  <c r="B8573" i="1"/>
  <c r="A8573" i="1"/>
  <c r="B8571" i="1"/>
  <c r="A8571" i="1"/>
  <c r="B8569" i="1"/>
  <c r="A8569" i="1"/>
  <c r="B8565" i="1"/>
  <c r="A8565" i="1"/>
  <c r="B8561" i="1"/>
  <c r="A8561" i="1"/>
  <c r="B8558" i="1"/>
  <c r="A8558" i="1"/>
  <c r="B8556" i="1"/>
  <c r="A8556" i="1"/>
  <c r="B8535" i="1"/>
  <c r="A8535" i="1"/>
  <c r="B8533" i="1"/>
  <c r="A8533" i="1"/>
  <c r="B8530" i="1"/>
  <c r="A8530" i="1"/>
  <c r="B8489" i="1"/>
  <c r="A8489" i="1"/>
  <c r="B8487" i="1"/>
  <c r="A8487" i="1"/>
  <c r="B8476" i="1"/>
  <c r="A8476" i="1"/>
  <c r="B8474" i="1"/>
  <c r="A8474" i="1"/>
  <c r="B8472" i="1"/>
  <c r="A8472" i="1"/>
  <c r="B8470" i="1"/>
  <c r="A8470" i="1"/>
  <c r="B8468" i="1"/>
  <c r="A8468" i="1"/>
  <c r="B8463" i="1"/>
  <c r="A8463" i="1"/>
  <c r="B8461" i="1"/>
  <c r="A8461" i="1"/>
  <c r="B8459" i="1"/>
  <c r="A8459" i="1"/>
  <c r="B8457" i="1"/>
  <c r="A8457" i="1"/>
  <c r="B8455" i="1"/>
  <c r="A8455" i="1"/>
  <c r="B8453" i="1"/>
  <c r="A8453" i="1"/>
  <c r="B8448" i="1"/>
  <c r="A8448" i="1"/>
  <c r="B8446" i="1"/>
  <c r="A8446" i="1"/>
  <c r="B8444" i="1"/>
  <c r="A8444" i="1"/>
  <c r="B8441" i="1"/>
  <c r="A8441" i="1"/>
  <c r="B8439" i="1"/>
  <c r="A8439" i="1"/>
  <c r="B8437" i="1"/>
  <c r="A8437" i="1"/>
  <c r="B8430" i="1"/>
  <c r="A8430" i="1"/>
  <c r="B8425" i="1"/>
  <c r="A8425" i="1"/>
  <c r="B8420" i="1"/>
  <c r="A8420" i="1"/>
  <c r="B8417" i="1"/>
  <c r="A8417" i="1"/>
  <c r="B8410" i="1"/>
  <c r="A8410" i="1"/>
  <c r="B8408" i="1"/>
  <c r="A8408" i="1"/>
  <c r="B8397" i="1"/>
  <c r="A8397" i="1"/>
  <c r="B8392" i="1"/>
  <c r="A8392" i="1"/>
  <c r="B8390" i="1"/>
  <c r="A8390" i="1"/>
  <c r="B8388" i="1"/>
  <c r="A8388" i="1"/>
  <c r="B8380" i="1"/>
  <c r="A8380" i="1"/>
  <c r="B8378" i="1"/>
  <c r="A8378" i="1"/>
  <c r="B8376" i="1"/>
  <c r="A8376" i="1"/>
  <c r="B8374" i="1"/>
  <c r="A8374" i="1"/>
  <c r="B8372" i="1"/>
  <c r="A8372" i="1"/>
  <c r="B8369" i="1"/>
  <c r="A8369" i="1"/>
  <c r="B8365" i="1"/>
  <c r="A8365" i="1"/>
  <c r="B8363" i="1"/>
  <c r="A8363" i="1"/>
  <c r="B8360" i="1"/>
  <c r="A8360" i="1"/>
  <c r="B8357" i="1"/>
  <c r="A8357" i="1"/>
  <c r="B8352" i="1"/>
  <c r="A8352" i="1"/>
  <c r="B8348" i="1"/>
  <c r="A8348" i="1"/>
  <c r="B8339" i="1"/>
  <c r="A8339" i="1"/>
  <c r="B8335" i="1"/>
  <c r="A8335" i="1"/>
  <c r="B8330" i="1"/>
  <c r="A8330" i="1"/>
  <c r="B8262" i="1"/>
  <c r="A8262" i="1"/>
  <c r="B8245" i="1"/>
  <c r="A8245" i="1"/>
  <c r="B8238" i="1"/>
  <c r="A8238" i="1"/>
  <c r="B8236" i="1"/>
  <c r="A8236" i="1"/>
  <c r="B8230" i="1"/>
  <c r="A8230" i="1"/>
  <c r="B8228" i="1"/>
  <c r="A8228" i="1"/>
  <c r="B8226" i="1"/>
  <c r="A8226" i="1"/>
  <c r="B8222" i="1"/>
  <c r="A8222" i="1"/>
  <c r="B8220" i="1"/>
  <c r="A8220" i="1"/>
  <c r="B8218" i="1"/>
  <c r="A8218" i="1"/>
  <c r="B8215" i="1"/>
  <c r="A8215" i="1"/>
  <c r="B8212" i="1"/>
  <c r="A8212" i="1"/>
  <c r="B8207" i="1"/>
  <c r="A8207" i="1"/>
  <c r="B8203" i="1"/>
  <c r="A8203" i="1"/>
  <c r="B8201" i="1"/>
  <c r="A8201" i="1"/>
  <c r="B8198" i="1"/>
  <c r="A8198" i="1"/>
  <c r="B8196" i="1"/>
  <c r="A8196" i="1"/>
  <c r="B8194" i="1"/>
  <c r="A8194" i="1"/>
  <c r="B8186" i="1"/>
  <c r="A8186" i="1"/>
  <c r="B8184" i="1"/>
  <c r="A8184" i="1"/>
  <c r="B8181" i="1"/>
  <c r="A8181" i="1"/>
  <c r="B8177" i="1"/>
  <c r="A8177" i="1"/>
  <c r="B8175" i="1"/>
  <c r="A8175" i="1"/>
  <c r="B8170" i="1"/>
  <c r="A8170" i="1"/>
  <c r="B8168" i="1"/>
  <c r="A8168" i="1"/>
  <c r="B8166" i="1"/>
  <c r="A8166" i="1"/>
  <c r="B8164" i="1"/>
  <c r="A8164" i="1"/>
  <c r="B8162" i="1"/>
  <c r="A8162" i="1"/>
  <c r="B8160" i="1"/>
  <c r="A8160" i="1"/>
  <c r="B8158" i="1"/>
  <c r="A8158" i="1"/>
  <c r="B8156" i="1"/>
  <c r="A8156" i="1"/>
  <c r="B8154" i="1"/>
  <c r="A8154" i="1"/>
  <c r="B8152" i="1"/>
  <c r="A8152" i="1"/>
  <c r="B8150" i="1"/>
  <c r="A8150" i="1"/>
  <c r="B8148" i="1"/>
  <c r="A8148" i="1"/>
  <c r="B8146" i="1"/>
  <c r="A8146" i="1"/>
  <c r="B8144" i="1"/>
  <c r="A8144" i="1"/>
  <c r="B8142" i="1"/>
  <c r="A8142" i="1"/>
  <c r="B8140" i="1"/>
  <c r="A8140" i="1"/>
  <c r="B8138" i="1"/>
  <c r="A8138" i="1"/>
  <c r="B8136" i="1"/>
  <c r="A8136" i="1"/>
  <c r="B8134" i="1"/>
  <c r="A8134" i="1"/>
  <c r="B8132" i="1"/>
  <c r="A8132" i="1"/>
  <c r="B8130" i="1"/>
  <c r="A8130" i="1"/>
  <c r="B8128" i="1"/>
  <c r="A8128" i="1"/>
  <c r="B8126" i="1"/>
  <c r="A8126" i="1"/>
  <c r="B8124" i="1"/>
  <c r="A8124" i="1"/>
  <c r="B8122" i="1"/>
  <c r="A8122" i="1"/>
  <c r="B8120" i="1"/>
  <c r="A8120" i="1"/>
  <c r="B8118" i="1"/>
  <c r="A8118" i="1"/>
  <c r="B8106" i="1"/>
  <c r="A8106" i="1"/>
  <c r="B8104" i="1"/>
  <c r="A8104" i="1"/>
  <c r="B8099" i="1"/>
  <c r="A8099" i="1"/>
  <c r="B8097" i="1"/>
  <c r="A8097" i="1"/>
  <c r="B8093" i="1"/>
  <c r="A8093" i="1"/>
  <c r="B8091" i="1"/>
  <c r="A8091" i="1"/>
  <c r="B8088" i="1"/>
  <c r="A8088" i="1"/>
  <c r="B8084" i="1"/>
  <c r="A8084" i="1"/>
  <c r="B8081" i="1"/>
  <c r="A8081" i="1"/>
  <c r="B8078" i="1"/>
  <c r="A8078" i="1"/>
  <c r="B8076" i="1"/>
  <c r="A8076" i="1"/>
  <c r="B8074" i="1"/>
  <c r="A8074" i="1"/>
  <c r="B8072" i="1"/>
  <c r="A8072" i="1"/>
  <c r="B8070" i="1"/>
  <c r="A8070" i="1"/>
  <c r="B8068" i="1"/>
  <c r="A8068" i="1"/>
  <c r="B8066" i="1"/>
  <c r="A8066" i="1"/>
  <c r="B8064" i="1"/>
  <c r="A8064" i="1"/>
  <c r="B8062" i="1"/>
  <c r="A8062" i="1"/>
  <c r="B8060" i="1"/>
  <c r="A8060" i="1"/>
  <c r="B8058" i="1"/>
  <c r="A8058" i="1"/>
  <c r="B8054" i="1"/>
  <c r="A8054" i="1"/>
  <c r="B8051" i="1"/>
  <c r="A8051" i="1"/>
  <c r="B8048" i="1"/>
  <c r="A8048" i="1"/>
  <c r="B8045" i="1"/>
  <c r="A8045" i="1"/>
  <c r="B8043" i="1"/>
  <c r="A8043" i="1"/>
  <c r="B8041" i="1"/>
  <c r="A8041" i="1"/>
  <c r="B8038" i="1"/>
  <c r="A8038" i="1"/>
  <c r="B8035" i="1"/>
  <c r="A8035" i="1"/>
  <c r="B8032" i="1"/>
  <c r="A8032" i="1"/>
  <c r="B8030" i="1"/>
  <c r="A8030" i="1"/>
  <c r="B8028" i="1"/>
  <c r="A8028" i="1"/>
  <c r="B8025" i="1"/>
  <c r="A8025" i="1"/>
  <c r="B8023" i="1"/>
  <c r="A8023" i="1"/>
  <c r="B8019" i="1"/>
  <c r="A8019" i="1"/>
  <c r="B8013" i="1"/>
  <c r="A8013" i="1"/>
  <c r="B8011" i="1"/>
  <c r="A8011" i="1"/>
  <c r="B8009" i="1"/>
  <c r="A8009" i="1"/>
  <c r="B7965" i="1"/>
  <c r="A7965" i="1"/>
  <c r="B7963" i="1"/>
  <c r="A7963" i="1"/>
  <c r="B7959" i="1"/>
  <c r="A7959" i="1"/>
  <c r="B7956" i="1"/>
  <c r="A7956" i="1"/>
  <c r="B7954" i="1"/>
  <c r="A7954" i="1"/>
  <c r="B7952" i="1"/>
  <c r="A7952" i="1"/>
  <c r="B7950" i="1"/>
  <c r="A7950" i="1"/>
  <c r="B7948" i="1"/>
  <c r="A7948" i="1"/>
  <c r="B7946" i="1"/>
  <c r="A7946" i="1"/>
  <c r="B7944" i="1"/>
  <c r="A7944" i="1"/>
  <c r="B7941" i="1"/>
  <c r="A7941" i="1"/>
  <c r="B7936" i="1"/>
  <c r="A7936" i="1"/>
  <c r="B7932" i="1"/>
  <c r="A7932" i="1"/>
  <c r="B7930" i="1"/>
  <c r="A7930" i="1"/>
  <c r="B7928" i="1"/>
  <c r="A7928" i="1"/>
  <c r="B7922" i="1"/>
  <c r="A7922" i="1"/>
  <c r="B7919" i="1"/>
  <c r="A7919" i="1"/>
  <c r="B7917" i="1"/>
  <c r="A7917" i="1"/>
  <c r="B7909" i="1"/>
  <c r="A7909" i="1"/>
  <c r="B7907" i="1"/>
  <c r="A7907" i="1"/>
  <c r="B7905" i="1"/>
  <c r="A7905" i="1"/>
  <c r="B7903" i="1"/>
  <c r="A7903" i="1"/>
  <c r="B7897" i="1"/>
  <c r="A7897" i="1"/>
  <c r="B7895" i="1"/>
  <c r="A7895" i="1"/>
  <c r="B7893" i="1"/>
  <c r="A7893" i="1"/>
  <c r="B7891" i="1"/>
  <c r="A7891" i="1"/>
  <c r="B7889" i="1"/>
  <c r="A7889" i="1"/>
  <c r="B7887" i="1"/>
  <c r="A7887" i="1"/>
  <c r="B7885" i="1"/>
  <c r="A7885" i="1"/>
  <c r="B7875" i="1"/>
  <c r="A7875" i="1"/>
  <c r="B7873" i="1"/>
  <c r="A7873" i="1"/>
  <c r="B7869" i="1"/>
  <c r="A7869" i="1"/>
  <c r="B7867" i="1"/>
  <c r="A7867" i="1"/>
  <c r="B7858" i="1"/>
  <c r="A7858" i="1"/>
  <c r="B7856" i="1"/>
  <c r="A7856" i="1"/>
  <c r="B7854" i="1"/>
  <c r="A7854" i="1"/>
  <c r="B7852" i="1"/>
  <c r="A7852" i="1"/>
  <c r="B7850" i="1"/>
  <c r="A7850" i="1"/>
  <c r="B7848" i="1"/>
  <c r="A7848" i="1"/>
  <c r="B7846" i="1"/>
  <c r="A7846" i="1"/>
  <c r="B7844" i="1"/>
  <c r="A7844" i="1"/>
  <c r="B7841" i="1"/>
  <c r="A7841" i="1"/>
  <c r="B7839" i="1"/>
  <c r="A7839" i="1"/>
  <c r="B7837" i="1"/>
  <c r="A7837" i="1"/>
  <c r="B7835" i="1"/>
  <c r="A7835" i="1"/>
  <c r="B7833" i="1"/>
  <c r="A7833" i="1"/>
  <c r="B7831" i="1"/>
  <c r="A7831" i="1"/>
  <c r="B7829" i="1"/>
  <c r="A7829" i="1"/>
  <c r="B7827" i="1"/>
  <c r="A7827" i="1"/>
  <c r="B7825" i="1"/>
  <c r="A7825" i="1"/>
  <c r="B7823" i="1"/>
  <c r="A7823" i="1"/>
  <c r="B7821" i="1"/>
  <c r="A7821" i="1"/>
  <c r="B7819" i="1"/>
  <c r="A7819" i="1"/>
  <c r="B7817" i="1"/>
  <c r="A7817" i="1"/>
  <c r="B7815" i="1"/>
  <c r="A7815" i="1"/>
  <c r="B7812" i="1"/>
  <c r="A7812" i="1"/>
  <c r="B7810" i="1"/>
  <c r="A7810" i="1"/>
  <c r="B7808" i="1"/>
  <c r="A7808" i="1"/>
  <c r="B7806" i="1"/>
  <c r="A7806" i="1"/>
  <c r="B7804" i="1"/>
  <c r="A7804" i="1"/>
  <c r="B7802" i="1"/>
  <c r="A7802" i="1"/>
  <c r="B7800" i="1"/>
  <c r="A7800" i="1"/>
  <c r="B7797" i="1"/>
  <c r="A7797" i="1"/>
  <c r="B7795" i="1"/>
  <c r="A7795" i="1"/>
  <c r="B7793" i="1"/>
  <c r="A7793" i="1"/>
  <c r="B7789" i="1"/>
  <c r="A7789" i="1"/>
  <c r="B7787" i="1"/>
  <c r="A7787" i="1"/>
  <c r="B7784" i="1"/>
  <c r="A7784" i="1"/>
  <c r="B7782" i="1"/>
  <c r="A7782" i="1"/>
  <c r="B7778" i="1"/>
  <c r="A7778" i="1"/>
  <c r="B7776" i="1"/>
  <c r="A7776" i="1"/>
  <c r="B7774" i="1"/>
  <c r="A7774" i="1"/>
  <c r="B7772" i="1"/>
  <c r="A7772" i="1"/>
  <c r="B7770" i="1"/>
  <c r="A7770" i="1"/>
  <c r="B7768" i="1"/>
  <c r="A7768" i="1"/>
  <c r="B7766" i="1"/>
  <c r="A7766" i="1"/>
  <c r="B7764" i="1"/>
  <c r="A7764" i="1"/>
  <c r="B7762" i="1"/>
  <c r="A7762" i="1"/>
  <c r="B7756" i="1"/>
  <c r="A7756" i="1"/>
  <c r="B7754" i="1"/>
  <c r="A7754" i="1"/>
  <c r="B7752" i="1"/>
  <c r="A7752" i="1"/>
  <c r="B7750" i="1"/>
  <c r="A7750" i="1"/>
  <c r="B7747" i="1"/>
  <c r="A7747" i="1"/>
  <c r="B7745" i="1"/>
  <c r="A7745" i="1"/>
  <c r="B7743" i="1"/>
  <c r="A7743" i="1"/>
  <c r="B7741" i="1"/>
  <c r="A7741" i="1"/>
  <c r="B7739" i="1"/>
  <c r="A7739" i="1"/>
  <c r="B7737" i="1"/>
  <c r="A7737" i="1"/>
  <c r="B7735" i="1"/>
  <c r="A7735" i="1"/>
  <c r="B7728" i="1"/>
  <c r="A7728" i="1"/>
  <c r="B7726" i="1"/>
  <c r="A7726" i="1"/>
  <c r="B7724" i="1"/>
  <c r="A7724" i="1"/>
  <c r="B7721" i="1"/>
  <c r="A7721" i="1"/>
  <c r="B7719" i="1"/>
  <c r="A7719" i="1"/>
  <c r="B7717" i="1"/>
  <c r="A7717" i="1"/>
  <c r="B7714" i="1"/>
  <c r="A7714" i="1"/>
  <c r="B7712" i="1"/>
  <c r="A7712" i="1"/>
  <c r="B7710" i="1"/>
  <c r="A7710" i="1"/>
  <c r="B7708" i="1"/>
  <c r="A7708" i="1"/>
  <c r="B7706" i="1"/>
  <c r="A7706" i="1"/>
  <c r="B7704" i="1"/>
  <c r="A7704" i="1"/>
  <c r="B7702" i="1"/>
  <c r="A7702" i="1"/>
  <c r="B7700" i="1"/>
  <c r="A7700" i="1"/>
  <c r="B7698" i="1"/>
  <c r="A7698" i="1"/>
  <c r="B7692" i="1"/>
  <c r="A7692" i="1"/>
  <c r="B7689" i="1"/>
  <c r="A7689" i="1"/>
  <c r="B7687" i="1"/>
  <c r="A7687" i="1"/>
  <c r="B7685" i="1"/>
  <c r="A7685" i="1"/>
  <c r="B7683" i="1"/>
  <c r="A7683" i="1"/>
  <c r="B7681" i="1"/>
  <c r="A7681" i="1"/>
  <c r="B7679" i="1"/>
  <c r="A7679" i="1"/>
  <c r="B7675" i="1"/>
  <c r="A7675" i="1"/>
  <c r="B7671" i="1"/>
  <c r="A7671" i="1"/>
  <c r="B7669" i="1"/>
  <c r="A7669" i="1"/>
  <c r="B7667" i="1"/>
  <c r="A7667" i="1"/>
  <c r="B7665" i="1"/>
  <c r="A7665" i="1"/>
  <c r="B7661" i="1"/>
  <c r="A7661" i="1"/>
  <c r="B7659" i="1"/>
  <c r="A7659" i="1"/>
  <c r="B7656" i="1"/>
  <c r="A7656" i="1"/>
  <c r="B7654" i="1"/>
  <c r="A7654" i="1"/>
  <c r="B7651" i="1"/>
  <c r="A7651" i="1"/>
  <c r="B7649" i="1"/>
  <c r="A7649" i="1"/>
  <c r="B7647" i="1"/>
  <c r="A7647" i="1"/>
  <c r="B7645" i="1"/>
  <c r="A7645" i="1"/>
  <c r="B7643" i="1"/>
  <c r="A7643" i="1"/>
  <c r="B7641" i="1"/>
  <c r="A7641" i="1"/>
  <c r="B7637" i="1"/>
  <c r="A7637" i="1"/>
  <c r="B7633" i="1"/>
  <c r="A7633" i="1"/>
  <c r="B7627" i="1"/>
  <c r="A7627" i="1"/>
  <c r="B7625" i="1"/>
  <c r="A7625" i="1"/>
  <c r="B7623" i="1"/>
  <c r="A7623" i="1"/>
  <c r="B7621" i="1"/>
  <c r="A7621" i="1"/>
  <c r="B7618" i="1"/>
  <c r="A7618" i="1"/>
  <c r="B7614" i="1"/>
  <c r="A7614" i="1"/>
  <c r="B7612" i="1"/>
  <c r="A7612" i="1"/>
  <c r="B7610" i="1"/>
  <c r="A7610" i="1"/>
  <c r="B7608" i="1"/>
  <c r="A7608" i="1"/>
  <c r="B7606" i="1"/>
  <c r="A7606" i="1"/>
  <c r="B7603" i="1"/>
  <c r="A7603" i="1"/>
  <c r="B7601" i="1"/>
  <c r="A7601" i="1"/>
  <c r="B7599" i="1"/>
  <c r="A7599" i="1"/>
  <c r="B7597" i="1"/>
  <c r="A7597" i="1"/>
  <c r="B7572" i="1"/>
  <c r="A7572" i="1"/>
  <c r="B7570" i="1"/>
  <c r="A7570" i="1"/>
  <c r="B7568" i="1"/>
  <c r="A7568" i="1"/>
  <c r="B7566" i="1"/>
  <c r="A7566" i="1"/>
  <c r="B7564" i="1"/>
  <c r="A7564" i="1"/>
  <c r="B7562" i="1"/>
  <c r="A7562" i="1"/>
  <c r="B7560" i="1"/>
  <c r="A7560" i="1"/>
  <c r="B7558" i="1"/>
  <c r="A7558" i="1"/>
  <c r="B7555" i="1"/>
  <c r="A7555" i="1"/>
  <c r="B7551" i="1"/>
  <c r="A7551" i="1"/>
  <c r="B7549" i="1"/>
  <c r="A7549" i="1"/>
  <c r="B7547" i="1"/>
  <c r="A7547" i="1"/>
  <c r="B7545" i="1"/>
  <c r="A7545" i="1"/>
  <c r="B7543" i="1"/>
  <c r="A7543" i="1"/>
  <c r="B7541" i="1"/>
  <c r="A7541" i="1"/>
  <c r="B7539" i="1"/>
  <c r="A7539" i="1"/>
  <c r="B7537" i="1"/>
  <c r="A7537" i="1"/>
  <c r="B7535" i="1"/>
  <c r="A7535" i="1"/>
  <c r="B7533" i="1"/>
  <c r="A7533" i="1"/>
  <c r="B7531" i="1"/>
  <c r="A7531" i="1"/>
  <c r="B7527" i="1"/>
  <c r="A7527" i="1"/>
  <c r="B7525" i="1"/>
  <c r="A7525" i="1"/>
  <c r="B7523" i="1"/>
  <c r="A7523" i="1"/>
  <c r="B7520" i="1"/>
  <c r="A7520" i="1"/>
  <c r="B7518" i="1"/>
  <c r="A7518" i="1"/>
  <c r="B7516" i="1"/>
  <c r="A7516" i="1"/>
  <c r="B7514" i="1"/>
  <c r="A7514" i="1"/>
  <c r="B7512" i="1"/>
  <c r="A7512" i="1"/>
  <c r="B7510" i="1"/>
  <c r="A7510" i="1"/>
  <c r="B7508" i="1"/>
  <c r="A7508" i="1"/>
  <c r="B7505" i="1"/>
  <c r="A7505" i="1"/>
  <c r="B7502" i="1"/>
  <c r="A7502" i="1"/>
  <c r="B7500" i="1"/>
  <c r="A7500" i="1"/>
  <c r="B7497" i="1"/>
  <c r="A7497" i="1"/>
  <c r="B7495" i="1"/>
  <c r="A7495" i="1"/>
  <c r="B7493" i="1"/>
  <c r="A7493" i="1"/>
  <c r="B7491" i="1"/>
  <c r="A7491" i="1"/>
  <c r="B7489" i="1"/>
  <c r="A7489" i="1"/>
  <c r="B7487" i="1"/>
  <c r="A7487" i="1"/>
  <c r="B7485" i="1"/>
  <c r="A7485" i="1"/>
  <c r="B7483" i="1"/>
  <c r="A7483" i="1"/>
  <c r="B7478" i="1"/>
  <c r="A7478" i="1"/>
  <c r="B7434" i="1"/>
  <c r="A7434" i="1"/>
  <c r="B7424" i="1"/>
  <c r="A7424" i="1"/>
  <c r="B7422" i="1"/>
  <c r="A7422" i="1"/>
  <c r="B7419" i="1"/>
  <c r="A7419" i="1"/>
  <c r="B7417" i="1"/>
  <c r="A7417" i="1"/>
  <c r="B7415" i="1"/>
  <c r="A7415" i="1"/>
  <c r="B7412" i="1"/>
  <c r="A7412" i="1"/>
  <c r="B7410" i="1"/>
  <c r="A7410" i="1"/>
  <c r="B7405" i="1"/>
  <c r="A7405" i="1"/>
  <c r="B7403" i="1"/>
  <c r="A7403" i="1"/>
  <c r="B7401" i="1"/>
  <c r="A7401" i="1"/>
  <c r="B7399" i="1"/>
  <c r="A7399" i="1"/>
  <c r="B7397" i="1"/>
  <c r="A7397" i="1"/>
  <c r="B7394" i="1"/>
  <c r="A7394" i="1"/>
  <c r="B7392" i="1"/>
  <c r="A7392" i="1"/>
  <c r="B7390" i="1"/>
  <c r="A7390" i="1"/>
  <c r="B7388" i="1"/>
  <c r="A7388" i="1"/>
  <c r="B7386" i="1"/>
  <c r="A7386" i="1"/>
  <c r="B7383" i="1"/>
  <c r="A7383" i="1"/>
  <c r="B7381" i="1"/>
  <c r="A7381" i="1"/>
  <c r="B7379" i="1"/>
  <c r="A7379" i="1"/>
  <c r="B7377" i="1"/>
  <c r="A7377" i="1"/>
  <c r="B7374" i="1"/>
  <c r="A7374" i="1"/>
  <c r="B7372" i="1"/>
  <c r="A7372" i="1"/>
  <c r="B7368" i="1"/>
  <c r="A7368" i="1"/>
  <c r="B7365" i="1"/>
  <c r="A7365" i="1"/>
  <c r="B7363" i="1"/>
  <c r="A7363" i="1"/>
  <c r="B7339" i="1"/>
  <c r="A7339" i="1"/>
  <c r="B7337" i="1"/>
  <c r="A7337" i="1"/>
  <c r="B7331" i="1"/>
  <c r="A7331" i="1"/>
  <c r="B7329" i="1"/>
  <c r="A7329" i="1"/>
  <c r="B7327" i="1"/>
  <c r="A7327" i="1"/>
  <c r="B7325" i="1"/>
  <c r="A7325" i="1"/>
  <c r="B7320" i="1"/>
  <c r="A7320" i="1"/>
  <c r="B7318" i="1"/>
  <c r="A7318" i="1"/>
  <c r="B7316" i="1"/>
  <c r="A7316" i="1"/>
  <c r="B7314" i="1"/>
  <c r="A7314" i="1"/>
  <c r="B7312" i="1"/>
  <c r="A7312" i="1"/>
  <c r="B7308" i="1"/>
  <c r="A7308" i="1"/>
  <c r="B7306" i="1"/>
  <c r="A7306" i="1"/>
  <c r="B7303" i="1"/>
  <c r="A7303" i="1"/>
  <c r="B7301" i="1"/>
  <c r="A7301" i="1"/>
  <c r="B7299" i="1"/>
  <c r="A7299" i="1"/>
  <c r="B7297" i="1"/>
  <c r="A7297" i="1"/>
  <c r="B7295" i="1"/>
  <c r="A7295" i="1"/>
  <c r="B7293" i="1"/>
  <c r="A7293" i="1"/>
  <c r="B7159" i="1"/>
  <c r="A7159" i="1"/>
  <c r="B7157" i="1"/>
  <c r="A7157" i="1"/>
  <c r="B7153" i="1"/>
  <c r="A7153" i="1"/>
  <c r="B7148" i="1"/>
  <c r="A7148" i="1"/>
  <c r="B7146" i="1"/>
  <c r="A7146" i="1"/>
  <c r="B7144" i="1"/>
  <c r="A7144" i="1"/>
  <c r="B7142" i="1"/>
  <c r="A7142" i="1"/>
  <c r="B7140" i="1"/>
  <c r="A7140" i="1"/>
  <c r="B7137" i="1"/>
  <c r="A7137" i="1"/>
  <c r="B7135" i="1"/>
  <c r="A7135" i="1"/>
  <c r="B7133" i="1"/>
  <c r="A7133" i="1"/>
  <c r="B7131" i="1"/>
  <c r="A7131" i="1"/>
  <c r="B7129" i="1"/>
  <c r="A7129" i="1"/>
  <c r="B7127" i="1"/>
  <c r="A7127" i="1"/>
  <c r="B7125" i="1"/>
  <c r="A7125" i="1"/>
  <c r="B7123" i="1"/>
  <c r="A7123" i="1"/>
  <c r="B7121" i="1"/>
  <c r="A7121" i="1"/>
  <c r="B7119" i="1"/>
  <c r="A7119" i="1"/>
  <c r="B7117" i="1"/>
  <c r="A7117" i="1"/>
  <c r="B7115" i="1"/>
  <c r="A7115" i="1"/>
  <c r="B7113" i="1"/>
  <c r="A7113" i="1"/>
  <c r="B7110" i="1"/>
  <c r="A7110" i="1"/>
  <c r="B7107" i="1"/>
  <c r="A7107" i="1"/>
  <c r="B7099" i="1"/>
  <c r="A7099" i="1"/>
  <c r="B7097" i="1"/>
  <c r="A7097" i="1"/>
  <c r="B7095" i="1"/>
  <c r="A7095" i="1"/>
  <c r="B7093" i="1"/>
  <c r="A7093" i="1"/>
  <c r="B7091" i="1"/>
  <c r="A7091" i="1"/>
  <c r="B7089" i="1"/>
  <c r="A7089" i="1"/>
  <c r="B7086" i="1"/>
  <c r="A7086" i="1"/>
  <c r="B7084" i="1"/>
  <c r="A7084" i="1"/>
  <c r="B7071" i="1"/>
  <c r="A7071" i="1"/>
  <c r="B7062" i="1"/>
  <c r="A7062" i="1"/>
  <c r="B7060" i="1"/>
  <c r="A7060" i="1"/>
  <c r="B7057" i="1"/>
  <c r="A7057" i="1"/>
  <c r="B7053" i="1"/>
  <c r="A7053" i="1"/>
  <c r="B7051" i="1"/>
  <c r="A7051" i="1"/>
  <c r="B7031" i="1"/>
  <c r="A7031" i="1"/>
  <c r="B7029" i="1"/>
  <c r="A7029" i="1"/>
  <c r="B7027" i="1"/>
  <c r="A7027" i="1"/>
  <c r="B7025" i="1"/>
  <c r="A7025" i="1"/>
  <c r="B7022" i="1"/>
  <c r="A7022" i="1"/>
  <c r="B7020" i="1"/>
  <c r="A7020" i="1"/>
  <c r="B7017" i="1"/>
  <c r="A7017" i="1"/>
  <c r="B7015" i="1"/>
  <c r="A7015" i="1"/>
  <c r="B7012" i="1"/>
  <c r="A7012" i="1"/>
  <c r="B7010" i="1"/>
  <c r="A7010" i="1"/>
  <c r="B7008" i="1"/>
  <c r="A7008" i="1"/>
  <c r="B7006" i="1"/>
  <c r="A7006" i="1"/>
  <c r="B7004" i="1"/>
  <c r="A7004" i="1"/>
  <c r="B7002" i="1"/>
  <c r="A7002" i="1"/>
  <c r="B7000" i="1"/>
  <c r="A7000" i="1"/>
  <c r="B6998" i="1"/>
  <c r="A6998" i="1"/>
  <c r="B6995" i="1"/>
  <c r="A6995" i="1"/>
  <c r="B6993" i="1"/>
  <c r="A6993" i="1"/>
  <c r="B6991" i="1"/>
  <c r="A6991" i="1"/>
  <c r="B6989" i="1"/>
  <c r="A6989" i="1"/>
  <c r="B6986" i="1"/>
  <c r="A6986" i="1"/>
  <c r="B6984" i="1"/>
  <c r="A6984" i="1"/>
  <c r="B6982" i="1"/>
  <c r="A6982" i="1"/>
  <c r="B6980" i="1"/>
  <c r="A6980" i="1"/>
  <c r="B6978" i="1"/>
  <c r="A6978" i="1"/>
  <c r="B6976" i="1"/>
  <c r="A6976" i="1"/>
  <c r="B6974" i="1"/>
  <c r="A6974" i="1"/>
  <c r="B6972" i="1"/>
  <c r="A6972" i="1"/>
  <c r="B6969" i="1"/>
  <c r="A6969" i="1"/>
  <c r="B6967" i="1"/>
  <c r="A6967" i="1"/>
  <c r="B6965" i="1"/>
  <c r="A6965" i="1"/>
  <c r="B6963" i="1"/>
  <c r="A6963" i="1"/>
  <c r="B6961" i="1"/>
  <c r="A6961" i="1"/>
  <c r="B6959" i="1"/>
  <c r="A6959" i="1"/>
  <c r="B6957" i="1"/>
  <c r="A6957" i="1"/>
  <c r="B6907" i="1"/>
  <c r="A6907" i="1"/>
  <c r="B6902" i="1"/>
  <c r="A6902" i="1"/>
  <c r="B6900" i="1"/>
  <c r="A6900" i="1"/>
  <c r="B6897" i="1"/>
  <c r="A6897" i="1"/>
  <c r="B6895" i="1"/>
  <c r="A6895" i="1"/>
  <c r="B6893" i="1"/>
  <c r="A6893" i="1"/>
  <c r="B6891" i="1"/>
  <c r="A6891" i="1"/>
  <c r="B6889" i="1"/>
  <c r="A6889" i="1"/>
  <c r="B6887" i="1"/>
  <c r="A6887" i="1"/>
  <c r="B6885" i="1"/>
  <c r="A6885" i="1"/>
  <c r="B6882" i="1"/>
  <c r="A6882" i="1"/>
  <c r="B6880" i="1"/>
  <c r="A6880" i="1"/>
  <c r="B6878" i="1"/>
  <c r="A6878" i="1"/>
  <c r="B6876" i="1"/>
  <c r="A6876" i="1"/>
  <c r="B6873" i="1"/>
  <c r="A6873" i="1"/>
  <c r="B6871" i="1"/>
  <c r="A6871" i="1"/>
  <c r="B6863" i="1"/>
  <c r="A6863" i="1"/>
  <c r="B6861" i="1"/>
  <c r="A6861" i="1"/>
  <c r="B6858" i="1"/>
  <c r="A6858" i="1"/>
  <c r="B6856" i="1"/>
  <c r="A6856" i="1"/>
  <c r="B6854" i="1"/>
  <c r="A6854" i="1"/>
  <c r="B6852" i="1"/>
  <c r="A6852" i="1"/>
  <c r="B6850" i="1"/>
  <c r="A6850" i="1"/>
  <c r="B6847" i="1"/>
  <c r="A6847" i="1"/>
  <c r="B6845" i="1"/>
  <c r="A6845" i="1"/>
  <c r="B6843" i="1"/>
  <c r="A6843" i="1"/>
  <c r="B6841" i="1"/>
  <c r="A6841" i="1"/>
  <c r="B6839" i="1"/>
  <c r="A6839" i="1"/>
  <c r="B6836" i="1"/>
  <c r="A6836" i="1"/>
  <c r="B6834" i="1"/>
  <c r="A6834" i="1"/>
  <c r="B6815" i="1"/>
  <c r="A6815" i="1"/>
  <c r="B6813" i="1"/>
  <c r="A6813" i="1"/>
  <c r="B6808" i="1"/>
  <c r="A6808" i="1"/>
  <c r="B6806" i="1"/>
  <c r="A6806" i="1"/>
  <c r="B6804" i="1"/>
  <c r="A6804" i="1"/>
  <c r="B6789" i="1"/>
  <c r="A6789" i="1"/>
  <c r="B6787" i="1"/>
  <c r="A6787" i="1"/>
  <c r="B6784" i="1"/>
  <c r="A6784" i="1"/>
  <c r="B6782" i="1"/>
  <c r="A6782" i="1"/>
  <c r="B6777" i="1"/>
  <c r="A6777" i="1"/>
  <c r="B6775" i="1"/>
  <c r="A6775" i="1"/>
  <c r="B6773" i="1"/>
  <c r="A6773" i="1"/>
  <c r="B6771" i="1"/>
  <c r="A6771" i="1"/>
  <c r="B6769" i="1"/>
  <c r="A6769" i="1"/>
  <c r="B6759" i="1"/>
  <c r="A6759" i="1"/>
  <c r="B6752" i="1"/>
  <c r="A6752" i="1"/>
  <c r="B6750" i="1"/>
  <c r="A6750" i="1"/>
  <c r="B6748" i="1"/>
  <c r="A6748" i="1"/>
  <c r="B6734" i="1"/>
  <c r="A6734" i="1"/>
  <c r="B6731" i="1"/>
  <c r="A6731" i="1"/>
  <c r="B6729" i="1"/>
  <c r="A6729" i="1"/>
  <c r="B6726" i="1"/>
  <c r="A6726" i="1"/>
  <c r="B6724" i="1"/>
  <c r="A6724" i="1"/>
  <c r="B6722" i="1"/>
  <c r="A6722" i="1"/>
  <c r="B6720" i="1"/>
  <c r="A6720" i="1"/>
  <c r="B6714" i="1"/>
  <c r="A6714" i="1"/>
  <c r="B6712" i="1"/>
  <c r="A6712" i="1"/>
  <c r="B6710" i="1"/>
  <c r="A6710" i="1"/>
  <c r="B6708" i="1"/>
  <c r="A6708" i="1"/>
  <c r="B6705" i="1"/>
  <c r="A6705" i="1"/>
  <c r="B6702" i="1"/>
  <c r="A6702" i="1"/>
  <c r="B6700" i="1"/>
  <c r="A6700" i="1"/>
  <c r="B6698" i="1"/>
  <c r="A6698" i="1"/>
  <c r="B6696" i="1"/>
  <c r="A6696" i="1"/>
  <c r="B6694" i="1"/>
  <c r="A6694" i="1"/>
  <c r="B6692" i="1"/>
  <c r="A6692" i="1"/>
  <c r="B6690" i="1"/>
  <c r="A6690" i="1"/>
  <c r="B6688" i="1"/>
  <c r="A6688" i="1"/>
  <c r="B6686" i="1"/>
  <c r="A6686" i="1"/>
  <c r="B6684" i="1"/>
  <c r="A6684" i="1"/>
  <c r="B6682" i="1"/>
  <c r="A6682" i="1"/>
  <c r="B6680" i="1"/>
  <c r="A6680" i="1"/>
  <c r="B6664" i="1"/>
  <c r="A6664" i="1"/>
  <c r="B6662" i="1"/>
  <c r="A6662" i="1"/>
  <c r="B6660" i="1"/>
  <c r="A6660" i="1"/>
  <c r="B6658" i="1"/>
  <c r="A6658" i="1"/>
  <c r="B6656" i="1"/>
  <c r="A6656" i="1"/>
  <c r="B6654" i="1"/>
  <c r="A6654" i="1"/>
  <c r="B6652" i="1"/>
  <c r="A6652" i="1"/>
  <c r="B6650" i="1"/>
  <c r="A6650" i="1"/>
  <c r="B6648" i="1"/>
  <c r="A6648" i="1"/>
  <c r="B6642" i="1"/>
  <c r="A6642" i="1"/>
  <c r="B6640" i="1"/>
  <c r="A6640" i="1"/>
  <c r="B6637" i="1"/>
  <c r="A6637" i="1"/>
  <c r="B6635" i="1"/>
  <c r="A6635" i="1"/>
  <c r="B6574" i="1"/>
  <c r="A6574" i="1"/>
  <c r="B6572" i="1"/>
  <c r="A6572" i="1"/>
  <c r="B6570" i="1"/>
  <c r="A6570" i="1"/>
  <c r="B6568" i="1"/>
  <c r="A6568" i="1"/>
  <c r="B6566" i="1"/>
  <c r="A6566" i="1"/>
  <c r="B6564" i="1"/>
  <c r="A6564" i="1"/>
  <c r="B6561" i="1"/>
  <c r="A6561" i="1"/>
  <c r="B6559" i="1"/>
  <c r="A6559" i="1"/>
  <c r="B6557" i="1"/>
  <c r="A6557" i="1"/>
  <c r="B6555" i="1"/>
  <c r="A6555" i="1"/>
  <c r="B6553" i="1"/>
  <c r="A6553" i="1"/>
  <c r="B6551" i="1"/>
  <c r="A6551" i="1"/>
  <c r="B6549" i="1"/>
  <c r="A6549" i="1"/>
  <c r="B6547" i="1"/>
  <c r="A6547" i="1"/>
  <c r="B6545" i="1"/>
  <c r="A6545" i="1"/>
  <c r="B6542" i="1"/>
  <c r="A6542" i="1"/>
  <c r="B6537" i="1"/>
  <c r="A6537" i="1"/>
  <c r="B6533" i="1"/>
  <c r="A6533" i="1"/>
  <c r="B6518" i="1"/>
  <c r="A6518" i="1"/>
  <c r="B6507" i="1"/>
  <c r="A6507" i="1"/>
  <c r="B6505" i="1"/>
  <c r="A6505" i="1"/>
  <c r="B6503" i="1"/>
  <c r="A6503" i="1"/>
  <c r="B6501" i="1"/>
  <c r="A6501" i="1"/>
  <c r="B6499" i="1"/>
  <c r="A6499" i="1"/>
  <c r="B6490" i="1"/>
  <c r="A6490" i="1"/>
  <c r="B6488" i="1"/>
  <c r="A6488" i="1"/>
  <c r="B6462" i="1"/>
  <c r="A6462" i="1"/>
  <c r="B6460" i="1"/>
  <c r="A6460" i="1"/>
  <c r="B6458" i="1"/>
  <c r="A6458" i="1"/>
  <c r="B6455" i="1"/>
  <c r="A6455" i="1"/>
  <c r="B6453" i="1"/>
  <c r="A6453" i="1"/>
  <c r="B6449" i="1"/>
  <c r="A6449" i="1"/>
  <c r="B6447" i="1"/>
  <c r="A6447" i="1"/>
  <c r="B6445" i="1"/>
  <c r="A6445" i="1"/>
  <c r="B6443" i="1"/>
  <c r="A6443" i="1"/>
  <c r="B6440" i="1"/>
  <c r="A6440" i="1"/>
  <c r="B6438" i="1"/>
  <c r="A6438" i="1"/>
  <c r="B6436" i="1"/>
  <c r="A6436" i="1"/>
  <c r="B6434" i="1"/>
  <c r="A6434" i="1"/>
  <c r="B6309" i="1"/>
  <c r="A6309" i="1"/>
  <c r="B6307" i="1"/>
  <c r="A6307" i="1"/>
  <c r="B6305" i="1"/>
  <c r="A6305" i="1"/>
  <c r="B6303" i="1"/>
  <c r="A6303" i="1"/>
  <c r="B6295" i="1"/>
  <c r="A6295" i="1"/>
  <c r="B6293" i="1"/>
  <c r="A6293" i="1"/>
  <c r="B6290" i="1"/>
  <c r="A6290" i="1"/>
  <c r="B6287" i="1"/>
  <c r="A6287" i="1"/>
  <c r="B6285" i="1"/>
  <c r="A6285" i="1"/>
  <c r="B6283" i="1"/>
  <c r="A6283" i="1"/>
  <c r="B6276" i="1"/>
  <c r="A6276" i="1"/>
  <c r="B6274" i="1"/>
  <c r="A6274" i="1"/>
  <c r="B6272" i="1"/>
  <c r="A6272" i="1"/>
  <c r="B6265" i="1"/>
  <c r="A6265" i="1"/>
  <c r="B6263" i="1"/>
  <c r="A6263" i="1"/>
  <c r="B6261" i="1"/>
  <c r="A6261" i="1"/>
  <c r="B6259" i="1"/>
  <c r="A6259" i="1"/>
  <c r="B6257" i="1"/>
  <c r="A6257" i="1"/>
  <c r="B6255" i="1"/>
  <c r="A6255" i="1"/>
  <c r="B6252" i="1"/>
  <c r="A6252" i="1"/>
  <c r="B6250" i="1"/>
  <c r="A6250" i="1"/>
  <c r="B6247" i="1"/>
  <c r="A6247" i="1"/>
  <c r="B6245" i="1"/>
  <c r="A6245" i="1"/>
  <c r="B6243" i="1"/>
  <c r="A6243" i="1"/>
  <c r="B6241" i="1"/>
  <c r="A6241" i="1"/>
  <c r="B6239" i="1"/>
  <c r="A6239" i="1"/>
  <c r="B6237" i="1"/>
  <c r="A6237" i="1"/>
  <c r="B6235" i="1"/>
  <c r="A6235" i="1"/>
  <c r="B6233" i="1"/>
  <c r="A6233" i="1"/>
  <c r="B6231" i="1"/>
  <c r="A6231" i="1"/>
  <c r="B6229" i="1"/>
  <c r="A6229" i="1"/>
  <c r="B6227" i="1"/>
  <c r="A6227" i="1"/>
  <c r="B6225" i="1"/>
  <c r="A6225" i="1"/>
  <c r="B6223" i="1"/>
  <c r="A6223" i="1"/>
  <c r="B6221" i="1"/>
  <c r="A6221" i="1"/>
  <c r="B6219" i="1"/>
  <c r="A6219" i="1"/>
  <c r="B6217" i="1"/>
  <c r="A6217" i="1"/>
  <c r="B6213" i="1"/>
  <c r="A6213" i="1"/>
  <c r="B6209" i="1"/>
  <c r="A6209" i="1"/>
  <c r="B6207" i="1"/>
  <c r="A6207" i="1"/>
  <c r="B6205" i="1"/>
  <c r="A6205" i="1"/>
  <c r="B6203" i="1"/>
  <c r="A6203" i="1"/>
  <c r="B6199" i="1"/>
  <c r="A6199" i="1"/>
  <c r="B6196" i="1"/>
  <c r="A6196" i="1"/>
  <c r="B6190" i="1"/>
  <c r="A6190" i="1"/>
  <c r="B6188" i="1"/>
  <c r="A6188" i="1"/>
  <c r="B6186" i="1"/>
  <c r="A6186" i="1"/>
  <c r="B6169" i="1"/>
  <c r="A6169" i="1"/>
  <c r="B6167" i="1"/>
  <c r="A6167" i="1"/>
  <c r="B6155" i="1"/>
  <c r="A6155" i="1"/>
  <c r="B6153" i="1"/>
  <c r="A6153" i="1"/>
  <c r="B6151" i="1"/>
  <c r="A6151" i="1"/>
  <c r="B6149" i="1"/>
  <c r="A6149" i="1"/>
  <c r="B6147" i="1"/>
  <c r="A6147" i="1"/>
  <c r="B6145" i="1"/>
  <c r="A6145" i="1"/>
  <c r="B6143" i="1"/>
  <c r="A6143" i="1"/>
  <c r="B6141" i="1"/>
  <c r="A6141" i="1"/>
  <c r="B6139" i="1"/>
  <c r="A6139" i="1"/>
  <c r="B6137" i="1"/>
  <c r="A6137" i="1"/>
  <c r="B6134" i="1"/>
  <c r="A6134" i="1"/>
  <c r="B6132" i="1"/>
  <c r="A6132" i="1"/>
  <c r="B6130" i="1"/>
  <c r="A6130" i="1"/>
  <c r="B6128" i="1"/>
  <c r="A6128" i="1"/>
  <c r="B6126" i="1"/>
  <c r="A6126" i="1"/>
  <c r="B6124" i="1"/>
  <c r="A6124" i="1"/>
  <c r="B6121" i="1"/>
  <c r="A6121" i="1"/>
  <c r="B6119" i="1"/>
  <c r="A6119" i="1"/>
  <c r="B6117" i="1"/>
  <c r="A6117" i="1"/>
  <c r="B6114" i="1"/>
  <c r="A6114" i="1"/>
  <c r="B6112" i="1"/>
  <c r="A6112" i="1"/>
  <c r="B6110" i="1"/>
  <c r="A6110" i="1"/>
  <c r="B6108" i="1"/>
  <c r="A6108" i="1"/>
  <c r="B6106" i="1"/>
  <c r="A6106" i="1"/>
  <c r="B6104" i="1"/>
  <c r="A6104" i="1"/>
  <c r="B6102" i="1"/>
  <c r="A6102" i="1"/>
  <c r="B6100" i="1"/>
  <c r="A6100" i="1"/>
  <c r="B6098" i="1"/>
  <c r="A6098" i="1"/>
  <c r="B6096" i="1"/>
  <c r="A6096" i="1"/>
  <c r="B6094" i="1"/>
  <c r="A6094" i="1"/>
  <c r="B6092" i="1"/>
  <c r="A6092" i="1"/>
  <c r="B6090" i="1"/>
  <c r="A6090" i="1"/>
  <c r="B6088" i="1"/>
  <c r="A6088" i="1"/>
  <c r="B6086" i="1"/>
  <c r="A6086" i="1"/>
  <c r="B6084" i="1"/>
  <c r="A6084" i="1"/>
  <c r="B6082" i="1"/>
  <c r="A6082" i="1"/>
  <c r="B6080" i="1"/>
  <c r="A6080" i="1"/>
  <c r="B6078" i="1"/>
  <c r="A6078" i="1"/>
  <c r="B6076" i="1"/>
  <c r="A6076" i="1"/>
  <c r="B6074" i="1"/>
  <c r="A6074" i="1"/>
  <c r="B6072" i="1"/>
  <c r="A6072" i="1"/>
  <c r="B6070" i="1"/>
  <c r="A6070" i="1"/>
  <c r="B6068" i="1"/>
  <c r="A6068" i="1"/>
  <c r="B6066" i="1"/>
  <c r="A6066" i="1"/>
  <c r="B6064" i="1"/>
  <c r="A6064" i="1"/>
  <c r="B6061" i="1"/>
  <c r="A6061" i="1"/>
  <c r="B6059" i="1"/>
  <c r="A6059" i="1"/>
  <c r="B6057" i="1"/>
  <c r="A6057" i="1"/>
  <c r="B6055" i="1"/>
  <c r="A6055" i="1"/>
  <c r="B6052" i="1"/>
  <c r="A6052" i="1"/>
  <c r="B6050" i="1"/>
  <c r="A6050" i="1"/>
  <c r="B6048" i="1"/>
  <c r="A6048" i="1"/>
  <c r="B6046" i="1"/>
  <c r="A6046" i="1"/>
  <c r="B6044" i="1"/>
  <c r="A6044" i="1"/>
  <c r="B6041" i="1"/>
  <c r="A6041" i="1"/>
  <c r="B6039" i="1"/>
  <c r="A6039" i="1"/>
  <c r="B6036" i="1"/>
  <c r="A6036" i="1"/>
  <c r="B6034" i="1"/>
  <c r="A6034" i="1"/>
  <c r="B6032" i="1"/>
  <c r="A6032" i="1"/>
  <c r="B6030" i="1"/>
  <c r="A6030" i="1"/>
  <c r="B6027" i="1"/>
  <c r="A6027" i="1"/>
  <c r="B6025" i="1"/>
  <c r="A6025" i="1"/>
  <c r="B6023" i="1"/>
  <c r="A6023" i="1"/>
  <c r="B6021" i="1"/>
  <c r="A6021" i="1"/>
  <c r="B6019" i="1"/>
  <c r="A6019" i="1"/>
  <c r="B6017" i="1"/>
  <c r="A6017" i="1"/>
  <c r="B6015" i="1"/>
  <c r="A6015" i="1"/>
  <c r="B6013" i="1"/>
  <c r="A6013" i="1"/>
  <c r="B6011" i="1"/>
  <c r="A6011" i="1"/>
  <c r="B6009" i="1"/>
  <c r="A6009" i="1"/>
  <c r="B6007" i="1"/>
  <c r="A6007" i="1"/>
  <c r="B6005" i="1"/>
  <c r="A6005" i="1"/>
  <c r="B6003" i="1"/>
  <c r="A6003" i="1"/>
  <c r="B6001" i="1"/>
  <c r="A6001" i="1"/>
  <c r="B5999" i="1"/>
  <c r="A5999" i="1"/>
  <c r="B5997" i="1"/>
  <c r="A5997" i="1"/>
  <c r="B5995" i="1"/>
  <c r="A5995" i="1"/>
  <c r="B5992" i="1"/>
  <c r="A5992" i="1"/>
  <c r="B5987" i="1"/>
  <c r="A5987" i="1"/>
  <c r="B5985" i="1"/>
  <c r="A5985" i="1"/>
  <c r="B5983" i="1"/>
  <c r="A5983" i="1"/>
  <c r="B5981" i="1"/>
  <c r="A5981" i="1"/>
  <c r="B5979" i="1"/>
  <c r="A5979" i="1"/>
  <c r="B5977" i="1"/>
  <c r="A5977" i="1"/>
  <c r="B5975" i="1"/>
  <c r="A5975" i="1"/>
  <c r="B5973" i="1"/>
  <c r="A5973" i="1"/>
  <c r="B5971" i="1"/>
  <c r="A5971" i="1"/>
  <c r="B5969" i="1"/>
  <c r="A5969" i="1"/>
  <c r="B5967" i="1"/>
  <c r="A5967" i="1"/>
  <c r="B5965" i="1"/>
  <c r="A5965" i="1"/>
  <c r="B5963" i="1"/>
  <c r="A5963" i="1"/>
  <c r="B5960" i="1"/>
  <c r="A5960" i="1"/>
  <c r="B5958" i="1"/>
  <c r="A5958" i="1"/>
  <c r="B5956" i="1"/>
  <c r="A5956" i="1"/>
  <c r="B5954" i="1"/>
  <c r="A5954" i="1"/>
  <c r="B5952" i="1"/>
  <c r="A5952" i="1"/>
  <c r="B5950" i="1"/>
  <c r="A5950" i="1"/>
  <c r="B5948" i="1"/>
  <c r="A5948" i="1"/>
  <c r="B5946" i="1"/>
  <c r="A5946" i="1"/>
  <c r="B5944" i="1"/>
  <c r="A5944" i="1"/>
  <c r="B5942" i="1"/>
  <c r="A5942" i="1"/>
  <c r="B5940" i="1"/>
  <c r="A5940" i="1"/>
  <c r="B5937" i="1"/>
  <c r="A5937" i="1"/>
  <c r="B5935" i="1"/>
  <c r="A5935" i="1"/>
  <c r="B5933" i="1"/>
  <c r="A5933" i="1"/>
  <c r="B5931" i="1"/>
  <c r="A5931" i="1"/>
  <c r="B5929" i="1"/>
  <c r="A5929" i="1"/>
  <c r="B5927" i="1"/>
  <c r="A5927" i="1"/>
  <c r="B5925" i="1"/>
  <c r="A5925" i="1"/>
  <c r="B5923" i="1"/>
  <c r="A5923" i="1"/>
  <c r="B5921" i="1"/>
  <c r="A5921" i="1"/>
  <c r="B5919" i="1"/>
  <c r="A5919" i="1"/>
  <c r="B5916" i="1"/>
  <c r="A5916" i="1"/>
  <c r="B5914" i="1"/>
  <c r="A5914" i="1"/>
  <c r="B5912" i="1"/>
  <c r="A5912" i="1"/>
  <c r="B5910" i="1"/>
  <c r="A5910" i="1"/>
  <c r="B5908" i="1"/>
  <c r="A5908" i="1"/>
  <c r="B5906" i="1"/>
  <c r="A5906" i="1"/>
  <c r="B5904" i="1"/>
  <c r="A5904" i="1"/>
  <c r="B5902" i="1"/>
  <c r="A5902" i="1"/>
  <c r="B5900" i="1"/>
  <c r="A5900" i="1"/>
  <c r="B5898" i="1"/>
  <c r="A5898" i="1"/>
  <c r="B5896" i="1"/>
  <c r="A5896" i="1"/>
  <c r="B5894" i="1"/>
  <c r="A5894" i="1"/>
  <c r="B5892" i="1"/>
  <c r="A5892" i="1"/>
  <c r="B5890" i="1"/>
  <c r="A5890" i="1"/>
  <c r="B5888" i="1"/>
  <c r="A5888" i="1"/>
  <c r="B5885" i="1"/>
  <c r="A5885" i="1"/>
  <c r="B5883" i="1"/>
  <c r="A5883" i="1"/>
  <c r="B5881" i="1"/>
  <c r="A5881" i="1"/>
  <c r="B5879" i="1"/>
  <c r="A5879" i="1"/>
  <c r="B5877" i="1"/>
  <c r="A5877" i="1"/>
  <c r="B5875" i="1"/>
  <c r="A5875" i="1"/>
  <c r="B5873" i="1"/>
  <c r="A5873" i="1"/>
  <c r="B5870" i="1"/>
  <c r="A5870" i="1"/>
  <c r="B5867" i="1"/>
  <c r="A5867" i="1"/>
  <c r="B5864" i="1"/>
  <c r="A5864" i="1"/>
  <c r="B5862" i="1"/>
  <c r="A5862" i="1"/>
  <c r="B5860" i="1"/>
  <c r="A5860" i="1"/>
  <c r="B5858" i="1"/>
  <c r="A5858" i="1"/>
  <c r="B5856" i="1"/>
  <c r="A5856" i="1"/>
  <c r="B5854" i="1"/>
  <c r="A5854" i="1"/>
  <c r="B5852" i="1"/>
  <c r="A5852" i="1"/>
  <c r="B5850" i="1"/>
  <c r="A5850" i="1"/>
  <c r="B5848" i="1"/>
  <c r="A5848" i="1"/>
  <c r="B5846" i="1"/>
  <c r="A5846" i="1"/>
  <c r="B5844" i="1"/>
  <c r="A5844" i="1"/>
  <c r="B5842" i="1"/>
  <c r="A5842" i="1"/>
  <c r="B5840" i="1"/>
  <c r="A5840" i="1"/>
  <c r="B5838" i="1"/>
  <c r="A5838" i="1"/>
  <c r="B5836" i="1"/>
  <c r="A5836" i="1"/>
  <c r="B5834" i="1"/>
  <c r="A5834" i="1"/>
  <c r="B5832" i="1"/>
  <c r="A5832" i="1"/>
  <c r="B5830" i="1"/>
  <c r="A5830" i="1"/>
  <c r="B5828" i="1"/>
  <c r="A5828" i="1"/>
  <c r="B5826" i="1"/>
  <c r="A5826" i="1"/>
  <c r="B5823" i="1"/>
  <c r="A5823" i="1"/>
  <c r="B5821" i="1"/>
  <c r="A5821" i="1"/>
  <c r="B5819" i="1"/>
  <c r="A5819" i="1"/>
  <c r="B5817" i="1"/>
  <c r="A5817" i="1"/>
  <c r="B5815" i="1"/>
  <c r="A5815" i="1"/>
  <c r="B5813" i="1"/>
  <c r="A5813" i="1"/>
  <c r="B5811" i="1"/>
  <c r="A5811" i="1"/>
  <c r="B5809" i="1"/>
  <c r="A5809" i="1"/>
  <c r="B5807" i="1"/>
  <c r="A5807" i="1"/>
  <c r="B5804" i="1"/>
  <c r="A5804" i="1"/>
  <c r="B5802" i="1"/>
  <c r="A5802" i="1"/>
  <c r="B5800" i="1"/>
  <c r="A5800" i="1"/>
  <c r="B5798" i="1"/>
  <c r="A5798" i="1"/>
  <c r="B5796" i="1"/>
  <c r="A5796" i="1"/>
  <c r="B5794" i="1"/>
  <c r="A5794" i="1"/>
  <c r="B5792" i="1"/>
  <c r="A5792" i="1"/>
  <c r="B5790" i="1"/>
  <c r="A5790" i="1"/>
  <c r="B5788" i="1"/>
  <c r="A5788" i="1"/>
  <c r="B5786" i="1"/>
  <c r="A5786" i="1"/>
  <c r="B5784" i="1"/>
  <c r="A5784" i="1"/>
  <c r="B5782" i="1"/>
  <c r="A5782" i="1"/>
  <c r="B5780" i="1"/>
  <c r="A5780" i="1"/>
  <c r="B5778" i="1"/>
  <c r="A5778" i="1"/>
  <c r="B5776" i="1"/>
  <c r="A5776" i="1"/>
  <c r="B5774" i="1"/>
  <c r="A5774" i="1"/>
  <c r="B5772" i="1"/>
  <c r="A5772" i="1"/>
  <c r="B5769" i="1"/>
  <c r="A5769" i="1"/>
  <c r="B5766" i="1"/>
  <c r="A5766" i="1"/>
  <c r="B5763" i="1"/>
  <c r="A5763" i="1"/>
  <c r="B5758" i="1"/>
  <c r="A5758" i="1"/>
  <c r="B5754" i="1"/>
  <c r="A5754" i="1"/>
  <c r="B5751" i="1"/>
  <c r="A5751" i="1"/>
  <c r="B5749" i="1"/>
  <c r="A5749" i="1"/>
  <c r="B5746" i="1"/>
  <c r="A5746" i="1"/>
  <c r="B5743" i="1"/>
  <c r="A5743" i="1"/>
  <c r="B5740" i="1"/>
  <c r="A5740" i="1"/>
  <c r="B5737" i="1"/>
  <c r="A5737" i="1"/>
  <c r="B5732" i="1"/>
  <c r="A5732" i="1"/>
  <c r="B5729" i="1"/>
  <c r="A5729" i="1"/>
  <c r="B5723" i="1"/>
  <c r="A5723" i="1"/>
  <c r="B5720" i="1"/>
  <c r="A5720" i="1"/>
  <c r="B5717" i="1"/>
  <c r="A5717" i="1"/>
  <c r="B5714" i="1"/>
  <c r="A5714" i="1"/>
  <c r="B5711" i="1"/>
  <c r="A5711" i="1"/>
  <c r="B5708" i="1"/>
  <c r="A5708" i="1"/>
  <c r="B5704" i="1"/>
  <c r="A5704" i="1"/>
  <c r="B5701" i="1"/>
  <c r="A5701" i="1"/>
  <c r="B5698" i="1"/>
  <c r="A5698" i="1"/>
  <c r="B5696" i="1"/>
  <c r="A5696" i="1"/>
  <c r="B5692" i="1"/>
  <c r="A5692" i="1"/>
  <c r="B5689" i="1"/>
  <c r="A5689" i="1"/>
  <c r="B5686" i="1"/>
  <c r="A5686" i="1"/>
  <c r="B5682" i="1"/>
  <c r="A5682" i="1"/>
  <c r="B5679" i="1"/>
  <c r="A5679" i="1"/>
  <c r="B5676" i="1"/>
  <c r="A5676" i="1"/>
  <c r="B5673" i="1"/>
  <c r="A5673" i="1"/>
  <c r="B5670" i="1"/>
  <c r="A5670" i="1"/>
  <c r="B5667" i="1"/>
  <c r="A5667" i="1"/>
  <c r="B5662" i="1"/>
  <c r="A5662" i="1"/>
  <c r="B5659" i="1"/>
  <c r="A5659" i="1"/>
  <c r="B5656" i="1"/>
  <c r="A5656" i="1"/>
  <c r="B5653" i="1"/>
  <c r="A5653" i="1"/>
  <c r="B5650" i="1"/>
  <c r="A5650" i="1"/>
  <c r="B5647" i="1"/>
  <c r="A5647" i="1"/>
  <c r="B5644" i="1"/>
  <c r="A5644" i="1"/>
  <c r="B5641" i="1"/>
  <c r="A5641" i="1"/>
  <c r="B5637" i="1"/>
  <c r="A5637" i="1"/>
  <c r="B5634" i="1"/>
  <c r="A5634" i="1"/>
  <c r="B5630" i="1"/>
  <c r="A5630" i="1"/>
  <c r="B5627" i="1"/>
  <c r="A5627" i="1"/>
  <c r="B5624" i="1"/>
  <c r="A5624" i="1"/>
  <c r="B5621" i="1"/>
  <c r="A5621" i="1"/>
  <c r="B5619" i="1"/>
  <c r="A5619" i="1"/>
  <c r="B5617" i="1"/>
  <c r="A5617" i="1"/>
  <c r="B5615" i="1"/>
  <c r="A5615" i="1"/>
  <c r="B5613" i="1"/>
  <c r="A5613" i="1"/>
  <c r="B5611" i="1"/>
  <c r="A5611" i="1"/>
  <c r="B5609" i="1"/>
  <c r="A5609" i="1"/>
  <c r="B5607" i="1"/>
  <c r="A5607" i="1"/>
  <c r="B5592" i="1"/>
  <c r="A5592" i="1"/>
  <c r="B5590" i="1"/>
  <c r="A5590" i="1"/>
  <c r="B5562" i="1"/>
  <c r="A5562" i="1"/>
  <c r="B5560" i="1"/>
  <c r="A5560" i="1"/>
  <c r="B5558" i="1"/>
  <c r="A5558" i="1"/>
  <c r="B5556" i="1"/>
  <c r="A5556" i="1"/>
  <c r="B5554" i="1"/>
  <c r="A5554" i="1"/>
  <c r="B5552" i="1"/>
  <c r="A5552" i="1"/>
  <c r="B5549" i="1"/>
  <c r="A5549" i="1"/>
  <c r="B5547" i="1"/>
  <c r="A5547" i="1"/>
  <c r="B5545" i="1"/>
  <c r="A5545" i="1"/>
  <c r="B5543" i="1"/>
  <c r="A5543" i="1"/>
  <c r="B5541" i="1"/>
  <c r="A5541" i="1"/>
  <c r="B5539" i="1"/>
  <c r="A5539" i="1"/>
  <c r="B5537" i="1"/>
  <c r="A5537" i="1"/>
  <c r="B5535" i="1"/>
  <c r="A5535" i="1"/>
  <c r="B5533" i="1"/>
  <c r="A5533" i="1"/>
  <c r="B5531" i="1"/>
  <c r="A5531" i="1"/>
  <c r="B5529" i="1"/>
  <c r="A5529" i="1"/>
  <c r="B5527" i="1"/>
  <c r="A5527" i="1"/>
  <c r="B5524" i="1"/>
  <c r="A5524" i="1"/>
  <c r="B5522" i="1"/>
  <c r="A5522" i="1"/>
  <c r="B5520" i="1"/>
  <c r="A5520" i="1"/>
  <c r="B5517" i="1"/>
  <c r="A5517" i="1"/>
  <c r="B5515" i="1"/>
  <c r="A5515" i="1"/>
  <c r="B5513" i="1"/>
  <c r="A5513" i="1"/>
  <c r="B5511" i="1"/>
  <c r="A5511" i="1"/>
  <c r="B5508" i="1"/>
  <c r="A5508" i="1"/>
  <c r="B5506" i="1"/>
  <c r="A5506" i="1"/>
  <c r="B5504" i="1"/>
  <c r="A5504" i="1"/>
  <c r="B5501" i="1"/>
  <c r="A5501" i="1"/>
  <c r="B5499" i="1"/>
  <c r="A5499" i="1"/>
  <c r="B5496" i="1"/>
  <c r="A5496" i="1"/>
  <c r="B5494" i="1"/>
  <c r="A5494" i="1"/>
  <c r="B5492" i="1"/>
  <c r="A5492" i="1"/>
  <c r="B5490" i="1"/>
  <c r="A5490" i="1"/>
  <c r="B5487" i="1"/>
  <c r="A5487" i="1"/>
  <c r="B5484" i="1"/>
  <c r="A5484" i="1"/>
  <c r="B5482" i="1"/>
  <c r="A5482" i="1"/>
  <c r="B5480" i="1"/>
  <c r="A5480" i="1"/>
  <c r="B5478" i="1"/>
  <c r="A5478" i="1"/>
  <c r="B5476" i="1"/>
  <c r="A5476" i="1"/>
  <c r="B5474" i="1"/>
  <c r="A5474" i="1"/>
  <c r="B5472" i="1"/>
  <c r="A5472" i="1"/>
  <c r="B5470" i="1"/>
  <c r="A5470" i="1"/>
  <c r="B5468" i="1"/>
  <c r="A5468" i="1"/>
  <c r="B5457" i="1"/>
  <c r="A5457" i="1"/>
  <c r="B5455" i="1"/>
  <c r="A5455" i="1"/>
  <c r="B5440" i="1"/>
  <c r="A5440" i="1"/>
  <c r="B5437" i="1"/>
  <c r="A5437" i="1"/>
  <c r="B5435" i="1"/>
  <c r="A5435" i="1"/>
  <c r="B5433" i="1"/>
  <c r="A5433" i="1"/>
  <c r="B5431" i="1"/>
  <c r="A5431" i="1"/>
  <c r="B5427" i="1"/>
  <c r="A5427" i="1"/>
  <c r="B5425" i="1"/>
  <c r="A5425" i="1"/>
  <c r="B5423" i="1"/>
  <c r="A5423" i="1"/>
  <c r="B5421" i="1"/>
  <c r="A5421" i="1"/>
  <c r="B5419" i="1"/>
  <c r="A5419" i="1"/>
  <c r="B5409" i="1"/>
  <c r="A5409" i="1"/>
  <c r="B5407" i="1"/>
  <c r="A5407" i="1"/>
  <c r="B5405" i="1"/>
  <c r="A5405" i="1"/>
  <c r="B5403" i="1"/>
  <c r="A5403" i="1"/>
  <c r="B5400" i="1"/>
  <c r="A5400" i="1"/>
  <c r="B5398" i="1"/>
  <c r="A5398" i="1"/>
  <c r="B5396" i="1"/>
  <c r="A5396" i="1"/>
  <c r="B5394" i="1"/>
  <c r="A5394" i="1"/>
  <c r="B5392" i="1"/>
  <c r="A5392" i="1"/>
  <c r="B5390" i="1"/>
  <c r="A5390" i="1"/>
  <c r="B5388" i="1"/>
  <c r="A5388" i="1"/>
  <c r="B5386" i="1"/>
  <c r="A5386" i="1"/>
  <c r="B5384" i="1"/>
  <c r="A5384" i="1"/>
  <c r="B5381" i="1"/>
  <c r="A5381" i="1"/>
  <c r="B5379" i="1"/>
  <c r="A5379" i="1"/>
  <c r="B5377" i="1"/>
  <c r="A5377" i="1"/>
  <c r="B5375" i="1"/>
  <c r="A5375" i="1"/>
  <c r="B5373" i="1"/>
  <c r="A5373" i="1"/>
  <c r="B5369" i="1"/>
  <c r="A5369" i="1"/>
  <c r="B5367" i="1"/>
  <c r="A5367" i="1"/>
  <c r="B5365" i="1"/>
  <c r="A5365" i="1"/>
  <c r="B5362" i="1"/>
  <c r="A5362" i="1"/>
  <c r="B5360" i="1"/>
  <c r="A5360" i="1"/>
  <c r="B5351" i="1"/>
  <c r="A5351" i="1"/>
  <c r="B5348" i="1"/>
  <c r="A5348" i="1"/>
  <c r="B5345" i="1"/>
  <c r="A5345" i="1"/>
  <c r="B5343" i="1"/>
  <c r="A5343" i="1"/>
  <c r="B5341" i="1"/>
  <c r="A5341" i="1"/>
  <c r="B5338" i="1"/>
  <c r="A5338" i="1"/>
  <c r="B5308" i="1"/>
  <c r="A5308" i="1"/>
  <c r="B5306" i="1"/>
  <c r="A5306" i="1"/>
  <c r="B5304" i="1"/>
  <c r="A5304" i="1"/>
  <c r="B5302" i="1"/>
  <c r="A5302" i="1"/>
  <c r="B5299" i="1"/>
  <c r="A5299" i="1"/>
  <c r="B5289" i="1"/>
  <c r="A5289" i="1"/>
  <c r="B5286" i="1"/>
  <c r="A5286" i="1"/>
  <c r="B5284" i="1"/>
  <c r="A5284" i="1"/>
  <c r="B5282" i="1"/>
  <c r="A5282" i="1"/>
  <c r="B5280" i="1"/>
  <c r="A5280" i="1"/>
  <c r="B5278" i="1"/>
  <c r="A5278" i="1"/>
  <c r="B5276" i="1"/>
  <c r="A5276" i="1"/>
  <c r="B5274" i="1"/>
  <c r="A5274" i="1"/>
  <c r="B5272" i="1"/>
  <c r="A5272" i="1"/>
  <c r="B5270" i="1"/>
  <c r="A5270" i="1"/>
  <c r="B5268" i="1"/>
  <c r="A5268" i="1"/>
  <c r="B5258" i="1"/>
  <c r="A5258" i="1"/>
  <c r="B5256" i="1"/>
  <c r="A5256" i="1"/>
  <c r="B5254" i="1"/>
  <c r="A5254" i="1"/>
  <c r="B5252" i="1"/>
  <c r="A5252" i="1"/>
  <c r="B5250" i="1"/>
  <c r="A5250" i="1"/>
  <c r="B5248" i="1"/>
  <c r="A5248" i="1"/>
  <c r="B5246" i="1"/>
  <c r="A5246" i="1"/>
  <c r="B5243" i="1"/>
  <c r="A5243" i="1"/>
  <c r="B5241" i="1"/>
  <c r="A5241" i="1"/>
  <c r="B5239" i="1"/>
  <c r="A5239" i="1"/>
  <c r="B5237" i="1"/>
  <c r="A5237" i="1"/>
  <c r="B5235" i="1"/>
  <c r="A5235" i="1"/>
  <c r="B5232" i="1"/>
  <c r="A5232" i="1"/>
  <c r="B5230" i="1"/>
  <c r="A5230" i="1"/>
  <c r="B5228" i="1"/>
  <c r="A5228" i="1"/>
  <c r="B5226" i="1"/>
  <c r="A5226" i="1"/>
  <c r="B5224" i="1"/>
  <c r="A5224" i="1"/>
  <c r="B5222" i="1"/>
  <c r="A5222" i="1"/>
  <c r="B5220" i="1"/>
  <c r="A5220" i="1"/>
  <c r="B5218" i="1"/>
  <c r="A5218" i="1"/>
  <c r="B5215" i="1"/>
  <c r="A5215" i="1"/>
  <c r="B5212" i="1"/>
  <c r="A5212" i="1"/>
  <c r="B5207" i="1"/>
  <c r="A5207" i="1"/>
  <c r="B5205" i="1"/>
  <c r="A5205" i="1"/>
  <c r="B5202" i="1"/>
  <c r="A5202" i="1"/>
  <c r="B5198" i="1"/>
  <c r="A5198" i="1"/>
  <c r="B5196" i="1"/>
  <c r="A5196" i="1"/>
  <c r="B5194" i="1"/>
  <c r="A5194" i="1"/>
  <c r="B5191" i="1"/>
  <c r="A5191" i="1"/>
  <c r="B5189" i="1"/>
  <c r="A5189" i="1"/>
  <c r="B5187" i="1"/>
  <c r="A5187" i="1"/>
  <c r="B5185" i="1"/>
  <c r="A5185" i="1"/>
  <c r="B5183" i="1"/>
  <c r="A5183" i="1"/>
  <c r="B5181" i="1"/>
  <c r="A5181" i="1"/>
  <c r="B5179" i="1"/>
  <c r="A5179" i="1"/>
  <c r="B5177" i="1"/>
  <c r="A5177" i="1"/>
  <c r="B5175" i="1"/>
  <c r="A5175" i="1"/>
  <c r="B5171" i="1"/>
  <c r="A5171" i="1"/>
  <c r="B5169" i="1"/>
  <c r="A5169" i="1"/>
  <c r="B5167" i="1"/>
  <c r="A5167" i="1"/>
  <c r="B5165" i="1"/>
  <c r="A5165" i="1"/>
  <c r="B5163" i="1"/>
  <c r="A5163" i="1"/>
  <c r="B5161" i="1"/>
  <c r="A5161" i="1"/>
  <c r="B5159" i="1"/>
  <c r="A5159" i="1"/>
  <c r="B5154" i="1"/>
  <c r="A5154" i="1"/>
  <c r="B5116" i="1"/>
  <c r="A5116" i="1"/>
  <c r="B5113" i="1"/>
  <c r="A5113" i="1"/>
  <c r="B5111" i="1"/>
  <c r="A5111" i="1"/>
  <c r="B5108" i="1"/>
  <c r="A5108" i="1"/>
  <c r="B5106" i="1"/>
  <c r="A5106" i="1"/>
  <c r="B5104" i="1"/>
  <c r="A5104" i="1"/>
  <c r="B5102" i="1"/>
  <c r="A5102" i="1"/>
  <c r="B5100" i="1"/>
  <c r="A5100" i="1"/>
  <c r="B5098" i="1"/>
  <c r="A5098" i="1"/>
  <c r="B5093" i="1"/>
  <c r="A5093" i="1"/>
  <c r="B5089" i="1"/>
  <c r="A5089" i="1"/>
  <c r="B5087" i="1"/>
  <c r="A5087" i="1"/>
  <c r="B5085" i="1"/>
  <c r="A5085" i="1"/>
  <c r="B5083" i="1"/>
  <c r="A5083" i="1"/>
  <c r="B5080" i="1"/>
  <c r="A5080" i="1"/>
  <c r="B5078" i="1"/>
  <c r="A5078" i="1"/>
  <c r="B5076" i="1"/>
  <c r="A5076" i="1"/>
  <c r="B5074" i="1"/>
  <c r="A5074" i="1"/>
  <c r="B5072" i="1"/>
  <c r="A5072" i="1"/>
  <c r="B5070" i="1"/>
  <c r="A5070" i="1"/>
  <c r="B5068" i="1"/>
  <c r="A5068" i="1"/>
  <c r="B5066" i="1"/>
  <c r="A5066" i="1"/>
  <c r="B5064" i="1"/>
  <c r="A5064" i="1"/>
  <c r="B5062" i="1"/>
  <c r="A5062" i="1"/>
  <c r="B5060" i="1"/>
  <c r="A5060" i="1"/>
  <c r="B5058" i="1"/>
  <c r="A5058" i="1"/>
  <c r="B5056" i="1"/>
  <c r="A5056" i="1"/>
  <c r="B5053" i="1"/>
  <c r="A5053" i="1"/>
  <c r="B5051" i="1"/>
  <c r="A5051" i="1"/>
  <c r="B5049" i="1"/>
  <c r="A5049" i="1"/>
  <c r="B5045" i="1"/>
  <c r="A5045" i="1"/>
  <c r="B5043" i="1"/>
  <c r="A5043" i="1"/>
  <c r="B5041" i="1"/>
  <c r="A5041" i="1"/>
  <c r="B5039" i="1"/>
  <c r="A5039" i="1"/>
  <c r="B5037" i="1"/>
  <c r="A5037" i="1"/>
  <c r="B5035" i="1"/>
  <c r="A5035" i="1"/>
  <c r="B5031" i="1"/>
  <c r="A5031" i="1"/>
  <c r="B5028" i="1"/>
  <c r="A5028" i="1"/>
  <c r="B5026" i="1"/>
  <c r="A5026" i="1"/>
  <c r="B5024" i="1"/>
  <c r="A5024" i="1"/>
  <c r="B5022" i="1"/>
  <c r="A5022" i="1"/>
  <c r="B5019" i="1"/>
  <c r="A5019" i="1"/>
  <c r="B5017" i="1"/>
  <c r="A5017" i="1"/>
  <c r="B5015" i="1"/>
  <c r="A5015" i="1"/>
  <c r="B5013" i="1"/>
  <c r="A5013" i="1"/>
  <c r="B5010" i="1"/>
  <c r="A5010" i="1"/>
  <c r="B5007" i="1"/>
  <c r="A5007" i="1"/>
  <c r="B5003" i="1"/>
  <c r="A5003" i="1"/>
  <c r="B4960" i="1"/>
  <c r="A4960" i="1"/>
  <c r="B4958" i="1"/>
  <c r="A4958" i="1"/>
  <c r="B4956" i="1"/>
  <c r="A4956" i="1"/>
  <c r="B4954" i="1"/>
  <c r="A4954" i="1"/>
  <c r="B4934" i="1"/>
  <c r="A4934" i="1"/>
  <c r="B4927" i="1"/>
  <c r="A4927" i="1"/>
  <c r="B4925" i="1"/>
  <c r="A4925" i="1"/>
  <c r="B4923" i="1"/>
  <c r="A4923" i="1"/>
  <c r="B4921" i="1"/>
  <c r="A4921" i="1"/>
  <c r="B4919" i="1"/>
  <c r="A4919" i="1"/>
  <c r="B4917" i="1"/>
  <c r="A4917" i="1"/>
  <c r="B4915" i="1"/>
  <c r="A4915" i="1"/>
  <c r="B4910" i="1"/>
  <c r="A4910" i="1"/>
  <c r="B4908" i="1"/>
  <c r="A4908" i="1"/>
  <c r="B4906" i="1"/>
  <c r="A4906" i="1"/>
  <c r="B4904" i="1"/>
  <c r="A4904" i="1"/>
  <c r="B4902" i="1"/>
  <c r="A4902" i="1"/>
  <c r="B4899" i="1"/>
  <c r="A4899" i="1"/>
  <c r="B4896" i="1"/>
  <c r="A4896" i="1"/>
  <c r="B4894" i="1"/>
  <c r="A4894" i="1"/>
  <c r="B4888" i="1"/>
  <c r="A4888" i="1"/>
  <c r="B4886" i="1"/>
  <c r="A4886" i="1"/>
  <c r="B4876" i="1"/>
  <c r="A4876" i="1"/>
  <c r="B4874" i="1"/>
  <c r="A4874" i="1"/>
  <c r="B4870" i="1"/>
  <c r="A4870" i="1"/>
  <c r="B4868" i="1"/>
  <c r="A4868" i="1"/>
  <c r="B4866" i="1"/>
  <c r="A4866" i="1"/>
  <c r="B4864" i="1"/>
  <c r="A4864" i="1"/>
  <c r="B4862" i="1"/>
  <c r="A4862" i="1"/>
  <c r="B4860" i="1"/>
  <c r="A4860" i="1"/>
  <c r="B4858" i="1"/>
  <c r="A4858" i="1"/>
  <c r="B4856" i="1"/>
  <c r="A4856" i="1"/>
  <c r="B4854" i="1"/>
  <c r="A4854" i="1"/>
  <c r="B4852" i="1"/>
  <c r="A4852" i="1"/>
  <c r="B4850" i="1"/>
  <c r="A4850" i="1"/>
  <c r="B4848" i="1"/>
  <c r="A4848" i="1"/>
  <c r="B4846" i="1"/>
  <c r="A4846" i="1"/>
  <c r="B4844" i="1"/>
  <c r="A4844" i="1"/>
  <c r="B4842" i="1"/>
  <c r="A4842" i="1"/>
  <c r="B4840" i="1"/>
  <c r="A4840" i="1"/>
  <c r="B4838" i="1"/>
  <c r="A4838" i="1"/>
  <c r="B4836" i="1"/>
  <c r="A4836" i="1"/>
  <c r="B4834" i="1"/>
  <c r="A4834" i="1"/>
  <c r="B4832" i="1"/>
  <c r="A4832" i="1"/>
  <c r="B4830" i="1"/>
  <c r="A4830" i="1"/>
  <c r="B4828" i="1"/>
  <c r="A4828" i="1"/>
  <c r="B4826" i="1"/>
  <c r="A4826" i="1"/>
  <c r="B4824" i="1"/>
  <c r="A4824" i="1"/>
  <c r="B4822" i="1"/>
  <c r="A4822" i="1"/>
  <c r="B4819" i="1"/>
  <c r="A4819" i="1"/>
  <c r="B4817" i="1"/>
  <c r="A4817" i="1"/>
  <c r="B4815" i="1"/>
  <c r="A4815" i="1"/>
  <c r="B4813" i="1"/>
  <c r="A4813" i="1"/>
  <c r="B4811" i="1"/>
  <c r="A4811" i="1"/>
  <c r="B4809" i="1"/>
  <c r="A4809" i="1"/>
  <c r="B4807" i="1"/>
  <c r="A4807" i="1"/>
  <c r="B4805" i="1"/>
  <c r="A4805" i="1"/>
  <c r="B4802" i="1"/>
  <c r="A4802" i="1"/>
  <c r="B4800" i="1"/>
  <c r="A4800" i="1"/>
  <c r="B4797" i="1"/>
  <c r="A4797" i="1"/>
  <c r="B4795" i="1"/>
  <c r="A4795" i="1"/>
  <c r="B4793" i="1"/>
  <c r="A4793" i="1"/>
  <c r="B4790" i="1"/>
  <c r="A4790" i="1"/>
  <c r="B4788" i="1"/>
  <c r="A4788" i="1"/>
  <c r="B4786" i="1"/>
  <c r="A4786" i="1"/>
  <c r="B4784" i="1"/>
  <c r="A4784" i="1"/>
  <c r="B4782" i="1"/>
  <c r="A4782" i="1"/>
  <c r="B4780" i="1"/>
  <c r="A4780" i="1"/>
  <c r="B4778" i="1"/>
  <c r="A4778" i="1"/>
  <c r="B4776" i="1"/>
  <c r="A4776" i="1"/>
  <c r="B4773" i="1"/>
  <c r="A4773" i="1"/>
  <c r="B4771" i="1"/>
  <c r="A4771" i="1"/>
  <c r="B4769" i="1"/>
  <c r="A4769" i="1"/>
  <c r="B4767" i="1"/>
  <c r="A4767" i="1"/>
  <c r="B4765" i="1"/>
  <c r="A4765" i="1"/>
  <c r="B4763" i="1"/>
  <c r="A4763" i="1"/>
  <c r="B4761" i="1"/>
  <c r="A4761" i="1"/>
  <c r="B4759" i="1"/>
  <c r="A4759" i="1"/>
  <c r="B4756" i="1"/>
  <c r="A4756" i="1"/>
  <c r="B4754" i="1"/>
  <c r="A4754" i="1"/>
  <c r="B4752" i="1"/>
  <c r="A4752" i="1"/>
  <c r="B4750" i="1"/>
  <c r="A4750" i="1"/>
  <c r="B4748" i="1"/>
  <c r="A4748" i="1"/>
  <c r="B4746" i="1"/>
  <c r="A4746" i="1"/>
  <c r="B4742" i="1"/>
  <c r="A4742" i="1"/>
  <c r="B4738" i="1"/>
  <c r="A4738" i="1"/>
  <c r="B4736" i="1"/>
  <c r="A4736" i="1"/>
  <c r="B4733" i="1"/>
  <c r="A4733" i="1"/>
  <c r="B4730" i="1"/>
  <c r="A4730" i="1"/>
  <c r="B4728" i="1"/>
  <c r="A4728" i="1"/>
  <c r="B4726" i="1"/>
  <c r="A4726" i="1"/>
  <c r="B4713" i="1"/>
  <c r="A4713" i="1"/>
  <c r="B4711" i="1"/>
  <c r="A4711" i="1"/>
  <c r="B4709" i="1"/>
  <c r="A4709" i="1"/>
  <c r="B4707" i="1"/>
  <c r="A4707" i="1"/>
  <c r="B4705" i="1"/>
  <c r="A4705" i="1"/>
  <c r="B4701" i="1"/>
  <c r="A4701" i="1"/>
  <c r="B4699" i="1"/>
  <c r="A4699" i="1"/>
  <c r="B4697" i="1"/>
  <c r="A4697" i="1"/>
  <c r="B4693" i="1"/>
  <c r="A4693" i="1"/>
  <c r="B4691" i="1"/>
  <c r="A4691" i="1"/>
  <c r="B4689" i="1"/>
  <c r="A4689" i="1"/>
  <c r="B4687" i="1"/>
  <c r="A4687" i="1"/>
  <c r="B4685" i="1"/>
  <c r="A4685" i="1"/>
  <c r="B4678" i="1"/>
  <c r="A4678" i="1"/>
  <c r="B4676" i="1"/>
  <c r="A4676" i="1"/>
  <c r="B4673" i="1"/>
  <c r="A4673" i="1"/>
  <c r="B4671" i="1"/>
  <c r="A4671" i="1"/>
  <c r="B4665" i="1"/>
  <c r="A4665" i="1"/>
  <c r="B4662" i="1"/>
  <c r="A4662" i="1"/>
  <c r="B4660" i="1"/>
  <c r="A4660" i="1"/>
  <c r="B4658" i="1"/>
  <c r="A4658" i="1"/>
  <c r="B4655" i="1"/>
  <c r="A4655" i="1"/>
  <c r="B4653" i="1"/>
  <c r="A4653" i="1"/>
  <c r="B4651" i="1"/>
  <c r="A4651" i="1"/>
  <c r="B4649" i="1"/>
  <c r="A4649" i="1"/>
  <c r="B4645" i="1"/>
  <c r="A4645" i="1"/>
  <c r="B4641" i="1"/>
  <c r="A4641" i="1"/>
  <c r="B4639" i="1"/>
  <c r="A4639" i="1"/>
  <c r="B4636" i="1"/>
  <c r="A4636" i="1"/>
  <c r="B4625" i="1"/>
  <c r="A4625" i="1"/>
  <c r="B4623" i="1"/>
  <c r="A4623" i="1"/>
  <c r="B4619" i="1"/>
  <c r="A4619" i="1"/>
  <c r="B4617" i="1"/>
  <c r="A4617" i="1"/>
  <c r="B4615" i="1"/>
  <c r="A4615" i="1"/>
  <c r="B4613" i="1"/>
  <c r="A4613" i="1"/>
  <c r="B4611" i="1"/>
  <c r="A4611" i="1"/>
  <c r="B4609" i="1"/>
  <c r="A4609" i="1"/>
  <c r="B4607" i="1"/>
  <c r="A4607" i="1"/>
  <c r="B4605" i="1"/>
  <c r="A4605" i="1"/>
  <c r="B4602" i="1"/>
  <c r="A4602" i="1"/>
  <c r="B4600" i="1"/>
  <c r="A4600" i="1"/>
  <c r="B4598" i="1"/>
  <c r="A4598" i="1"/>
  <c r="B4595" i="1"/>
  <c r="A4595" i="1"/>
  <c r="B4590" i="1"/>
  <c r="A4590" i="1"/>
  <c r="B4587" i="1"/>
  <c r="A4587" i="1"/>
  <c r="B4585" i="1"/>
  <c r="A4585" i="1"/>
  <c r="B4583" i="1"/>
  <c r="A4583" i="1"/>
  <c r="B4581" i="1"/>
  <c r="A4581" i="1"/>
  <c r="B4579" i="1"/>
  <c r="A4579" i="1"/>
  <c r="B4577" i="1"/>
  <c r="A4577" i="1"/>
  <c r="B4575" i="1"/>
  <c r="A4575" i="1"/>
  <c r="B4573" i="1"/>
  <c r="A4573" i="1"/>
  <c r="B4569" i="1"/>
  <c r="A4569" i="1"/>
  <c r="B4567" i="1"/>
  <c r="A4567" i="1"/>
  <c r="B4565" i="1"/>
  <c r="A4565" i="1"/>
  <c r="B4563" i="1"/>
  <c r="A4563" i="1"/>
  <c r="B4561" i="1"/>
  <c r="A4561" i="1"/>
  <c r="B4557" i="1"/>
  <c r="A4557" i="1"/>
  <c r="B4555" i="1"/>
  <c r="A4555" i="1"/>
  <c r="B4552" i="1"/>
  <c r="A4552" i="1"/>
  <c r="B4550" i="1"/>
  <c r="A4550" i="1"/>
  <c r="B4548" i="1"/>
  <c r="A4548" i="1"/>
  <c r="B4546" i="1"/>
  <c r="A4546" i="1"/>
  <c r="B4544" i="1"/>
  <c r="A4544" i="1"/>
  <c r="B4542" i="1"/>
  <c r="A4542" i="1"/>
  <c r="B4540" i="1"/>
  <c r="A4540" i="1"/>
  <c r="B4536" i="1"/>
  <c r="A4536" i="1"/>
  <c r="B4529" i="1"/>
  <c r="A4529" i="1"/>
  <c r="B4527" i="1"/>
  <c r="A4527" i="1"/>
  <c r="B4525" i="1"/>
  <c r="A4525" i="1"/>
  <c r="B4523" i="1"/>
  <c r="A4523" i="1"/>
  <c r="B4520" i="1"/>
  <c r="A4520" i="1"/>
  <c r="B4517" i="1"/>
  <c r="A4517" i="1"/>
  <c r="B4515" i="1"/>
  <c r="A4515" i="1"/>
  <c r="B4513" i="1"/>
  <c r="A4513" i="1"/>
  <c r="B4497" i="1"/>
  <c r="A4497" i="1"/>
  <c r="B4491" i="1"/>
  <c r="A4491" i="1"/>
  <c r="B4483" i="1"/>
  <c r="A4483" i="1"/>
  <c r="B4481" i="1"/>
  <c r="A4481" i="1"/>
  <c r="B4479" i="1"/>
  <c r="A4479" i="1"/>
  <c r="B4477" i="1"/>
  <c r="A4477" i="1"/>
  <c r="B4464" i="1"/>
  <c r="A4464" i="1"/>
  <c r="B4459" i="1"/>
  <c r="A4459" i="1"/>
  <c r="B4455" i="1"/>
  <c r="A4455" i="1"/>
  <c r="B4453" i="1"/>
  <c r="A4453" i="1"/>
  <c r="B4336" i="1"/>
  <c r="A4336" i="1"/>
  <c r="B4333" i="1"/>
  <c r="A4333" i="1"/>
  <c r="B4330" i="1"/>
  <c r="A4330" i="1"/>
  <c r="B4327" i="1"/>
  <c r="A4327" i="1"/>
  <c r="B4325" i="1"/>
  <c r="A4325" i="1"/>
  <c r="B4322" i="1"/>
  <c r="A4322" i="1"/>
  <c r="B4320" i="1"/>
  <c r="A4320" i="1"/>
  <c r="B4318" i="1"/>
  <c r="A4318" i="1"/>
  <c r="B4315" i="1"/>
  <c r="A4315" i="1"/>
  <c r="B4313" i="1"/>
  <c r="A4313" i="1"/>
  <c r="B4311" i="1"/>
  <c r="A4311" i="1"/>
  <c r="B4309" i="1"/>
  <c r="A4309" i="1"/>
  <c r="B4307" i="1"/>
  <c r="A4307" i="1"/>
  <c r="B4305" i="1"/>
  <c r="A4305" i="1"/>
  <c r="B4303" i="1"/>
  <c r="A4303" i="1"/>
  <c r="B4301" i="1"/>
  <c r="A4301" i="1"/>
  <c r="B4299" i="1"/>
  <c r="A4299" i="1"/>
  <c r="B4297" i="1"/>
  <c r="A4297" i="1"/>
  <c r="B4295" i="1"/>
  <c r="A4295" i="1"/>
  <c r="B4287" i="1"/>
  <c r="A4287" i="1"/>
  <c r="B4285" i="1"/>
  <c r="A4285" i="1"/>
  <c r="B4283" i="1"/>
  <c r="A4283" i="1"/>
  <c r="B4281" i="1"/>
  <c r="A4281" i="1"/>
  <c r="B4279" i="1"/>
  <c r="A4279" i="1"/>
  <c r="B4274" i="1"/>
  <c r="A4274" i="1"/>
  <c r="B4272" i="1"/>
  <c r="A4272" i="1"/>
  <c r="B4270" i="1"/>
  <c r="A4270" i="1"/>
  <c r="B4265" i="1"/>
  <c r="A4265" i="1"/>
  <c r="B4263" i="1"/>
  <c r="A4263" i="1"/>
  <c r="B4261" i="1"/>
  <c r="A4261" i="1"/>
  <c r="B4258" i="1"/>
  <c r="A4258" i="1"/>
  <c r="B4256" i="1"/>
  <c r="A4256" i="1"/>
  <c r="B4253" i="1"/>
  <c r="A4253" i="1"/>
  <c r="B4245" i="1"/>
  <c r="A4245" i="1"/>
  <c r="B4243" i="1"/>
  <c r="A4243" i="1"/>
  <c r="B4241" i="1"/>
  <c r="A4241" i="1"/>
  <c r="B4235" i="1"/>
  <c r="A4235" i="1"/>
  <c r="B4232" i="1"/>
  <c r="A4232" i="1"/>
  <c r="B4229" i="1"/>
  <c r="A4229" i="1"/>
  <c r="B4227" i="1"/>
  <c r="A4227" i="1"/>
  <c r="B4223" i="1"/>
  <c r="A4223" i="1"/>
  <c r="B4221" i="1"/>
  <c r="A4221" i="1"/>
  <c r="B4219" i="1"/>
  <c r="A4219" i="1"/>
  <c r="B4210" i="1"/>
  <c r="A4210" i="1"/>
  <c r="B4208" i="1"/>
  <c r="A4208" i="1"/>
  <c r="B4204" i="1"/>
  <c r="A4204" i="1"/>
  <c r="B4196" i="1"/>
  <c r="A4196" i="1"/>
  <c r="B4194" i="1"/>
  <c r="A4194" i="1"/>
  <c r="B4192" i="1"/>
  <c r="A4192" i="1"/>
  <c r="B4190" i="1"/>
  <c r="A4190" i="1"/>
  <c r="B4188" i="1"/>
  <c r="A4188" i="1"/>
  <c r="B4186" i="1"/>
  <c r="A4186" i="1"/>
  <c r="B4183" i="1"/>
  <c r="A4183" i="1"/>
  <c r="B4181" i="1"/>
  <c r="A4181" i="1"/>
  <c r="B4179" i="1"/>
  <c r="A4179" i="1"/>
  <c r="B4177" i="1"/>
  <c r="A4177" i="1"/>
  <c r="B4175" i="1"/>
  <c r="A4175" i="1"/>
  <c r="B4171" i="1"/>
  <c r="A4171" i="1"/>
  <c r="B4165" i="1"/>
  <c r="A4165" i="1"/>
  <c r="B4163" i="1"/>
  <c r="A4163" i="1"/>
  <c r="B4161" i="1"/>
  <c r="A4161" i="1"/>
  <c r="B4159" i="1"/>
  <c r="A4159" i="1"/>
  <c r="B4157" i="1"/>
  <c r="A4157" i="1"/>
  <c r="B4155" i="1"/>
  <c r="A4155" i="1"/>
  <c r="B4153" i="1"/>
  <c r="A4153" i="1"/>
  <c r="B4134" i="1"/>
  <c r="A4134" i="1"/>
  <c r="B4132" i="1"/>
  <c r="A4132" i="1"/>
  <c r="B4130" i="1"/>
  <c r="A4130" i="1"/>
  <c r="B4128" i="1"/>
  <c r="A4128" i="1"/>
  <c r="B4126" i="1"/>
  <c r="A4126" i="1"/>
  <c r="B4124" i="1"/>
  <c r="A4124" i="1"/>
  <c r="B4122" i="1"/>
  <c r="A4122" i="1"/>
  <c r="B4108" i="1"/>
  <c r="A4108" i="1"/>
  <c r="B4106" i="1"/>
  <c r="A4106" i="1"/>
  <c r="B4104" i="1"/>
  <c r="A4104" i="1"/>
  <c r="B4095" i="1"/>
  <c r="A4095" i="1"/>
  <c r="B4093" i="1"/>
  <c r="A4093" i="1"/>
  <c r="B4091" i="1"/>
  <c r="A4091" i="1"/>
  <c r="B4089" i="1"/>
  <c r="A4089" i="1"/>
  <c r="B4087" i="1"/>
  <c r="A4087" i="1"/>
  <c r="B4085" i="1"/>
  <c r="A4085" i="1"/>
  <c r="B4083" i="1"/>
  <c r="A4083" i="1"/>
  <c r="B4081" i="1"/>
  <c r="A4081" i="1"/>
  <c r="B4061" i="1"/>
  <c r="A4061" i="1"/>
  <c r="B4059" i="1"/>
  <c r="A4059" i="1"/>
  <c r="B4054" i="1"/>
  <c r="A4054" i="1"/>
  <c r="B4052" i="1"/>
  <c r="A4052" i="1"/>
  <c r="B4042" i="1"/>
  <c r="A4042" i="1"/>
  <c r="B4039" i="1"/>
  <c r="A4039" i="1"/>
  <c r="B4037" i="1"/>
  <c r="A4037" i="1"/>
  <c r="B4034" i="1"/>
  <c r="A4034" i="1"/>
  <c r="B4032" i="1"/>
  <c r="A4032" i="1"/>
  <c r="B4029" i="1"/>
  <c r="A4029" i="1"/>
  <c r="B4027" i="1"/>
  <c r="A4027" i="1"/>
  <c r="B4022" i="1"/>
  <c r="A4022" i="1"/>
  <c r="B4018" i="1"/>
  <c r="A4018" i="1"/>
  <c r="B4016" i="1"/>
  <c r="A4016" i="1"/>
  <c r="B4013" i="1"/>
  <c r="A4013" i="1"/>
  <c r="B4008" i="1"/>
  <c r="A4008" i="1"/>
  <c r="B4006" i="1"/>
  <c r="A4006" i="1"/>
  <c r="B4004" i="1"/>
  <c r="A4004" i="1"/>
  <c r="B4002" i="1"/>
  <c r="A4002" i="1"/>
  <c r="B3999" i="1"/>
  <c r="A3999" i="1"/>
  <c r="B3961" i="1"/>
  <c r="A3961" i="1"/>
  <c r="B3958" i="1"/>
  <c r="A3958" i="1"/>
  <c r="B3955" i="1"/>
  <c r="A3955" i="1"/>
  <c r="B3953" i="1"/>
  <c r="A3953" i="1"/>
  <c r="B3951" i="1"/>
  <c r="A3951" i="1"/>
  <c r="B3948" i="1"/>
  <c r="A3948" i="1"/>
  <c r="B3946" i="1"/>
  <c r="A3946" i="1"/>
  <c r="B3944" i="1"/>
  <c r="A3944" i="1"/>
  <c r="B3941" i="1"/>
  <c r="A3941" i="1"/>
  <c r="B3939" i="1"/>
  <c r="A3939" i="1"/>
  <c r="B3937" i="1"/>
  <c r="A3937" i="1"/>
  <c r="B3935" i="1"/>
  <c r="A3935" i="1"/>
  <c r="B3929" i="1"/>
  <c r="A3929" i="1"/>
  <c r="B3926" i="1"/>
  <c r="A3926" i="1"/>
  <c r="B3919" i="1"/>
  <c r="A3919" i="1"/>
  <c r="B3917" i="1"/>
  <c r="A3917" i="1"/>
  <c r="B3914" i="1"/>
  <c r="A3914" i="1"/>
  <c r="B3911" i="1"/>
  <c r="A3911" i="1"/>
  <c r="B3903" i="1"/>
  <c r="A3903" i="1"/>
  <c r="B3900" i="1"/>
  <c r="A3900" i="1"/>
  <c r="B3898" i="1"/>
  <c r="A3898" i="1"/>
  <c r="B3896" i="1"/>
  <c r="A3896" i="1"/>
  <c r="B3894" i="1"/>
  <c r="A3894" i="1"/>
  <c r="B3889" i="1"/>
  <c r="A3889" i="1"/>
  <c r="B3886" i="1"/>
  <c r="A3886" i="1"/>
  <c r="B3883" i="1"/>
  <c r="A3883" i="1"/>
  <c r="B3879" i="1"/>
  <c r="A3879" i="1"/>
  <c r="B3877" i="1"/>
  <c r="A3877" i="1"/>
  <c r="B3873" i="1"/>
  <c r="A3873" i="1"/>
  <c r="B3871" i="1"/>
  <c r="A3871" i="1"/>
  <c r="B3869" i="1"/>
  <c r="A3869" i="1"/>
  <c r="B3866" i="1"/>
  <c r="A3866" i="1"/>
  <c r="B3863" i="1"/>
  <c r="A3863" i="1"/>
  <c r="B3861" i="1"/>
  <c r="A3861" i="1"/>
  <c r="B3859" i="1"/>
  <c r="A3859" i="1"/>
  <c r="B3857" i="1"/>
  <c r="A3857" i="1"/>
  <c r="B3855" i="1"/>
  <c r="A3855" i="1"/>
  <c r="B3853" i="1"/>
  <c r="A3853" i="1"/>
  <c r="B3850" i="1"/>
  <c r="A3850" i="1"/>
  <c r="B3848" i="1"/>
  <c r="A3848" i="1"/>
  <c r="B3846" i="1"/>
  <c r="A3846" i="1"/>
  <c r="B3844" i="1"/>
  <c r="A3844" i="1"/>
  <c r="B3797" i="1"/>
  <c r="A3797" i="1"/>
  <c r="B3795" i="1"/>
  <c r="A3795" i="1"/>
  <c r="B3793" i="1"/>
  <c r="A3793" i="1"/>
  <c r="B3791" i="1"/>
  <c r="A3791" i="1"/>
  <c r="B3789" i="1"/>
  <c r="A3789" i="1"/>
  <c r="B3787" i="1"/>
  <c r="A3787" i="1"/>
  <c r="B3785" i="1"/>
  <c r="A3785" i="1"/>
  <c r="B3783" i="1"/>
  <c r="A3783" i="1"/>
  <c r="B3781" i="1"/>
  <c r="A3781" i="1"/>
  <c r="B3779" i="1"/>
  <c r="A3779" i="1"/>
  <c r="B3777" i="1"/>
  <c r="A3777" i="1"/>
  <c r="B3775" i="1"/>
  <c r="A3775" i="1"/>
  <c r="B3773" i="1"/>
  <c r="A3773" i="1"/>
  <c r="B3769" i="1"/>
  <c r="A3769" i="1"/>
  <c r="B3767" i="1"/>
  <c r="A3767" i="1"/>
  <c r="B3759" i="1"/>
  <c r="A3759" i="1"/>
  <c r="B3757" i="1"/>
  <c r="A3757" i="1"/>
  <c r="B3755" i="1"/>
  <c r="A3755" i="1"/>
  <c r="B3752" i="1"/>
  <c r="A3752" i="1"/>
  <c r="B3749" i="1"/>
  <c r="A3749" i="1"/>
  <c r="B3744" i="1"/>
  <c r="A3744" i="1"/>
  <c r="B3739" i="1"/>
  <c r="A3739" i="1"/>
  <c r="B3737" i="1"/>
  <c r="A3737" i="1"/>
  <c r="B3734" i="1"/>
  <c r="A3734" i="1"/>
  <c r="B3732" i="1"/>
  <c r="A3732" i="1"/>
  <c r="B3729" i="1"/>
  <c r="A3729" i="1"/>
  <c r="B3727" i="1"/>
  <c r="A3727" i="1"/>
  <c r="B3725" i="1"/>
  <c r="A3725" i="1"/>
  <c r="B3723" i="1"/>
  <c r="A3723" i="1"/>
  <c r="B3721" i="1"/>
  <c r="A3721" i="1"/>
  <c r="B3718" i="1"/>
  <c r="A3718" i="1"/>
  <c r="B3580" i="1"/>
  <c r="A3580" i="1"/>
  <c r="B3578" i="1"/>
  <c r="A3578" i="1"/>
  <c r="B3576" i="1"/>
  <c r="A3576" i="1"/>
  <c r="B3563" i="1"/>
  <c r="A3563" i="1"/>
  <c r="B3561" i="1"/>
  <c r="A3561" i="1"/>
  <c r="B3559" i="1"/>
  <c r="A3559" i="1"/>
  <c r="B3555" i="1"/>
  <c r="A3555" i="1"/>
  <c r="B3553" i="1"/>
  <c r="A3553" i="1"/>
  <c r="B3551" i="1"/>
  <c r="A3551" i="1"/>
  <c r="B3549" i="1"/>
  <c r="A3549" i="1"/>
  <c r="B3547" i="1"/>
  <c r="A3547" i="1"/>
  <c r="B3544" i="1"/>
  <c r="A3544" i="1"/>
  <c r="B3542" i="1"/>
  <c r="A3542" i="1"/>
  <c r="B3532" i="1"/>
  <c r="A3532" i="1"/>
  <c r="B3530" i="1"/>
  <c r="A3530" i="1"/>
  <c r="B3528" i="1"/>
  <c r="A3528" i="1"/>
  <c r="B3525" i="1"/>
  <c r="A3525" i="1"/>
  <c r="B3523" i="1"/>
  <c r="A3523" i="1"/>
  <c r="B3521" i="1"/>
  <c r="A3521" i="1"/>
  <c r="B3519" i="1"/>
  <c r="A3519" i="1"/>
  <c r="B3517" i="1"/>
  <c r="A3517" i="1"/>
  <c r="B3515" i="1"/>
  <c r="A3515" i="1"/>
  <c r="B3513" i="1"/>
  <c r="A3513" i="1"/>
  <c r="B3510" i="1"/>
  <c r="A3510" i="1"/>
  <c r="B3508" i="1"/>
  <c r="A3508" i="1"/>
  <c r="B3505" i="1"/>
  <c r="A3505" i="1"/>
  <c r="B3503" i="1"/>
  <c r="A3503" i="1"/>
  <c r="B3501" i="1"/>
  <c r="A3501" i="1"/>
  <c r="B3499" i="1"/>
  <c r="A3499" i="1"/>
  <c r="B3497" i="1"/>
  <c r="A3497" i="1"/>
  <c r="B3495" i="1"/>
  <c r="A3495" i="1"/>
  <c r="B3493" i="1"/>
  <c r="A3493" i="1"/>
  <c r="B3490" i="1"/>
  <c r="A3490" i="1"/>
  <c r="B3485" i="1"/>
  <c r="A3485" i="1"/>
  <c r="B3482" i="1"/>
  <c r="A3482" i="1"/>
  <c r="B3480" i="1"/>
  <c r="A3480" i="1"/>
  <c r="B3478" i="1"/>
  <c r="A3478" i="1"/>
  <c r="B3475" i="1"/>
  <c r="A3475" i="1"/>
  <c r="B3473" i="1"/>
  <c r="A3473" i="1"/>
  <c r="B3471" i="1"/>
  <c r="A3471" i="1"/>
  <c r="B3469" i="1"/>
  <c r="A3469" i="1"/>
  <c r="B3464" i="1"/>
  <c r="A3464" i="1"/>
  <c r="B3462" i="1"/>
  <c r="A3462" i="1"/>
  <c r="B3460" i="1"/>
  <c r="A3460" i="1"/>
  <c r="B3451" i="1"/>
  <c r="A3451" i="1"/>
  <c r="B3449" i="1"/>
  <c r="A3449" i="1"/>
  <c r="B3446" i="1"/>
  <c r="A3446" i="1"/>
  <c r="B3442" i="1"/>
  <c r="A3442" i="1"/>
  <c r="B3422" i="1"/>
  <c r="A3422" i="1"/>
  <c r="B3419" i="1"/>
  <c r="A3419" i="1"/>
  <c r="B3417" i="1"/>
  <c r="A3417" i="1"/>
  <c r="B3415" i="1"/>
  <c r="A3415" i="1"/>
  <c r="B3413" i="1"/>
  <c r="A3413" i="1"/>
  <c r="B3410" i="1"/>
  <c r="A3410" i="1"/>
  <c r="B3408" i="1"/>
  <c r="A3408" i="1"/>
  <c r="B3405" i="1"/>
  <c r="A3405" i="1"/>
  <c r="B3403" i="1"/>
  <c r="A3403" i="1"/>
  <c r="B3401" i="1"/>
  <c r="A3401" i="1"/>
  <c r="B3399" i="1"/>
  <c r="A3399" i="1"/>
  <c r="B3397" i="1"/>
  <c r="A3397" i="1"/>
  <c r="B3395" i="1"/>
  <c r="A3395" i="1"/>
  <c r="B3393" i="1"/>
  <c r="A3393" i="1"/>
  <c r="B3391" i="1"/>
  <c r="A3391" i="1"/>
  <c r="B3389" i="1"/>
  <c r="A3389" i="1"/>
  <c r="B3385" i="1"/>
  <c r="A3385" i="1"/>
  <c r="B3383" i="1"/>
  <c r="A3383" i="1"/>
  <c r="B3381" i="1"/>
  <c r="A3381" i="1"/>
  <c r="B3379" i="1"/>
  <c r="A3379" i="1"/>
  <c r="B3377" i="1"/>
  <c r="A3377" i="1"/>
  <c r="B3375" i="1"/>
  <c r="A3375" i="1"/>
  <c r="B3373" i="1"/>
  <c r="A3373" i="1"/>
  <c r="B3371" i="1"/>
  <c r="A3371" i="1"/>
  <c r="B3369" i="1"/>
  <c r="A3369" i="1"/>
  <c r="B3367" i="1"/>
  <c r="A3367" i="1"/>
  <c r="B3365" i="1"/>
  <c r="A3365" i="1"/>
  <c r="B3362" i="1"/>
  <c r="A3362" i="1"/>
  <c r="B3360" i="1"/>
  <c r="A3360" i="1"/>
  <c r="B3358" i="1"/>
  <c r="A3358" i="1"/>
  <c r="B3356" i="1"/>
  <c r="A3356" i="1"/>
  <c r="B3354" i="1"/>
  <c r="A3354" i="1"/>
  <c r="B3352" i="1"/>
  <c r="A3352" i="1"/>
  <c r="B3350" i="1"/>
  <c r="A3350" i="1"/>
  <c r="B3348" i="1"/>
  <c r="A3348" i="1"/>
  <c r="B3346" i="1"/>
  <c r="A3346" i="1"/>
  <c r="B3344" i="1"/>
  <c r="A3344" i="1"/>
  <c r="B3342" i="1"/>
  <c r="A3342" i="1"/>
  <c r="B3340" i="1"/>
  <c r="A3340" i="1"/>
  <c r="B3338" i="1"/>
  <c r="A3338" i="1"/>
  <c r="B3336" i="1"/>
  <c r="A3336" i="1"/>
  <c r="B3334" i="1"/>
  <c r="A3334" i="1"/>
  <c r="B3332" i="1"/>
  <c r="A3332" i="1"/>
  <c r="B3330" i="1"/>
  <c r="A3330" i="1"/>
  <c r="B3327" i="1"/>
  <c r="A3327" i="1"/>
  <c r="B3325" i="1"/>
  <c r="A3325" i="1"/>
  <c r="B3323" i="1"/>
  <c r="A3323" i="1"/>
  <c r="B3321" i="1"/>
  <c r="A3321" i="1"/>
  <c r="B3319" i="1"/>
  <c r="A3319" i="1"/>
  <c r="B3317" i="1"/>
  <c r="A3317" i="1"/>
  <c r="B3315" i="1"/>
  <c r="A3315" i="1"/>
  <c r="B3313" i="1"/>
  <c r="A3313" i="1"/>
  <c r="B3311" i="1"/>
  <c r="A3311" i="1"/>
  <c r="B3309" i="1"/>
  <c r="A3309" i="1"/>
  <c r="B3306" i="1"/>
  <c r="A3306" i="1"/>
  <c r="B3304" i="1"/>
  <c r="A3304" i="1"/>
  <c r="B3302" i="1"/>
  <c r="A3302" i="1"/>
  <c r="B3300" i="1"/>
  <c r="A3300" i="1"/>
  <c r="B3298" i="1"/>
  <c r="A3298" i="1"/>
  <c r="B3296" i="1"/>
  <c r="A3296" i="1"/>
  <c r="B3293" i="1"/>
  <c r="A3293" i="1"/>
  <c r="B3291" i="1"/>
  <c r="A3291" i="1"/>
  <c r="B3289" i="1"/>
  <c r="A3289" i="1"/>
  <c r="B3287" i="1"/>
  <c r="A3287" i="1"/>
  <c r="B3285" i="1"/>
  <c r="A3285" i="1"/>
  <c r="B3283" i="1"/>
  <c r="A3283" i="1"/>
  <c r="B3281" i="1"/>
  <c r="A3281" i="1"/>
  <c r="B3279" i="1"/>
  <c r="A3279" i="1"/>
  <c r="B3277" i="1"/>
  <c r="A3277" i="1"/>
  <c r="B3275" i="1"/>
  <c r="A3275" i="1"/>
  <c r="B3273" i="1"/>
  <c r="A3273" i="1"/>
  <c r="B3271" i="1"/>
  <c r="A3271" i="1"/>
  <c r="B3269" i="1"/>
  <c r="A3269" i="1"/>
  <c r="B3267" i="1"/>
  <c r="A3267" i="1"/>
  <c r="B3265" i="1"/>
  <c r="A3265" i="1"/>
  <c r="B3263" i="1"/>
  <c r="A3263" i="1"/>
  <c r="B3261" i="1"/>
  <c r="A3261" i="1"/>
  <c r="B3259" i="1"/>
  <c r="A3259" i="1"/>
  <c r="B3257" i="1"/>
  <c r="A3257" i="1"/>
  <c r="B3255" i="1"/>
  <c r="A3255" i="1"/>
  <c r="B3252" i="1"/>
  <c r="A3252" i="1"/>
  <c r="B3250" i="1"/>
  <c r="A3250" i="1"/>
  <c r="B3248" i="1"/>
  <c r="A3248" i="1"/>
  <c r="B3246" i="1"/>
  <c r="A3246" i="1"/>
  <c r="B3244" i="1"/>
  <c r="A3244" i="1"/>
  <c r="B3242" i="1"/>
  <c r="A3242" i="1"/>
  <c r="B3240" i="1"/>
  <c r="A3240" i="1"/>
  <c r="B3238" i="1"/>
  <c r="A3238" i="1"/>
  <c r="B3236" i="1"/>
  <c r="A3236" i="1"/>
  <c r="B3233" i="1"/>
  <c r="A3233" i="1"/>
  <c r="B3231" i="1"/>
  <c r="A3231" i="1"/>
  <c r="B3229" i="1"/>
  <c r="A3229" i="1"/>
  <c r="B3227" i="1"/>
  <c r="A3227" i="1"/>
  <c r="B3225" i="1"/>
  <c r="A3225" i="1"/>
  <c r="B3223" i="1"/>
  <c r="A3223" i="1"/>
  <c r="B3221" i="1"/>
  <c r="A3221" i="1"/>
  <c r="B3219" i="1"/>
  <c r="A3219" i="1"/>
  <c r="B3216" i="1"/>
  <c r="A3216" i="1"/>
  <c r="B3214" i="1"/>
  <c r="A3214" i="1"/>
  <c r="B3212" i="1"/>
  <c r="A3212" i="1"/>
  <c r="B3210" i="1"/>
  <c r="A3210" i="1"/>
  <c r="B3208" i="1"/>
  <c r="A3208" i="1"/>
  <c r="B3206" i="1"/>
  <c r="A3206" i="1"/>
  <c r="B3204" i="1"/>
  <c r="A3204" i="1"/>
  <c r="B3202" i="1"/>
  <c r="A3202" i="1"/>
  <c r="B3200" i="1"/>
  <c r="A3200" i="1"/>
  <c r="B3198" i="1"/>
  <c r="A3198" i="1"/>
  <c r="B3195" i="1"/>
  <c r="A3195" i="1"/>
  <c r="B3193" i="1"/>
  <c r="A3193" i="1"/>
  <c r="B3191" i="1"/>
  <c r="A3191" i="1"/>
  <c r="B3189" i="1"/>
  <c r="A3189" i="1"/>
  <c r="B3187" i="1"/>
  <c r="A3187" i="1"/>
  <c r="B3185" i="1"/>
  <c r="A3185" i="1"/>
  <c r="B3183" i="1"/>
  <c r="A3183" i="1"/>
  <c r="B3181" i="1"/>
  <c r="A3181" i="1"/>
  <c r="B3178" i="1"/>
  <c r="A3178" i="1"/>
  <c r="B3176" i="1"/>
  <c r="A3176" i="1"/>
  <c r="B3174" i="1"/>
  <c r="A3174" i="1"/>
  <c r="B3172" i="1"/>
  <c r="A3172" i="1"/>
  <c r="B3170" i="1"/>
  <c r="A3170" i="1"/>
  <c r="B3168" i="1"/>
  <c r="A3168" i="1"/>
  <c r="B3166" i="1"/>
  <c r="A3166" i="1"/>
  <c r="B3164" i="1"/>
  <c r="A3164" i="1"/>
  <c r="B3162" i="1"/>
  <c r="A3162" i="1"/>
  <c r="B3160" i="1"/>
  <c r="A3160" i="1"/>
  <c r="B3158" i="1"/>
  <c r="A3158" i="1"/>
  <c r="B3156" i="1"/>
  <c r="A3156" i="1"/>
  <c r="B3154" i="1"/>
  <c r="A3154" i="1"/>
  <c r="B3150" i="1"/>
  <c r="A3150" i="1"/>
  <c r="B3148" i="1"/>
  <c r="A3148" i="1"/>
  <c r="B3145" i="1"/>
  <c r="A3145" i="1"/>
  <c r="B3143" i="1"/>
  <c r="A3143" i="1"/>
  <c r="B3141" i="1"/>
  <c r="A3141" i="1"/>
  <c r="B3139" i="1"/>
  <c r="A3139" i="1"/>
  <c r="B3137" i="1"/>
  <c r="A3137" i="1"/>
  <c r="B3135" i="1"/>
  <c r="A3135" i="1"/>
  <c r="B3133" i="1"/>
  <c r="A3133" i="1"/>
  <c r="B3131" i="1"/>
  <c r="A3131" i="1"/>
  <c r="B3129" i="1"/>
  <c r="A3129" i="1"/>
  <c r="B3127" i="1"/>
  <c r="A3127" i="1"/>
  <c r="B3125" i="1"/>
  <c r="A3125" i="1"/>
  <c r="B3123" i="1"/>
  <c r="A3123" i="1"/>
  <c r="B3121" i="1"/>
  <c r="A3121" i="1"/>
  <c r="B3119" i="1"/>
  <c r="A3119" i="1"/>
  <c r="B3116" i="1"/>
  <c r="A3116" i="1"/>
  <c r="B3114" i="1"/>
  <c r="A3114" i="1"/>
  <c r="B3112" i="1"/>
  <c r="A3112" i="1"/>
  <c r="B3110" i="1"/>
  <c r="A3110" i="1"/>
  <c r="B3107" i="1"/>
  <c r="A3107" i="1"/>
  <c r="B3104" i="1"/>
  <c r="A3104" i="1"/>
  <c r="B3102" i="1"/>
  <c r="A3102" i="1"/>
  <c r="B3100" i="1"/>
  <c r="A3100" i="1"/>
  <c r="B3097" i="1"/>
  <c r="A3097" i="1"/>
  <c r="B3095" i="1"/>
  <c r="A3095" i="1"/>
  <c r="B3093" i="1"/>
  <c r="A3093" i="1"/>
  <c r="B3091" i="1"/>
  <c r="A3091" i="1"/>
  <c r="B3089" i="1"/>
  <c r="A3089" i="1"/>
  <c r="B3087" i="1"/>
  <c r="A3087" i="1"/>
  <c r="B3085" i="1"/>
  <c r="A3085" i="1"/>
  <c r="B3083" i="1"/>
  <c r="A3083" i="1"/>
  <c r="B3081" i="1"/>
  <c r="A3081" i="1"/>
  <c r="B3078" i="1"/>
  <c r="A3078" i="1"/>
  <c r="B3076" i="1"/>
  <c r="A3076" i="1"/>
  <c r="B3074" i="1"/>
  <c r="A3074" i="1"/>
  <c r="B3072" i="1"/>
  <c r="A3072" i="1"/>
  <c r="B3070" i="1"/>
  <c r="A3070" i="1"/>
  <c r="B3067" i="1"/>
  <c r="A3067" i="1"/>
  <c r="B3065" i="1"/>
  <c r="A3065" i="1"/>
  <c r="B3063" i="1"/>
  <c r="A3063" i="1"/>
  <c r="B3061" i="1"/>
  <c r="A3061" i="1"/>
  <c r="B3059" i="1"/>
  <c r="A3059" i="1"/>
  <c r="B3057" i="1"/>
  <c r="A3057" i="1"/>
  <c r="B3055" i="1"/>
  <c r="A3055" i="1"/>
  <c r="B3052" i="1"/>
  <c r="A3052" i="1"/>
  <c r="B3050" i="1"/>
  <c r="A3050" i="1"/>
  <c r="B3047" i="1"/>
  <c r="A3047" i="1"/>
  <c r="B3045" i="1"/>
  <c r="A3045" i="1"/>
  <c r="B3043" i="1"/>
  <c r="A3043" i="1"/>
  <c r="B3039" i="1"/>
  <c r="A3039" i="1"/>
  <c r="B3037" i="1"/>
  <c r="A3037" i="1"/>
  <c r="B3035" i="1"/>
  <c r="A3035" i="1"/>
  <c r="B3032" i="1"/>
  <c r="A3032" i="1"/>
  <c r="B3030" i="1"/>
  <c r="A3030" i="1"/>
  <c r="B3027" i="1"/>
  <c r="A3027" i="1"/>
  <c r="B3020" i="1"/>
  <c r="A3020" i="1"/>
  <c r="B3017" i="1"/>
  <c r="A3017" i="1"/>
  <c r="B3013" i="1"/>
  <c r="A3013" i="1"/>
  <c r="B3010" i="1"/>
  <c r="A3010" i="1"/>
  <c r="B3007" i="1"/>
  <c r="A3007" i="1"/>
  <c r="B3004" i="1"/>
  <c r="A3004" i="1"/>
  <c r="B3001" i="1"/>
  <c r="A3001" i="1"/>
  <c r="B2997" i="1"/>
  <c r="A2997" i="1"/>
  <c r="B2994" i="1"/>
  <c r="A2994" i="1"/>
  <c r="B2991" i="1"/>
  <c r="A2991" i="1"/>
  <c r="B2987" i="1"/>
  <c r="A2987" i="1"/>
  <c r="B2984" i="1"/>
  <c r="A2984" i="1"/>
  <c r="B2981" i="1"/>
  <c r="A2981" i="1"/>
  <c r="B2977" i="1"/>
  <c r="A2977" i="1"/>
  <c r="B2975" i="1"/>
  <c r="A2975" i="1"/>
  <c r="B2973" i="1"/>
  <c r="A2973" i="1"/>
  <c r="B2971" i="1"/>
  <c r="A2971" i="1"/>
  <c r="B2967" i="1"/>
  <c r="A2967" i="1"/>
  <c r="B2954" i="1"/>
  <c r="A2954" i="1"/>
  <c r="B2952" i="1"/>
  <c r="A2952" i="1"/>
  <c r="B2950" i="1"/>
  <c r="A2950" i="1"/>
  <c r="B2948" i="1"/>
  <c r="A2948" i="1"/>
  <c r="B2946" i="1"/>
  <c r="A2946" i="1"/>
  <c r="B2943" i="1"/>
  <c r="A2943" i="1"/>
  <c r="B2941" i="1"/>
  <c r="A2941" i="1"/>
  <c r="B2939" i="1"/>
  <c r="A2939" i="1"/>
  <c r="B2934" i="1"/>
  <c r="A2934" i="1"/>
  <c r="B2932" i="1"/>
  <c r="A2932" i="1"/>
  <c r="B2930" i="1"/>
  <c r="A2930" i="1"/>
  <c r="B2921" i="1"/>
  <c r="A2921" i="1"/>
  <c r="B2914" i="1"/>
  <c r="A2914" i="1"/>
  <c r="B2912" i="1"/>
  <c r="A2912" i="1"/>
  <c r="B2910" i="1"/>
  <c r="A2910" i="1"/>
  <c r="B2908" i="1"/>
  <c r="A2908" i="1"/>
  <c r="B2906" i="1"/>
  <c r="A2906" i="1"/>
  <c r="B2904" i="1"/>
  <c r="A2904" i="1"/>
  <c r="B2902" i="1"/>
  <c r="A2902" i="1"/>
  <c r="B2900" i="1"/>
  <c r="A2900" i="1"/>
  <c r="B2898" i="1"/>
  <c r="A2898" i="1"/>
  <c r="B2891" i="1"/>
  <c r="A2891" i="1"/>
  <c r="B2889" i="1"/>
  <c r="A2889" i="1"/>
  <c r="B2887" i="1"/>
  <c r="A2887" i="1"/>
  <c r="B2885" i="1"/>
  <c r="A2885" i="1"/>
  <c r="B2883" i="1"/>
  <c r="A2883" i="1"/>
  <c r="B2881" i="1"/>
  <c r="A2881" i="1"/>
  <c r="B2878" i="1"/>
  <c r="A2878" i="1"/>
  <c r="B2875" i="1"/>
  <c r="A2875" i="1"/>
  <c r="B2873" i="1"/>
  <c r="A2873" i="1"/>
  <c r="B2871" i="1"/>
  <c r="A2871" i="1"/>
  <c r="B2869" i="1"/>
  <c r="A2869" i="1"/>
  <c r="B2864" i="1"/>
  <c r="A2864" i="1"/>
  <c r="B2862" i="1"/>
  <c r="A2862" i="1"/>
  <c r="B2859" i="1"/>
  <c r="A2859" i="1"/>
  <c r="B2856" i="1"/>
  <c r="A2856" i="1"/>
  <c r="B2854" i="1"/>
  <c r="A2854" i="1"/>
  <c r="B2852" i="1"/>
  <c r="A2852" i="1"/>
  <c r="B2827" i="1"/>
  <c r="A2827" i="1"/>
  <c r="B2825" i="1"/>
  <c r="A2825" i="1"/>
  <c r="B2822" i="1"/>
  <c r="A2822" i="1"/>
  <c r="B2820" i="1"/>
  <c r="A2820" i="1"/>
  <c r="B2816" i="1"/>
  <c r="A2816" i="1"/>
  <c r="B2812" i="1"/>
  <c r="A2812" i="1"/>
  <c r="B2810" i="1"/>
  <c r="A2810" i="1"/>
  <c r="B2808" i="1"/>
  <c r="A2808" i="1"/>
  <c r="B2805" i="1"/>
  <c r="A2805" i="1"/>
  <c r="B2783" i="1"/>
  <c r="A2783" i="1"/>
  <c r="B2780" i="1"/>
  <c r="A2780" i="1"/>
  <c r="B2772" i="1"/>
  <c r="A2772" i="1"/>
  <c r="B2769" i="1"/>
  <c r="A2769" i="1"/>
  <c r="B2763" i="1"/>
  <c r="A2763" i="1"/>
  <c r="B2757" i="1"/>
  <c r="A2757" i="1"/>
  <c r="B2754" i="1"/>
  <c r="A2754" i="1"/>
  <c r="B2748" i="1"/>
  <c r="A2748" i="1"/>
  <c r="B2743" i="1"/>
  <c r="A2743" i="1"/>
  <c r="B2737" i="1"/>
  <c r="A2737" i="1"/>
  <c r="B2734" i="1"/>
  <c r="A2734" i="1"/>
  <c r="B2732" i="1"/>
  <c r="A2732" i="1"/>
  <c r="B2726" i="1"/>
  <c r="A2726" i="1"/>
  <c r="B2713" i="1"/>
  <c r="A2713" i="1"/>
  <c r="B2710" i="1"/>
  <c r="A2710" i="1"/>
  <c r="B2708" i="1"/>
  <c r="A2708" i="1"/>
  <c r="B2706" i="1"/>
  <c r="A2706" i="1"/>
  <c r="B2703" i="1"/>
  <c r="A2703" i="1"/>
  <c r="B2701" i="1"/>
  <c r="A2701" i="1"/>
  <c r="B2697" i="1"/>
  <c r="A2697" i="1"/>
  <c r="B2694" i="1"/>
  <c r="A2694" i="1"/>
  <c r="B2692" i="1"/>
  <c r="A2692" i="1"/>
  <c r="B2687" i="1"/>
  <c r="A2687" i="1"/>
  <c r="B2684" i="1"/>
  <c r="A2684" i="1"/>
  <c r="B2679" i="1"/>
  <c r="A2679" i="1"/>
  <c r="B2669" i="1"/>
  <c r="A2669" i="1"/>
  <c r="B2664" i="1"/>
  <c r="A2664" i="1"/>
  <c r="B2661" i="1"/>
  <c r="A2661" i="1"/>
  <c r="B2658" i="1"/>
  <c r="A2658" i="1"/>
  <c r="B2656" i="1"/>
  <c r="A2656" i="1"/>
  <c r="B2654" i="1"/>
  <c r="A2654" i="1"/>
  <c r="B2652" i="1"/>
  <c r="A2652" i="1"/>
  <c r="B2642" i="1"/>
  <c r="A2642" i="1"/>
  <c r="B2637" i="1"/>
  <c r="A2637" i="1"/>
  <c r="B2600" i="1"/>
  <c r="A2600" i="1"/>
  <c r="B2582" i="1"/>
  <c r="A2582" i="1"/>
  <c r="B2580" i="1"/>
  <c r="A2580" i="1"/>
  <c r="B2565" i="1"/>
  <c r="A2565" i="1"/>
  <c r="B2562" i="1"/>
  <c r="A2562" i="1"/>
  <c r="B2560" i="1"/>
  <c r="A2560" i="1"/>
  <c r="B2557" i="1"/>
  <c r="A2557" i="1"/>
  <c r="B2555" i="1"/>
  <c r="A2555" i="1"/>
  <c r="B2553" i="1"/>
  <c r="A2553" i="1"/>
  <c r="B2551" i="1"/>
  <c r="A2551" i="1"/>
  <c r="B2548" i="1"/>
  <c r="A2548" i="1"/>
  <c r="B2546" i="1"/>
  <c r="A2546" i="1"/>
  <c r="B2544" i="1"/>
  <c r="A2544" i="1"/>
  <c r="B2542" i="1"/>
  <c r="A2542" i="1"/>
  <c r="B2540" i="1"/>
  <c r="A2540" i="1"/>
  <c r="B2538" i="1"/>
  <c r="A2538" i="1"/>
  <c r="B2536" i="1"/>
  <c r="A2536" i="1"/>
  <c r="B2534" i="1"/>
  <c r="A2534" i="1"/>
  <c r="B2532" i="1"/>
  <c r="A2532" i="1"/>
  <c r="B2528" i="1"/>
  <c r="A2528" i="1"/>
  <c r="B2523" i="1"/>
  <c r="A2523" i="1"/>
  <c r="B2516" i="1"/>
  <c r="A2516" i="1"/>
  <c r="B2514" i="1"/>
  <c r="A2514" i="1"/>
  <c r="B2512" i="1"/>
  <c r="A2512" i="1"/>
  <c r="B2510" i="1"/>
  <c r="A2510" i="1"/>
  <c r="B2508" i="1"/>
  <c r="A2508" i="1"/>
  <c r="B2506" i="1"/>
  <c r="A2506" i="1"/>
  <c r="B2504" i="1"/>
  <c r="A2504" i="1"/>
  <c r="B2502" i="1"/>
  <c r="A2502" i="1"/>
  <c r="B2500" i="1"/>
  <c r="A2500" i="1"/>
  <c r="B2491" i="1"/>
  <c r="A2491" i="1"/>
  <c r="B2488" i="1"/>
  <c r="A2488" i="1"/>
  <c r="B2485" i="1"/>
  <c r="A2485" i="1"/>
  <c r="B2483" i="1"/>
  <c r="A2483" i="1"/>
  <c r="B2481" i="1"/>
  <c r="A2481" i="1"/>
  <c r="B2479" i="1"/>
  <c r="A2479" i="1"/>
  <c r="B2477" i="1"/>
  <c r="A2477" i="1"/>
  <c r="B2432" i="1"/>
  <c r="A2432" i="1"/>
  <c r="B2429" i="1"/>
  <c r="A2429" i="1"/>
  <c r="B2427" i="1"/>
  <c r="A2427" i="1"/>
  <c r="B2425" i="1"/>
  <c r="A2425" i="1"/>
  <c r="B2422" i="1"/>
  <c r="A2422" i="1"/>
  <c r="B2420" i="1"/>
  <c r="A2420" i="1"/>
  <c r="B2417" i="1"/>
  <c r="A2417" i="1"/>
  <c r="B2415" i="1"/>
  <c r="A2415" i="1"/>
  <c r="B2413" i="1"/>
  <c r="A2413" i="1"/>
  <c r="B2411" i="1"/>
  <c r="A2411" i="1"/>
  <c r="B2408" i="1"/>
  <c r="A2408" i="1"/>
  <c r="B2405" i="1"/>
  <c r="A2405" i="1"/>
  <c r="B2403" i="1"/>
  <c r="A2403" i="1"/>
  <c r="B2401" i="1"/>
  <c r="A2401" i="1"/>
  <c r="B2379" i="1"/>
  <c r="A2379" i="1"/>
  <c r="B2377" i="1"/>
  <c r="A2377" i="1"/>
  <c r="B2364" i="1"/>
  <c r="A2364" i="1"/>
  <c r="B2362" i="1"/>
  <c r="A2362" i="1"/>
  <c r="B2360" i="1"/>
  <c r="A2360" i="1"/>
  <c r="B2358" i="1"/>
  <c r="A2358" i="1"/>
  <c r="B2355" i="1"/>
  <c r="A2355" i="1"/>
  <c r="B2353" i="1"/>
  <c r="A2353" i="1"/>
  <c r="B2351" i="1"/>
  <c r="A2351" i="1"/>
  <c r="B2349" i="1"/>
  <c r="A2349" i="1"/>
  <c r="B2347" i="1"/>
  <c r="A2347" i="1"/>
  <c r="B2345" i="1"/>
  <c r="A2345" i="1"/>
  <c r="B2343" i="1"/>
  <c r="A2343" i="1"/>
  <c r="B2341" i="1"/>
  <c r="A2341" i="1"/>
  <c r="B2339" i="1"/>
  <c r="A2339" i="1"/>
  <c r="B2337" i="1"/>
  <c r="A2337" i="1"/>
  <c r="B2335" i="1"/>
  <c r="A2335" i="1"/>
  <c r="B2333" i="1"/>
  <c r="A2333" i="1"/>
  <c r="B2331" i="1"/>
  <c r="A2331" i="1"/>
  <c r="B2329" i="1"/>
  <c r="A2329" i="1"/>
  <c r="B2327" i="1"/>
  <c r="A2327" i="1"/>
  <c r="B2325" i="1"/>
  <c r="A2325" i="1"/>
  <c r="B2323" i="1"/>
  <c r="A2323" i="1"/>
  <c r="B2321" i="1"/>
  <c r="A2321" i="1"/>
  <c r="B2319" i="1"/>
  <c r="A2319" i="1"/>
  <c r="B2312" i="1"/>
  <c r="A2312" i="1"/>
  <c r="B2307" i="1"/>
  <c r="A2307" i="1"/>
  <c r="B2305" i="1"/>
  <c r="A2305" i="1"/>
  <c r="B2297" i="1"/>
  <c r="A2297" i="1"/>
  <c r="B2295" i="1"/>
  <c r="A2295" i="1"/>
  <c r="B2292" i="1"/>
  <c r="A2292" i="1"/>
  <c r="B2290" i="1"/>
  <c r="A2290" i="1"/>
  <c r="B2288" i="1"/>
  <c r="A2288" i="1"/>
  <c r="B2286" i="1"/>
  <c r="A2286" i="1"/>
  <c r="B2284" i="1"/>
  <c r="A2284" i="1"/>
  <c r="B2282" i="1"/>
  <c r="A2282" i="1"/>
  <c r="B2280" i="1"/>
  <c r="A2280" i="1"/>
  <c r="B2278" i="1"/>
  <c r="A2278" i="1"/>
  <c r="B2276" i="1"/>
  <c r="A2276" i="1"/>
  <c r="B2274" i="1"/>
  <c r="A2274" i="1"/>
  <c r="B2271" i="1"/>
  <c r="A2271" i="1"/>
  <c r="B2269" i="1"/>
  <c r="A2269" i="1"/>
  <c r="B2267" i="1"/>
  <c r="A2267" i="1"/>
  <c r="B2265" i="1"/>
  <c r="A2265" i="1"/>
  <c r="B2169" i="1"/>
  <c r="A2169" i="1"/>
  <c r="B2167" i="1"/>
  <c r="A2167" i="1"/>
  <c r="B2164" i="1"/>
  <c r="A2164" i="1"/>
  <c r="B2149" i="1"/>
  <c r="A2149" i="1"/>
  <c r="B2133" i="1"/>
  <c r="A2133" i="1"/>
  <c r="B2131" i="1"/>
  <c r="A2131" i="1"/>
  <c r="B2125" i="1"/>
  <c r="A2125" i="1"/>
  <c r="B2118" i="1"/>
  <c r="A2118" i="1"/>
  <c r="B2116" i="1"/>
  <c r="A2116" i="1"/>
  <c r="B2114" i="1"/>
  <c r="A2114" i="1"/>
  <c r="B2107" i="1"/>
  <c r="A2107" i="1"/>
  <c r="B2098" i="1"/>
  <c r="A2098" i="1"/>
  <c r="B2096" i="1"/>
  <c r="A2096" i="1"/>
  <c r="B2094" i="1"/>
  <c r="A2094" i="1"/>
  <c r="B2085" i="1"/>
  <c r="A2085" i="1"/>
  <c r="B2083" i="1"/>
  <c r="A2083" i="1"/>
  <c r="B2081" i="1"/>
  <c r="A2081" i="1"/>
  <c r="B2077" i="1"/>
  <c r="A2077" i="1"/>
  <c r="B2037" i="1"/>
  <c r="A2037" i="1"/>
  <c r="B2032" i="1"/>
  <c r="A2032" i="1"/>
  <c r="B1991" i="1"/>
  <c r="A1991" i="1"/>
  <c r="B1982" i="1"/>
  <c r="A1982" i="1"/>
  <c r="B1975" i="1"/>
  <c r="A1975" i="1"/>
  <c r="B1968" i="1"/>
  <c r="A1968" i="1"/>
  <c r="B1966" i="1"/>
  <c r="A1966" i="1"/>
  <c r="B1964" i="1"/>
  <c r="A1964" i="1"/>
  <c r="B1956" i="1"/>
  <c r="A1956" i="1"/>
  <c r="B1954" i="1"/>
  <c r="A1954" i="1"/>
  <c r="B1737" i="1"/>
  <c r="A1737" i="1"/>
  <c r="B1733" i="1"/>
  <c r="A1733" i="1"/>
  <c r="B1726" i="1"/>
  <c r="A1726" i="1"/>
  <c r="B1722" i="1"/>
  <c r="A1722" i="1"/>
  <c r="B1720" i="1"/>
  <c r="A1720" i="1"/>
  <c r="B1709" i="1"/>
  <c r="A1709" i="1"/>
  <c r="B1707" i="1"/>
  <c r="A1707" i="1"/>
  <c r="B1705" i="1"/>
  <c r="A1705" i="1"/>
  <c r="B1701" i="1"/>
  <c r="A1701" i="1"/>
  <c r="B1694" i="1"/>
  <c r="A1694" i="1"/>
  <c r="B1688" i="1"/>
  <c r="A1688" i="1"/>
  <c r="B1686" i="1"/>
  <c r="A1686" i="1"/>
  <c r="B1633" i="1"/>
  <c r="A1633" i="1"/>
  <c r="B1631" i="1"/>
  <c r="A1631" i="1"/>
  <c r="B1629" i="1"/>
  <c r="A1629" i="1"/>
  <c r="B1602" i="1"/>
  <c r="A1602" i="1"/>
  <c r="B1591" i="1"/>
  <c r="A1591" i="1"/>
  <c r="B1571" i="1"/>
  <c r="A1571" i="1"/>
  <c r="B1567" i="1"/>
  <c r="A1567" i="1"/>
  <c r="B1563" i="1"/>
  <c r="A1563" i="1"/>
  <c r="B1560" i="1"/>
  <c r="A1560" i="1"/>
  <c r="B1556" i="1"/>
  <c r="A1556" i="1"/>
  <c r="B1547" i="1"/>
  <c r="A1547" i="1"/>
  <c r="B1542" i="1"/>
  <c r="A1542" i="1"/>
  <c r="B1538" i="1"/>
  <c r="A1538" i="1"/>
  <c r="B1536" i="1"/>
  <c r="A1536" i="1"/>
  <c r="B1484" i="1"/>
  <c r="A1484" i="1"/>
  <c r="B1470" i="1"/>
  <c r="A1470" i="1"/>
  <c r="B1467" i="1"/>
  <c r="A1467" i="1"/>
  <c r="B1463" i="1"/>
  <c r="A1463" i="1"/>
  <c r="B1457" i="1"/>
  <c r="A1457" i="1"/>
  <c r="B1455" i="1"/>
  <c r="A1455" i="1"/>
  <c r="B1448" i="1"/>
  <c r="A1448" i="1"/>
  <c r="B1436" i="1"/>
  <c r="A1436" i="1"/>
  <c r="B1432" i="1"/>
  <c r="A1432" i="1"/>
  <c r="B1238" i="1"/>
  <c r="A1238" i="1"/>
  <c r="B1224" i="1"/>
  <c r="A1224" i="1"/>
  <c r="B1217" i="1"/>
  <c r="A1217" i="1"/>
  <c r="B1214" i="1"/>
  <c r="A1214" i="1"/>
  <c r="B1211" i="1"/>
  <c r="A1211" i="1"/>
  <c r="B1208" i="1"/>
  <c r="A1208" i="1"/>
  <c r="B1203" i="1"/>
  <c r="A1203" i="1"/>
  <c r="B1201" i="1"/>
  <c r="A1201" i="1"/>
  <c r="B1199" i="1"/>
  <c r="A1199" i="1"/>
  <c r="B1191" i="1"/>
  <c r="A1191" i="1"/>
  <c r="B1189" i="1"/>
  <c r="A1189" i="1"/>
  <c r="B1183" i="1"/>
  <c r="A1183" i="1"/>
  <c r="B1181" i="1"/>
  <c r="A1181" i="1"/>
  <c r="B1178" i="1"/>
  <c r="A1178" i="1"/>
  <c r="B1114" i="1"/>
  <c r="A1114" i="1"/>
  <c r="B1112" i="1"/>
  <c r="A1112" i="1"/>
  <c r="B1095" i="1"/>
  <c r="A1095" i="1"/>
  <c r="B1040" i="1"/>
  <c r="A1040" i="1"/>
  <c r="B1038" i="1"/>
  <c r="A1038" i="1"/>
  <c r="B1034" i="1"/>
  <c r="A1034" i="1"/>
  <c r="B1029" i="1"/>
  <c r="A1029" i="1"/>
  <c r="B1027" i="1"/>
  <c r="A1027" i="1"/>
  <c r="B989" i="1"/>
  <c r="A989" i="1"/>
  <c r="B986" i="1"/>
  <c r="A986" i="1"/>
  <c r="B981" i="1"/>
  <c r="A981" i="1"/>
  <c r="B978" i="1"/>
  <c r="A978" i="1"/>
  <c r="B976" i="1"/>
  <c r="A976" i="1"/>
  <c r="B967" i="1"/>
  <c r="A967" i="1"/>
  <c r="B965" i="1"/>
  <c r="A965" i="1"/>
  <c r="B963" i="1"/>
  <c r="A963" i="1"/>
  <c r="B960" i="1"/>
  <c r="A960" i="1"/>
  <c r="B939" i="1"/>
  <c r="A939" i="1"/>
  <c r="B937" i="1"/>
  <c r="A937" i="1"/>
  <c r="B903" i="1"/>
  <c r="A903" i="1"/>
  <c r="B898" i="1"/>
  <c r="A898" i="1"/>
  <c r="B895" i="1"/>
  <c r="A895" i="1"/>
  <c r="B892" i="1"/>
  <c r="A892" i="1"/>
  <c r="B887" i="1"/>
  <c r="A887" i="1"/>
  <c r="B401" i="1"/>
  <c r="A401" i="1"/>
  <c r="B399" i="1"/>
  <c r="A399" i="1"/>
  <c r="B396" i="1"/>
  <c r="A396" i="1"/>
  <c r="B391" i="1"/>
  <c r="A391" i="1"/>
  <c r="B389" i="1"/>
  <c r="A389" i="1"/>
  <c r="B379" i="1"/>
  <c r="A379" i="1"/>
  <c r="B373" i="1"/>
  <c r="A373" i="1"/>
  <c r="B371" i="1"/>
  <c r="A371" i="1"/>
  <c r="B362" i="1"/>
  <c r="A362" i="1"/>
  <c r="B358" i="1"/>
  <c r="A358" i="1"/>
  <c r="B356" i="1"/>
  <c r="A356" i="1"/>
  <c r="B297" i="1"/>
  <c r="A297" i="1"/>
  <c r="B293" i="1"/>
  <c r="A293" i="1"/>
  <c r="B256" i="1"/>
  <c r="A256" i="1"/>
  <c r="B247" i="1"/>
  <c r="A247" i="1"/>
  <c r="B234" i="1"/>
  <c r="A234" i="1"/>
  <c r="B231" i="1"/>
  <c r="A231" i="1"/>
  <c r="B228" i="1"/>
  <c r="A228" i="1"/>
  <c r="B225" i="1"/>
  <c r="A225" i="1"/>
  <c r="B223" i="1"/>
  <c r="A223" i="1"/>
  <c r="B220" i="1"/>
  <c r="A220" i="1"/>
  <c r="B214" i="1"/>
  <c r="A214" i="1"/>
  <c r="B196" i="1"/>
  <c r="A196" i="1"/>
  <c r="B194" i="1"/>
  <c r="A194" i="1"/>
  <c r="B192" i="1"/>
  <c r="A192" i="1"/>
  <c r="B187" i="1"/>
  <c r="A187" i="1"/>
  <c r="B182" i="1"/>
  <c r="A182" i="1"/>
  <c r="B179" i="1"/>
  <c r="A179" i="1"/>
  <c r="B174" i="1"/>
  <c r="A174" i="1"/>
  <c r="D14208" i="1"/>
  <c r="D14207" i="1"/>
  <c r="D14206" i="1"/>
  <c r="D14205" i="1"/>
  <c r="D14204" i="1"/>
  <c r="D14203" i="1"/>
  <c r="D14202" i="1"/>
  <c r="D14201" i="1"/>
  <c r="D14200" i="1"/>
  <c r="D14199" i="1"/>
  <c r="D14198" i="1"/>
  <c r="D14197" i="1"/>
  <c r="D14196" i="1"/>
  <c r="D14195" i="1"/>
  <c r="D14194" i="1"/>
  <c r="D14193" i="1"/>
  <c r="D14192" i="1"/>
  <c r="D14191" i="1"/>
  <c r="D14190" i="1"/>
  <c r="D14189" i="1"/>
  <c r="D14188" i="1"/>
  <c r="D14187" i="1"/>
  <c r="D14186" i="1"/>
  <c r="D14185" i="1"/>
  <c r="D14184" i="1"/>
  <c r="D14183" i="1"/>
  <c r="D14182" i="1"/>
  <c r="D14181" i="1"/>
  <c r="D14180" i="1"/>
  <c r="D14179" i="1"/>
  <c r="D14178" i="1"/>
  <c r="D14177" i="1"/>
  <c r="D14176" i="1"/>
  <c r="D14175" i="1"/>
  <c r="D14174" i="1"/>
  <c r="D14173" i="1"/>
  <c r="D14172" i="1"/>
  <c r="D14171" i="1"/>
  <c r="D14170" i="1"/>
  <c r="D14169" i="1"/>
  <c r="D14168" i="1"/>
  <c r="D14167" i="1"/>
  <c r="D14166" i="1"/>
  <c r="D14165" i="1"/>
  <c r="D14164" i="1"/>
  <c r="D14163" i="1"/>
  <c r="D14162" i="1"/>
  <c r="D14161" i="1"/>
  <c r="D14160" i="1"/>
  <c r="D14159" i="1"/>
  <c r="D14158" i="1"/>
  <c r="D14157" i="1"/>
  <c r="D14156" i="1"/>
  <c r="D14155" i="1"/>
  <c r="D14154" i="1"/>
  <c r="D14153" i="1"/>
  <c r="D14152" i="1"/>
  <c r="D14151" i="1"/>
  <c r="D14150" i="1"/>
  <c r="D14149" i="1"/>
  <c r="D14148" i="1"/>
  <c r="D14147" i="1"/>
  <c r="D14146" i="1"/>
  <c r="D14145" i="1"/>
  <c r="D14144" i="1"/>
  <c r="D14143" i="1"/>
  <c r="D14142" i="1"/>
  <c r="D14141" i="1"/>
  <c r="D14140" i="1"/>
  <c r="D14139" i="1"/>
  <c r="D14138" i="1"/>
  <c r="D14137" i="1"/>
  <c r="D14136" i="1"/>
  <c r="D14135" i="1"/>
  <c r="D14134" i="1"/>
  <c r="D14133" i="1"/>
  <c r="D14132" i="1"/>
  <c r="D14131" i="1"/>
  <c r="D14130" i="1"/>
  <c r="D14129" i="1"/>
  <c r="D14128" i="1"/>
  <c r="D14127" i="1"/>
  <c r="D14126" i="1"/>
  <c r="D14125" i="1"/>
  <c r="D14124" i="1"/>
  <c r="D14123" i="1"/>
  <c r="D14122" i="1"/>
  <c r="D14121" i="1"/>
  <c r="D14120" i="1"/>
  <c r="D14119" i="1"/>
  <c r="D14118" i="1"/>
  <c r="D14117" i="1"/>
  <c r="D14116" i="1"/>
  <c r="D14115" i="1"/>
  <c r="D14114" i="1"/>
  <c r="D14113" i="1"/>
  <c r="D14112" i="1"/>
  <c r="D14111" i="1"/>
  <c r="D14110" i="1"/>
  <c r="D14109" i="1"/>
  <c r="D14108" i="1"/>
  <c r="D14107" i="1"/>
  <c r="D14106" i="1"/>
  <c r="D14105" i="1"/>
  <c r="D14104" i="1"/>
  <c r="D14103" i="1"/>
  <c r="D14102" i="1"/>
  <c r="D14101" i="1"/>
  <c r="D14100" i="1"/>
  <c r="D14099" i="1"/>
  <c r="D14098" i="1"/>
  <c r="D14097" i="1"/>
  <c r="D14096" i="1"/>
  <c r="D14095" i="1"/>
  <c r="D14094" i="1"/>
  <c r="D14093" i="1"/>
  <c r="D14092" i="1"/>
  <c r="D14091" i="1"/>
  <c r="D14090" i="1"/>
  <c r="D14089" i="1"/>
  <c r="D14088" i="1"/>
  <c r="D14087" i="1"/>
  <c r="D14086" i="1"/>
  <c r="D14085" i="1"/>
  <c r="D14084" i="1"/>
  <c r="D14083" i="1"/>
  <c r="D14082" i="1"/>
  <c r="D14081" i="1"/>
  <c r="D14080" i="1"/>
  <c r="D14079" i="1"/>
  <c r="D14078" i="1"/>
  <c r="D14077" i="1"/>
  <c r="D14076" i="1"/>
  <c r="D14075" i="1"/>
  <c r="D14074" i="1"/>
  <c r="D14073" i="1"/>
  <c r="D14072" i="1"/>
  <c r="D14071" i="1"/>
  <c r="D14070" i="1"/>
  <c r="D14069" i="1"/>
  <c r="D14068" i="1"/>
  <c r="D14067" i="1"/>
  <c r="D14066" i="1"/>
  <c r="D14065" i="1"/>
  <c r="D14064" i="1"/>
  <c r="D14063" i="1"/>
  <c r="D14062" i="1"/>
  <c r="D14061" i="1"/>
  <c r="D14060" i="1"/>
  <c r="D14059" i="1"/>
  <c r="D14058" i="1"/>
  <c r="D14057" i="1"/>
  <c r="D14056" i="1"/>
  <c r="D14055" i="1"/>
  <c r="D14054" i="1"/>
  <c r="D14053" i="1"/>
  <c r="D14052" i="1"/>
  <c r="D14051" i="1"/>
  <c r="D14050" i="1"/>
  <c r="D14049" i="1"/>
  <c r="D14048" i="1"/>
  <c r="D14047" i="1"/>
  <c r="D14046" i="1"/>
  <c r="D14045" i="1"/>
  <c r="D14044" i="1"/>
  <c r="D14043" i="1"/>
  <c r="D14042" i="1"/>
  <c r="D14041" i="1"/>
  <c r="D14040" i="1"/>
  <c r="D14039" i="1"/>
  <c r="D14038" i="1"/>
  <c r="D14037" i="1"/>
  <c r="D14036" i="1"/>
  <c r="D14035" i="1"/>
  <c r="D14034" i="1"/>
  <c r="D14033" i="1"/>
  <c r="D14032" i="1"/>
  <c r="D14031" i="1"/>
  <c r="D14030" i="1"/>
  <c r="D14029" i="1"/>
  <c r="D14028" i="1"/>
  <c r="D14027" i="1"/>
  <c r="D14026" i="1"/>
  <c r="D14025" i="1"/>
  <c r="D14024" i="1"/>
  <c r="D14023" i="1"/>
  <c r="D14022" i="1"/>
  <c r="D14021" i="1"/>
  <c r="D14020" i="1"/>
  <c r="D14019" i="1"/>
  <c r="D14018" i="1"/>
  <c r="D14017" i="1"/>
  <c r="D14016" i="1"/>
  <c r="D14015" i="1"/>
  <c r="D14014" i="1"/>
  <c r="D14013" i="1"/>
  <c r="D14012" i="1"/>
  <c r="D14011" i="1"/>
  <c r="D14010" i="1"/>
  <c r="D14009" i="1"/>
  <c r="D14008" i="1"/>
  <c r="D14007" i="1"/>
  <c r="D14006" i="1"/>
  <c r="D14005" i="1"/>
  <c r="D14004" i="1"/>
  <c r="D14003" i="1"/>
  <c r="D14002" i="1"/>
  <c r="D14001" i="1"/>
  <c r="D14000" i="1"/>
  <c r="D13999" i="1"/>
  <c r="D13998" i="1"/>
  <c r="D13997" i="1"/>
  <c r="D13996" i="1"/>
  <c r="D13995" i="1"/>
  <c r="D13994" i="1"/>
  <c r="D13993" i="1"/>
  <c r="D13992" i="1"/>
  <c r="D13991" i="1"/>
  <c r="D13990" i="1"/>
  <c r="D13989" i="1"/>
  <c r="D13988" i="1"/>
  <c r="D13987" i="1"/>
  <c r="D13986" i="1"/>
  <c r="D13985" i="1"/>
  <c r="D13984" i="1"/>
  <c r="D13983" i="1"/>
  <c r="D13982" i="1"/>
  <c r="D13981" i="1"/>
  <c r="D13980" i="1"/>
  <c r="D13979" i="1"/>
  <c r="D13978" i="1"/>
  <c r="D13977" i="1"/>
  <c r="D13976" i="1"/>
  <c r="D13975" i="1"/>
  <c r="D13974" i="1"/>
  <c r="D13973" i="1"/>
  <c r="D13972" i="1"/>
  <c r="D13971" i="1"/>
  <c r="D13970" i="1"/>
  <c r="D13969" i="1"/>
  <c r="D13968" i="1"/>
  <c r="D13967" i="1"/>
  <c r="D13966" i="1"/>
  <c r="D13965" i="1"/>
  <c r="D13964" i="1"/>
  <c r="D13963" i="1"/>
  <c r="D13962" i="1"/>
  <c r="D13961" i="1"/>
  <c r="D13960" i="1"/>
  <c r="D13959" i="1"/>
  <c r="D13958" i="1"/>
  <c r="D13957" i="1"/>
  <c r="D13956" i="1"/>
  <c r="D13955" i="1"/>
  <c r="D13954" i="1"/>
  <c r="D13953" i="1"/>
  <c r="D13952" i="1"/>
  <c r="D13951" i="1"/>
  <c r="D13950" i="1"/>
  <c r="D13949" i="1"/>
  <c r="D13948" i="1"/>
  <c r="D13947" i="1"/>
  <c r="D13946" i="1"/>
  <c r="D13945" i="1"/>
  <c r="D13944" i="1"/>
  <c r="D13943" i="1"/>
  <c r="D13942" i="1"/>
  <c r="D13941" i="1"/>
  <c r="D13940" i="1"/>
  <c r="D13939" i="1"/>
  <c r="D13938" i="1"/>
  <c r="D13937" i="1"/>
  <c r="D13936" i="1"/>
  <c r="D13935" i="1"/>
  <c r="D13934" i="1"/>
  <c r="D13933" i="1"/>
  <c r="D13932" i="1"/>
  <c r="D13931" i="1"/>
  <c r="D13930" i="1"/>
  <c r="D13929" i="1"/>
  <c r="D13928" i="1"/>
  <c r="D13927" i="1"/>
  <c r="D13926" i="1"/>
  <c r="D13925" i="1"/>
  <c r="D13924" i="1"/>
  <c r="D13923" i="1"/>
  <c r="D13922" i="1"/>
  <c r="D13921" i="1"/>
  <c r="D13920" i="1"/>
  <c r="D13919" i="1"/>
  <c r="D13918" i="1"/>
  <c r="D13917" i="1"/>
  <c r="D13916" i="1"/>
  <c r="D13915" i="1"/>
  <c r="D13914" i="1"/>
  <c r="D13913" i="1"/>
  <c r="D13912" i="1"/>
  <c r="D13911" i="1"/>
  <c r="D13910" i="1"/>
  <c r="D13909" i="1"/>
  <c r="D13908" i="1"/>
  <c r="D13907" i="1"/>
  <c r="D13906" i="1"/>
  <c r="D13905" i="1"/>
  <c r="D13904" i="1"/>
  <c r="D13903" i="1"/>
  <c r="D13902" i="1"/>
  <c r="D13901" i="1"/>
  <c r="D13900" i="1"/>
  <c r="D13899" i="1"/>
  <c r="D13898" i="1"/>
  <c r="D13897" i="1"/>
  <c r="D13896" i="1"/>
  <c r="D13895" i="1"/>
  <c r="D13894" i="1"/>
  <c r="D13893" i="1"/>
  <c r="D13892" i="1"/>
  <c r="D13891" i="1"/>
  <c r="D13890" i="1"/>
  <c r="D13889" i="1"/>
  <c r="D13888" i="1"/>
  <c r="D13887" i="1"/>
  <c r="D13886" i="1"/>
  <c r="D13885" i="1"/>
  <c r="D13884" i="1"/>
  <c r="D13883" i="1"/>
  <c r="D13882" i="1"/>
  <c r="D13881" i="1"/>
  <c r="D13880" i="1"/>
  <c r="D13879" i="1"/>
  <c r="D13878" i="1"/>
  <c r="D13877" i="1"/>
  <c r="D13876" i="1"/>
  <c r="D13875" i="1"/>
  <c r="D13874" i="1"/>
  <c r="D13873" i="1"/>
  <c r="D13872" i="1"/>
  <c r="D13871" i="1"/>
  <c r="D13870" i="1"/>
  <c r="D13869" i="1"/>
  <c r="D13868" i="1"/>
  <c r="D13867" i="1"/>
  <c r="D13866" i="1"/>
  <c r="D13865" i="1"/>
  <c r="D13864" i="1"/>
  <c r="D13863" i="1"/>
  <c r="D13862" i="1"/>
  <c r="D13861" i="1"/>
  <c r="D13860" i="1"/>
  <c r="D13859" i="1"/>
  <c r="D13858" i="1"/>
  <c r="D13857" i="1"/>
  <c r="D13856" i="1"/>
  <c r="D13855" i="1"/>
  <c r="D13854" i="1"/>
  <c r="D13853" i="1"/>
  <c r="D13852" i="1"/>
  <c r="D13851" i="1"/>
  <c r="D13850" i="1"/>
  <c r="D13849" i="1"/>
  <c r="D13848" i="1"/>
  <c r="D13847" i="1"/>
  <c r="D13846" i="1"/>
  <c r="D13845" i="1"/>
  <c r="D13844" i="1"/>
  <c r="D13843" i="1"/>
  <c r="D13842" i="1"/>
  <c r="D13841" i="1"/>
  <c r="D13840" i="1"/>
  <c r="D13839" i="1"/>
  <c r="D13838" i="1"/>
  <c r="D13837" i="1"/>
  <c r="D13836" i="1"/>
  <c r="D13835" i="1"/>
  <c r="D13834" i="1"/>
  <c r="D13833" i="1"/>
  <c r="D13832" i="1"/>
  <c r="D13831" i="1"/>
  <c r="D13830" i="1"/>
  <c r="D13829" i="1"/>
  <c r="D13828" i="1"/>
  <c r="D13827" i="1"/>
  <c r="D13826" i="1"/>
  <c r="D13825" i="1"/>
  <c r="D13824" i="1"/>
  <c r="D13823" i="1"/>
  <c r="D13822" i="1"/>
  <c r="D13821" i="1"/>
  <c r="D13820" i="1"/>
  <c r="D13819" i="1"/>
  <c r="D13818" i="1"/>
  <c r="D13817" i="1"/>
  <c r="D13816" i="1"/>
  <c r="D13815" i="1"/>
  <c r="D13814" i="1"/>
  <c r="D13813" i="1"/>
  <c r="D13812" i="1"/>
  <c r="D13811" i="1"/>
  <c r="D13810" i="1"/>
  <c r="D13809" i="1"/>
  <c r="D13808" i="1"/>
  <c r="D13807" i="1"/>
  <c r="D13806" i="1"/>
  <c r="D13805" i="1"/>
  <c r="D13804" i="1"/>
  <c r="D13803" i="1"/>
  <c r="D13802" i="1"/>
  <c r="D13801" i="1"/>
  <c r="D13800" i="1"/>
  <c r="D13799" i="1"/>
  <c r="D13798" i="1"/>
  <c r="D13797" i="1"/>
  <c r="D13796" i="1"/>
  <c r="D13795" i="1"/>
  <c r="D13794" i="1"/>
  <c r="D13793" i="1"/>
  <c r="D13792" i="1"/>
  <c r="D13791" i="1"/>
  <c r="D13790" i="1"/>
  <c r="D13789" i="1"/>
  <c r="D13788" i="1"/>
  <c r="D13787" i="1"/>
  <c r="D13786" i="1"/>
  <c r="D13785" i="1"/>
  <c r="D13784" i="1"/>
  <c r="D13783" i="1"/>
  <c r="D13782" i="1"/>
  <c r="D13781" i="1"/>
  <c r="D13780" i="1"/>
  <c r="D13779" i="1"/>
  <c r="D13778" i="1"/>
  <c r="D13777" i="1"/>
  <c r="D13776" i="1"/>
  <c r="D13775" i="1"/>
  <c r="D13774" i="1"/>
  <c r="D13773" i="1"/>
  <c r="D13772" i="1"/>
  <c r="D13771" i="1"/>
  <c r="D13770" i="1"/>
  <c r="D13769" i="1"/>
  <c r="D13768" i="1"/>
  <c r="D13767" i="1"/>
  <c r="D13766" i="1"/>
  <c r="D13765" i="1"/>
  <c r="D13764" i="1"/>
  <c r="D13763" i="1"/>
  <c r="D13762" i="1"/>
  <c r="D13761" i="1"/>
  <c r="D13760" i="1"/>
  <c r="D13759" i="1"/>
  <c r="D13758" i="1"/>
  <c r="D13757" i="1"/>
  <c r="D13756" i="1"/>
  <c r="D13755" i="1"/>
  <c r="D13754" i="1"/>
  <c r="D13753" i="1"/>
  <c r="D13752" i="1"/>
  <c r="D13751" i="1"/>
  <c r="D13750" i="1"/>
  <c r="D13749" i="1"/>
  <c r="D13748" i="1"/>
  <c r="D13747" i="1"/>
  <c r="D13746" i="1"/>
  <c r="D13745" i="1"/>
  <c r="D13744" i="1"/>
  <c r="D13743" i="1"/>
  <c r="D13742" i="1"/>
  <c r="D13741" i="1"/>
  <c r="D13740" i="1"/>
  <c r="D13739" i="1"/>
  <c r="D13738" i="1"/>
  <c r="D13737" i="1"/>
  <c r="D13736" i="1"/>
  <c r="D13735" i="1"/>
  <c r="D13734" i="1"/>
  <c r="D13733" i="1"/>
  <c r="D13732" i="1"/>
  <c r="D13731" i="1"/>
  <c r="D13730" i="1"/>
  <c r="D13729" i="1"/>
  <c r="D13728" i="1"/>
  <c r="D13727" i="1"/>
  <c r="D13726" i="1"/>
  <c r="D13725" i="1"/>
  <c r="D13724" i="1"/>
  <c r="D13723" i="1"/>
  <c r="D13722" i="1"/>
  <c r="D13721" i="1"/>
  <c r="D13720" i="1"/>
  <c r="D13719" i="1"/>
  <c r="D13718" i="1"/>
  <c r="D13717" i="1"/>
  <c r="D13716" i="1"/>
  <c r="D13715" i="1"/>
  <c r="D13714" i="1"/>
  <c r="D13713" i="1"/>
  <c r="D13712" i="1"/>
  <c r="D13711" i="1"/>
  <c r="D13710" i="1"/>
  <c r="D13709" i="1"/>
  <c r="D13708" i="1"/>
  <c r="D13707" i="1"/>
  <c r="D13706" i="1"/>
  <c r="D13705" i="1"/>
  <c r="D13704" i="1"/>
  <c r="D13703" i="1"/>
  <c r="D13702" i="1"/>
  <c r="D13701" i="1"/>
  <c r="D13700" i="1"/>
  <c r="D13699" i="1"/>
  <c r="D13698" i="1"/>
  <c r="D13697" i="1"/>
  <c r="D13696" i="1"/>
  <c r="D13695" i="1"/>
  <c r="D13694" i="1"/>
  <c r="D13693" i="1"/>
  <c r="D13692" i="1"/>
  <c r="D13691" i="1"/>
  <c r="D13690" i="1"/>
  <c r="D13689" i="1"/>
  <c r="D13688" i="1"/>
  <c r="D13687" i="1"/>
  <c r="D13686" i="1"/>
  <c r="D13685" i="1"/>
  <c r="D13684" i="1"/>
  <c r="D13683" i="1"/>
  <c r="D13682" i="1"/>
  <c r="D13681" i="1"/>
  <c r="D13680" i="1"/>
  <c r="D13679" i="1"/>
  <c r="D13678" i="1"/>
  <c r="D13677" i="1"/>
  <c r="D13676" i="1"/>
  <c r="D13675" i="1"/>
  <c r="D13674" i="1"/>
  <c r="D13673" i="1"/>
  <c r="D13672" i="1"/>
  <c r="D13671" i="1"/>
  <c r="D13670" i="1"/>
  <c r="D13669" i="1"/>
  <c r="D13668" i="1"/>
  <c r="D13667" i="1"/>
  <c r="D13666" i="1"/>
  <c r="D13665" i="1"/>
  <c r="D13664" i="1"/>
  <c r="D13663" i="1"/>
  <c r="D13662" i="1"/>
  <c r="D13661" i="1"/>
  <c r="D13660" i="1"/>
  <c r="D13659" i="1"/>
  <c r="D13658" i="1"/>
  <c r="D13657" i="1"/>
  <c r="D13656" i="1"/>
  <c r="D13655" i="1"/>
  <c r="D13654" i="1"/>
  <c r="D13653" i="1"/>
  <c r="D13652" i="1"/>
  <c r="D13651" i="1"/>
  <c r="D13650" i="1"/>
  <c r="D13649" i="1"/>
  <c r="D13648" i="1"/>
  <c r="D13647" i="1"/>
  <c r="D13646" i="1"/>
  <c r="D13645" i="1"/>
  <c r="D13644" i="1"/>
  <c r="D13643" i="1"/>
  <c r="D13642" i="1"/>
  <c r="D13641" i="1"/>
  <c r="D13640" i="1"/>
  <c r="D13639" i="1"/>
  <c r="D13638" i="1"/>
  <c r="D13637" i="1"/>
  <c r="D13636" i="1"/>
  <c r="D13635" i="1"/>
  <c r="D13634" i="1"/>
  <c r="D13633" i="1"/>
  <c r="D13632" i="1"/>
  <c r="D13631" i="1"/>
  <c r="D13630" i="1"/>
  <c r="D13629" i="1"/>
  <c r="D13628" i="1"/>
  <c r="D13627" i="1"/>
  <c r="D13626" i="1"/>
  <c r="D13625" i="1"/>
  <c r="D13624" i="1"/>
  <c r="D13623" i="1"/>
  <c r="D13622" i="1"/>
  <c r="D13621" i="1"/>
  <c r="D13620" i="1"/>
  <c r="D13619" i="1"/>
  <c r="D13618" i="1"/>
  <c r="D13617" i="1"/>
  <c r="D13616" i="1"/>
  <c r="D13615" i="1"/>
  <c r="D13614" i="1"/>
  <c r="D13613" i="1"/>
  <c r="D13612" i="1"/>
  <c r="D13611" i="1"/>
  <c r="D13610" i="1"/>
  <c r="D13609" i="1"/>
  <c r="D13608" i="1"/>
  <c r="D13607" i="1"/>
  <c r="D13606" i="1"/>
  <c r="D13605" i="1"/>
  <c r="D13604" i="1"/>
  <c r="D13603" i="1"/>
  <c r="D13602" i="1"/>
  <c r="D13601" i="1"/>
  <c r="D13600" i="1"/>
  <c r="D13599" i="1"/>
  <c r="D13598" i="1"/>
  <c r="D13597" i="1"/>
  <c r="D13596" i="1"/>
  <c r="D13595" i="1"/>
  <c r="D13594" i="1"/>
  <c r="D13593" i="1"/>
  <c r="D13592" i="1"/>
  <c r="D13591" i="1"/>
  <c r="D13590" i="1"/>
  <c r="D13589" i="1"/>
  <c r="D13588" i="1"/>
  <c r="D13587" i="1"/>
  <c r="D13586" i="1"/>
  <c r="D13585" i="1"/>
  <c r="D13584" i="1"/>
  <c r="D13583" i="1"/>
  <c r="D13582" i="1"/>
  <c r="D13581" i="1"/>
  <c r="D13580" i="1"/>
  <c r="D13579" i="1"/>
  <c r="D13578" i="1"/>
  <c r="D13577" i="1"/>
  <c r="D13576" i="1"/>
  <c r="D13575" i="1"/>
  <c r="D13574" i="1"/>
  <c r="D13573" i="1"/>
  <c r="D13572" i="1"/>
  <c r="D13571" i="1"/>
  <c r="D13570" i="1"/>
  <c r="D13569" i="1"/>
  <c r="D13568" i="1"/>
  <c r="D13567" i="1"/>
  <c r="D13566" i="1"/>
  <c r="D13565" i="1"/>
  <c r="D13564" i="1"/>
  <c r="D13563" i="1"/>
  <c r="D13562" i="1"/>
  <c r="D13561" i="1"/>
  <c r="D13560" i="1"/>
  <c r="D13559" i="1"/>
  <c r="D13558" i="1"/>
  <c r="D13557" i="1"/>
  <c r="D13556" i="1"/>
  <c r="D13555" i="1"/>
  <c r="D13554" i="1"/>
  <c r="D13553" i="1"/>
  <c r="D13552" i="1"/>
  <c r="D13551" i="1"/>
  <c r="D13550" i="1"/>
  <c r="D13549" i="1"/>
  <c r="D13548" i="1"/>
  <c r="D13547" i="1"/>
  <c r="D13546" i="1"/>
  <c r="D13545" i="1"/>
  <c r="D13544" i="1"/>
  <c r="D13543" i="1"/>
  <c r="D13542" i="1"/>
  <c r="D13541" i="1"/>
  <c r="D13540" i="1"/>
  <c r="D13539" i="1"/>
  <c r="D13538" i="1"/>
  <c r="D13537" i="1"/>
  <c r="D13536" i="1"/>
  <c r="D13535" i="1"/>
  <c r="D13534" i="1"/>
  <c r="D13533" i="1"/>
  <c r="D13532" i="1"/>
  <c r="D13531" i="1"/>
  <c r="D13530" i="1"/>
  <c r="D13529" i="1"/>
  <c r="D13528" i="1"/>
  <c r="D13527" i="1"/>
  <c r="D13526" i="1"/>
  <c r="D13525" i="1"/>
  <c r="D13524" i="1"/>
  <c r="D13523" i="1"/>
  <c r="D13522" i="1"/>
  <c r="D13521" i="1"/>
  <c r="D13520" i="1"/>
  <c r="D13519" i="1"/>
  <c r="D13518" i="1"/>
  <c r="D13517" i="1"/>
  <c r="D13516" i="1"/>
  <c r="D13515" i="1"/>
  <c r="D13514" i="1"/>
  <c r="D13513" i="1"/>
  <c r="D13512" i="1"/>
  <c r="D13511" i="1"/>
  <c r="D13510" i="1"/>
  <c r="D13509" i="1"/>
  <c r="D13508" i="1"/>
  <c r="D13507" i="1"/>
  <c r="D13506" i="1"/>
  <c r="D13505" i="1"/>
  <c r="D13504" i="1"/>
  <c r="D13503" i="1"/>
  <c r="D13502" i="1"/>
  <c r="D13501" i="1"/>
  <c r="D13500" i="1"/>
  <c r="D13499" i="1"/>
  <c r="D13498" i="1"/>
  <c r="D13497" i="1"/>
  <c r="D13496" i="1"/>
  <c r="D13495" i="1"/>
  <c r="D13494" i="1"/>
  <c r="D13493" i="1"/>
  <c r="D13492" i="1"/>
  <c r="D13491" i="1"/>
  <c r="D13490" i="1"/>
  <c r="D13489" i="1"/>
  <c r="D13488" i="1"/>
  <c r="D13487" i="1"/>
  <c r="D13486" i="1"/>
  <c r="D13485" i="1"/>
  <c r="D13484" i="1"/>
  <c r="D13483" i="1"/>
  <c r="D13482" i="1"/>
  <c r="D13481" i="1"/>
  <c r="D13480" i="1"/>
  <c r="D13479" i="1"/>
  <c r="D13478" i="1"/>
  <c r="D13477" i="1"/>
  <c r="D13476" i="1"/>
  <c r="D13475" i="1"/>
  <c r="D13474" i="1"/>
  <c r="D13473" i="1"/>
  <c r="D13472" i="1"/>
  <c r="D13471" i="1"/>
  <c r="D13470" i="1"/>
  <c r="D13469" i="1"/>
  <c r="D13468" i="1"/>
  <c r="D13467" i="1"/>
  <c r="D13466" i="1"/>
  <c r="D13465" i="1"/>
  <c r="D13464" i="1"/>
  <c r="D13463" i="1"/>
  <c r="D13462" i="1"/>
  <c r="D13461" i="1"/>
  <c r="D13460" i="1"/>
  <c r="D13459" i="1"/>
  <c r="D13458" i="1"/>
  <c r="D13457" i="1"/>
  <c r="D13456" i="1"/>
  <c r="D13455" i="1"/>
  <c r="D13454" i="1"/>
  <c r="D13453" i="1"/>
  <c r="D13452" i="1"/>
  <c r="D13451" i="1"/>
  <c r="D13450" i="1"/>
  <c r="D13449" i="1"/>
  <c r="D13448" i="1"/>
  <c r="D13447" i="1"/>
  <c r="D13446" i="1"/>
  <c r="D13445" i="1"/>
  <c r="D13444" i="1"/>
  <c r="D13443" i="1"/>
  <c r="D13442" i="1"/>
  <c r="D13441" i="1"/>
  <c r="D13440" i="1"/>
  <c r="D13439" i="1"/>
  <c r="D13438" i="1"/>
  <c r="D13437" i="1"/>
  <c r="D13436" i="1"/>
  <c r="D13435" i="1"/>
  <c r="D13434" i="1"/>
  <c r="D13433" i="1"/>
  <c r="D13432" i="1"/>
  <c r="D13431" i="1"/>
  <c r="D13430" i="1"/>
  <c r="D13429" i="1"/>
  <c r="D13428" i="1"/>
  <c r="D13427" i="1"/>
  <c r="D13426" i="1"/>
  <c r="D13425" i="1"/>
  <c r="D13424" i="1"/>
  <c r="D13423" i="1"/>
  <c r="D13422" i="1"/>
  <c r="D13421" i="1"/>
  <c r="D13420" i="1"/>
  <c r="D13419" i="1"/>
  <c r="D13418" i="1"/>
  <c r="D13417" i="1"/>
  <c r="D13416" i="1"/>
  <c r="D13415" i="1"/>
  <c r="D13414" i="1"/>
  <c r="D13413" i="1"/>
  <c r="D13412" i="1"/>
  <c r="D13411" i="1"/>
  <c r="D13410" i="1"/>
  <c r="D13409" i="1"/>
  <c r="D13408" i="1"/>
  <c r="D13407" i="1"/>
  <c r="D13406" i="1"/>
  <c r="D13405" i="1"/>
  <c r="D13404" i="1"/>
  <c r="D13403" i="1"/>
  <c r="D13402" i="1"/>
  <c r="D13401" i="1"/>
  <c r="D13400" i="1"/>
  <c r="D13399" i="1"/>
  <c r="D13398" i="1"/>
  <c r="D13397" i="1"/>
  <c r="D13396" i="1"/>
  <c r="D13395" i="1"/>
  <c r="D13394" i="1"/>
  <c r="D13393" i="1"/>
  <c r="D13392" i="1"/>
  <c r="D13391" i="1"/>
  <c r="D13390" i="1"/>
  <c r="D13389" i="1"/>
  <c r="D13388" i="1"/>
  <c r="D13387" i="1"/>
  <c r="D13386" i="1"/>
  <c r="D13385" i="1"/>
  <c r="D13384" i="1"/>
  <c r="D13383" i="1"/>
  <c r="D13382" i="1"/>
  <c r="D13381" i="1"/>
  <c r="D13380" i="1"/>
  <c r="D13379" i="1"/>
  <c r="D13378" i="1"/>
  <c r="D13377" i="1"/>
  <c r="D13376" i="1"/>
  <c r="D13375" i="1"/>
  <c r="D13374" i="1"/>
  <c r="D13373" i="1"/>
  <c r="D13372" i="1"/>
  <c r="D13371" i="1"/>
  <c r="D13370" i="1"/>
  <c r="D13369" i="1"/>
  <c r="D13368" i="1"/>
  <c r="D13367" i="1"/>
  <c r="D13366" i="1"/>
  <c r="D13365" i="1"/>
  <c r="D13364" i="1"/>
  <c r="D13363" i="1"/>
  <c r="D13362" i="1"/>
  <c r="D13361" i="1"/>
  <c r="D13360" i="1"/>
  <c r="D13359" i="1"/>
  <c r="D13358" i="1"/>
  <c r="D13357" i="1"/>
  <c r="D13356" i="1"/>
  <c r="D13355" i="1"/>
  <c r="D13354" i="1"/>
  <c r="D13353" i="1"/>
  <c r="D13352" i="1"/>
  <c r="D13351" i="1"/>
  <c r="D13350" i="1"/>
  <c r="D13349" i="1"/>
  <c r="D13348" i="1"/>
  <c r="D13347" i="1"/>
  <c r="D13346" i="1"/>
  <c r="D13345" i="1"/>
  <c r="D13344" i="1"/>
  <c r="D13343" i="1"/>
  <c r="D13342" i="1"/>
  <c r="D13341" i="1"/>
  <c r="D13340" i="1"/>
  <c r="D13339" i="1"/>
  <c r="D13338" i="1"/>
  <c r="D13337" i="1"/>
  <c r="D13336" i="1"/>
  <c r="D13335" i="1"/>
  <c r="D13334" i="1"/>
  <c r="D13333" i="1"/>
  <c r="D13332" i="1"/>
  <c r="D13331" i="1"/>
  <c r="D13330" i="1"/>
  <c r="D13329" i="1"/>
  <c r="D13328" i="1"/>
  <c r="D13327" i="1"/>
  <c r="D13326" i="1"/>
  <c r="D13325" i="1"/>
  <c r="D13324" i="1"/>
  <c r="D13323" i="1"/>
  <c r="D13322" i="1"/>
  <c r="D13321" i="1"/>
  <c r="D13320" i="1"/>
  <c r="D13319" i="1"/>
  <c r="D13318" i="1"/>
  <c r="D13317" i="1"/>
  <c r="D13316" i="1"/>
  <c r="D13315" i="1"/>
  <c r="D13314" i="1"/>
  <c r="D13313" i="1"/>
  <c r="D13312" i="1"/>
  <c r="D13311" i="1"/>
  <c r="D13310" i="1"/>
  <c r="D13309" i="1"/>
  <c r="D13308" i="1"/>
  <c r="D13307" i="1"/>
  <c r="D13306" i="1"/>
  <c r="D13305" i="1"/>
  <c r="D13304" i="1"/>
  <c r="D13303" i="1"/>
  <c r="D13302" i="1"/>
  <c r="D13301" i="1"/>
  <c r="D13300" i="1"/>
  <c r="D13299" i="1"/>
  <c r="D13298" i="1"/>
  <c r="D13297" i="1"/>
  <c r="D13296" i="1"/>
  <c r="D13295" i="1"/>
  <c r="D13294" i="1"/>
  <c r="D13293" i="1"/>
  <c r="D13292" i="1"/>
  <c r="D13291" i="1"/>
  <c r="D13290" i="1"/>
  <c r="D13289" i="1"/>
  <c r="D13288" i="1"/>
  <c r="D13287" i="1"/>
  <c r="D13286" i="1"/>
  <c r="D13285" i="1"/>
  <c r="D13284" i="1"/>
  <c r="D13283" i="1"/>
  <c r="D13282" i="1"/>
  <c r="D13281" i="1"/>
  <c r="D13280" i="1"/>
  <c r="D13279" i="1"/>
  <c r="D13278" i="1"/>
  <c r="D13277" i="1"/>
  <c r="D13276" i="1"/>
  <c r="D13275" i="1"/>
  <c r="D13274" i="1"/>
  <c r="D13273" i="1"/>
  <c r="D13272" i="1"/>
  <c r="D13271" i="1"/>
  <c r="D13270" i="1"/>
  <c r="D13269" i="1"/>
  <c r="D13268" i="1"/>
  <c r="D13267" i="1"/>
  <c r="D13266" i="1"/>
  <c r="D13265" i="1"/>
  <c r="D13264" i="1"/>
  <c r="D13263" i="1"/>
  <c r="D13262" i="1"/>
  <c r="D13261" i="1"/>
  <c r="D13260" i="1"/>
  <c r="D13259" i="1"/>
  <c r="D13258" i="1"/>
  <c r="D13257" i="1"/>
  <c r="D13256" i="1"/>
  <c r="D13255" i="1"/>
  <c r="D13254" i="1"/>
  <c r="D13253" i="1"/>
  <c r="D13252" i="1"/>
  <c r="D13251" i="1"/>
  <c r="D13250" i="1"/>
  <c r="D13249" i="1"/>
  <c r="D13248" i="1"/>
  <c r="D13247" i="1"/>
  <c r="D13246" i="1"/>
  <c r="D13245" i="1"/>
  <c r="D13244" i="1"/>
  <c r="D13243" i="1"/>
  <c r="D13242" i="1"/>
  <c r="D13241" i="1"/>
  <c r="D13240" i="1"/>
  <c r="D13239" i="1"/>
  <c r="D13238" i="1"/>
  <c r="D13237" i="1"/>
  <c r="D13236" i="1"/>
  <c r="D13235" i="1"/>
  <c r="D13234" i="1"/>
  <c r="D13233" i="1"/>
  <c r="D13232" i="1"/>
  <c r="D13231" i="1"/>
  <c r="D13230" i="1"/>
  <c r="D13229" i="1"/>
  <c r="D13228" i="1"/>
  <c r="D13227" i="1"/>
  <c r="D13226" i="1"/>
  <c r="D13225" i="1"/>
  <c r="D13224" i="1"/>
  <c r="D13223" i="1"/>
  <c r="D13222" i="1"/>
  <c r="D13221" i="1"/>
  <c r="D13220" i="1"/>
  <c r="D13219" i="1"/>
  <c r="D13218" i="1"/>
  <c r="D13217" i="1"/>
  <c r="D13216" i="1"/>
  <c r="D13215" i="1"/>
  <c r="D13214" i="1"/>
  <c r="D13213" i="1"/>
  <c r="D13212" i="1"/>
  <c r="D13211" i="1"/>
  <c r="D13210" i="1"/>
  <c r="D13209" i="1"/>
  <c r="D13208" i="1"/>
  <c r="D13207" i="1"/>
  <c r="D13206" i="1"/>
  <c r="D13205" i="1"/>
  <c r="D13204" i="1"/>
  <c r="D13203" i="1"/>
  <c r="D13202" i="1"/>
  <c r="D13201" i="1"/>
  <c r="D13200" i="1"/>
  <c r="D13199" i="1"/>
  <c r="D13198" i="1"/>
  <c r="D13197" i="1"/>
  <c r="D13196" i="1"/>
  <c r="D13195" i="1"/>
  <c r="D13194" i="1"/>
  <c r="D13193" i="1"/>
  <c r="D13192" i="1"/>
  <c r="D13191" i="1"/>
  <c r="D13190" i="1"/>
  <c r="D13189" i="1"/>
  <c r="D13188" i="1"/>
  <c r="D13187" i="1"/>
  <c r="D13186" i="1"/>
  <c r="D13185" i="1"/>
  <c r="D13184" i="1"/>
  <c r="D13183" i="1"/>
  <c r="D13182" i="1"/>
  <c r="D13181" i="1"/>
  <c r="D13180" i="1"/>
  <c r="D13179" i="1"/>
  <c r="D13178" i="1"/>
  <c r="D13177" i="1"/>
  <c r="D13176" i="1"/>
  <c r="D13175" i="1"/>
  <c r="D13174" i="1"/>
  <c r="D13173" i="1"/>
  <c r="D13172" i="1"/>
  <c r="D13171" i="1"/>
  <c r="D13170" i="1"/>
  <c r="D13169" i="1"/>
  <c r="D13168" i="1"/>
  <c r="D13167" i="1"/>
  <c r="D13166" i="1"/>
  <c r="D13165" i="1"/>
  <c r="D13164" i="1"/>
  <c r="D13163" i="1"/>
  <c r="D13162" i="1"/>
  <c r="D13161" i="1"/>
  <c r="D13160" i="1"/>
  <c r="D13159" i="1"/>
  <c r="D13158" i="1"/>
  <c r="D13157" i="1"/>
  <c r="D13156" i="1"/>
  <c r="D13155" i="1"/>
  <c r="D13154" i="1"/>
  <c r="D13153" i="1"/>
  <c r="D13152" i="1"/>
  <c r="D13151" i="1"/>
  <c r="D13150" i="1"/>
  <c r="D13149" i="1"/>
  <c r="D13148" i="1"/>
  <c r="D13147" i="1"/>
  <c r="D13146" i="1"/>
  <c r="D13145" i="1"/>
  <c r="D13144" i="1"/>
  <c r="D13143" i="1"/>
  <c r="D13142" i="1"/>
  <c r="D13141" i="1"/>
  <c r="D13140" i="1"/>
  <c r="D13139" i="1"/>
  <c r="D13138" i="1"/>
  <c r="D13137" i="1"/>
  <c r="D13136" i="1"/>
  <c r="D13135" i="1"/>
  <c r="D13134" i="1"/>
  <c r="D13133" i="1"/>
  <c r="D13132" i="1"/>
  <c r="D13131" i="1"/>
  <c r="D13130" i="1"/>
  <c r="D13129" i="1"/>
  <c r="D13128" i="1"/>
  <c r="D13127" i="1"/>
  <c r="D13126" i="1"/>
  <c r="D13125" i="1"/>
  <c r="D13124" i="1"/>
  <c r="D13123" i="1"/>
  <c r="D13122" i="1"/>
  <c r="D13121" i="1"/>
  <c r="D13120" i="1"/>
  <c r="D13119" i="1"/>
  <c r="D13118" i="1"/>
  <c r="D13117" i="1"/>
  <c r="D13116" i="1"/>
  <c r="D13115" i="1"/>
  <c r="D13114" i="1"/>
  <c r="D13113" i="1"/>
  <c r="D13112" i="1"/>
  <c r="D13111" i="1"/>
  <c r="D13110" i="1"/>
  <c r="D13109" i="1"/>
  <c r="D13108" i="1"/>
  <c r="D13107" i="1"/>
  <c r="D13106" i="1"/>
  <c r="D13105" i="1"/>
  <c r="D13104" i="1"/>
  <c r="D13103" i="1"/>
  <c r="D13102" i="1"/>
  <c r="D13101" i="1"/>
  <c r="D13100" i="1"/>
  <c r="D13099" i="1"/>
  <c r="D13098" i="1"/>
  <c r="D13097" i="1"/>
  <c r="D13096" i="1"/>
  <c r="D13095" i="1"/>
  <c r="D13094" i="1"/>
  <c r="D13093" i="1"/>
  <c r="D13092" i="1"/>
  <c r="D13091" i="1"/>
  <c r="D13090" i="1"/>
  <c r="D13089" i="1"/>
  <c r="D13088" i="1"/>
  <c r="D13087" i="1"/>
  <c r="D13086" i="1"/>
  <c r="D13085" i="1"/>
  <c r="D13084" i="1"/>
  <c r="D13083" i="1"/>
  <c r="D13082" i="1"/>
  <c r="D13081" i="1"/>
  <c r="D13080" i="1"/>
  <c r="D13079" i="1"/>
  <c r="D13078" i="1"/>
  <c r="D13077" i="1"/>
  <c r="D13076" i="1"/>
  <c r="D13075" i="1"/>
  <c r="D13074" i="1"/>
  <c r="D13073" i="1"/>
  <c r="D13072" i="1"/>
  <c r="D13071" i="1"/>
  <c r="D13070" i="1"/>
  <c r="D13069" i="1"/>
  <c r="D13068" i="1"/>
  <c r="D13067" i="1"/>
  <c r="D13066" i="1"/>
  <c r="D13065" i="1"/>
  <c r="D13064" i="1"/>
  <c r="D13063" i="1"/>
  <c r="D13062" i="1"/>
  <c r="D13061" i="1"/>
  <c r="D13060" i="1"/>
  <c r="D13059" i="1"/>
  <c r="D13058" i="1"/>
  <c r="D13057" i="1"/>
  <c r="D13056" i="1"/>
  <c r="D13055" i="1"/>
  <c r="D13054" i="1"/>
  <c r="D13053" i="1"/>
  <c r="D13052" i="1"/>
  <c r="D13051" i="1"/>
  <c r="D13050" i="1"/>
  <c r="D13049" i="1"/>
  <c r="D13048" i="1"/>
  <c r="D13047" i="1"/>
  <c r="D13046" i="1"/>
  <c r="D13045" i="1"/>
  <c r="D13044" i="1"/>
  <c r="D13043" i="1"/>
  <c r="D13042" i="1"/>
  <c r="D13041" i="1"/>
  <c r="D13040" i="1"/>
  <c r="D13039" i="1"/>
  <c r="D13038" i="1"/>
  <c r="D13037" i="1"/>
  <c r="D13036" i="1"/>
  <c r="D13035" i="1"/>
  <c r="D13034" i="1"/>
  <c r="D13033" i="1"/>
  <c r="D13032" i="1"/>
  <c r="D13031" i="1"/>
  <c r="D13030" i="1"/>
  <c r="D13029" i="1"/>
  <c r="D13028" i="1"/>
  <c r="D13027" i="1"/>
  <c r="D13026" i="1"/>
  <c r="D13025" i="1"/>
  <c r="D13024" i="1"/>
  <c r="D13023" i="1"/>
  <c r="D13022" i="1"/>
  <c r="D13021" i="1"/>
  <c r="D13020" i="1"/>
  <c r="D13019" i="1"/>
  <c r="D13018" i="1"/>
  <c r="D13017" i="1"/>
  <c r="D13016" i="1"/>
  <c r="D13015" i="1"/>
  <c r="D13014" i="1"/>
  <c r="D13013" i="1"/>
  <c r="D13012" i="1"/>
  <c r="D13011" i="1"/>
  <c r="D13010" i="1"/>
  <c r="D13009" i="1"/>
  <c r="D13008" i="1"/>
  <c r="D13007" i="1"/>
  <c r="D13006" i="1"/>
  <c r="D13005" i="1"/>
  <c r="D13004" i="1"/>
  <c r="D13003" i="1"/>
  <c r="D13002" i="1"/>
  <c r="D13001" i="1"/>
  <c r="D13000" i="1"/>
  <c r="D12999" i="1"/>
  <c r="D12998" i="1"/>
  <c r="D12997" i="1"/>
  <c r="D12996" i="1"/>
  <c r="D12995" i="1"/>
  <c r="D12994" i="1"/>
  <c r="D12993" i="1"/>
  <c r="D12992" i="1"/>
  <c r="D12991" i="1"/>
  <c r="D12990" i="1"/>
  <c r="D12989" i="1"/>
  <c r="D12988" i="1"/>
  <c r="D12987" i="1"/>
  <c r="D12986" i="1"/>
  <c r="D12985" i="1"/>
  <c r="D12984" i="1"/>
  <c r="D12983" i="1"/>
  <c r="D12982" i="1"/>
  <c r="D12981" i="1"/>
  <c r="D12980" i="1"/>
  <c r="D12979" i="1"/>
  <c r="D12978" i="1"/>
  <c r="D12977" i="1"/>
  <c r="D12976" i="1"/>
  <c r="D12975" i="1"/>
  <c r="D12974" i="1"/>
  <c r="D12973" i="1"/>
  <c r="D12972" i="1"/>
  <c r="D12971" i="1"/>
  <c r="D12970" i="1"/>
  <c r="D12969" i="1"/>
  <c r="D12968" i="1"/>
  <c r="D12967" i="1"/>
  <c r="D12966" i="1"/>
  <c r="D12965" i="1"/>
  <c r="D12964" i="1"/>
  <c r="D12963" i="1"/>
  <c r="D12962" i="1"/>
  <c r="D12961" i="1"/>
  <c r="D12960" i="1"/>
  <c r="D12959" i="1"/>
  <c r="D12958" i="1"/>
  <c r="D12957" i="1"/>
  <c r="D12956" i="1"/>
  <c r="D12955" i="1"/>
  <c r="D12954" i="1"/>
  <c r="D12953" i="1"/>
  <c r="D12952" i="1"/>
  <c r="D12951" i="1"/>
  <c r="D12950" i="1"/>
  <c r="D12949" i="1"/>
  <c r="D12948" i="1"/>
  <c r="D12947" i="1"/>
  <c r="D12946" i="1"/>
  <c r="D12945" i="1"/>
  <c r="D12944" i="1"/>
  <c r="D12943" i="1"/>
  <c r="D12942" i="1"/>
  <c r="D12941" i="1"/>
  <c r="D12940" i="1"/>
  <c r="D12939" i="1"/>
  <c r="D12938" i="1"/>
  <c r="D12937" i="1"/>
  <c r="D12936" i="1"/>
  <c r="D12935" i="1"/>
  <c r="D12934" i="1"/>
  <c r="D12933" i="1"/>
  <c r="D12932" i="1"/>
  <c r="D12931" i="1"/>
  <c r="D12930" i="1"/>
  <c r="D12929" i="1"/>
  <c r="D12928" i="1"/>
  <c r="D12927" i="1"/>
  <c r="D12926" i="1"/>
  <c r="D12925" i="1"/>
  <c r="D12924" i="1"/>
  <c r="D12923" i="1"/>
  <c r="D12922" i="1"/>
  <c r="D12921" i="1"/>
  <c r="D12920" i="1"/>
  <c r="D12919" i="1"/>
  <c r="D12918" i="1"/>
  <c r="D12917" i="1"/>
  <c r="D12916" i="1"/>
  <c r="D12915" i="1"/>
  <c r="D12914" i="1"/>
  <c r="D12913" i="1"/>
  <c r="D12912" i="1"/>
  <c r="D12911" i="1"/>
  <c r="D12910" i="1"/>
  <c r="D12909" i="1"/>
  <c r="D12908" i="1"/>
  <c r="D12907" i="1"/>
  <c r="D12906" i="1"/>
  <c r="D12905" i="1"/>
  <c r="D12904" i="1"/>
  <c r="D12903" i="1"/>
  <c r="D12902" i="1"/>
  <c r="D12901" i="1"/>
  <c r="D12900" i="1"/>
  <c r="D12899" i="1"/>
  <c r="D12898" i="1"/>
  <c r="D12897" i="1"/>
  <c r="D12896" i="1"/>
  <c r="D12895" i="1"/>
  <c r="D12894" i="1"/>
  <c r="D12893" i="1"/>
  <c r="D12892" i="1"/>
  <c r="D12891" i="1"/>
  <c r="D12890" i="1"/>
  <c r="D12889" i="1"/>
  <c r="D12888" i="1"/>
  <c r="D12887" i="1"/>
  <c r="D12886" i="1"/>
  <c r="D12885" i="1"/>
  <c r="D12884" i="1"/>
  <c r="D12883" i="1"/>
  <c r="D12882" i="1"/>
  <c r="D12881" i="1"/>
  <c r="D12880" i="1"/>
  <c r="D12879" i="1"/>
  <c r="D12878" i="1"/>
  <c r="D12877" i="1"/>
  <c r="D12876" i="1"/>
  <c r="D12875" i="1"/>
  <c r="D12874" i="1"/>
  <c r="D12873" i="1"/>
  <c r="D12872" i="1"/>
  <c r="D12871" i="1"/>
  <c r="D12870" i="1"/>
  <c r="D12869" i="1"/>
  <c r="D12868" i="1"/>
  <c r="D12867" i="1"/>
  <c r="D12866" i="1"/>
  <c r="D12865" i="1"/>
  <c r="D12864" i="1"/>
  <c r="D12863" i="1"/>
  <c r="D12862" i="1"/>
  <c r="D12861" i="1"/>
  <c r="D12860" i="1"/>
  <c r="D12859" i="1"/>
  <c r="D12858" i="1"/>
  <c r="D12857" i="1"/>
  <c r="D12856" i="1"/>
  <c r="D12855" i="1"/>
  <c r="D12854" i="1"/>
  <c r="D12853" i="1"/>
  <c r="D12852" i="1"/>
  <c r="D12851" i="1"/>
  <c r="D12850" i="1"/>
  <c r="D12849" i="1"/>
  <c r="D12848" i="1"/>
  <c r="D12847" i="1"/>
  <c r="D12846" i="1"/>
  <c r="D12845" i="1"/>
  <c r="D12844" i="1"/>
  <c r="D12843" i="1"/>
  <c r="D12842" i="1"/>
  <c r="D12841" i="1"/>
  <c r="D12840" i="1"/>
  <c r="D12839" i="1"/>
  <c r="D12838" i="1"/>
  <c r="D12837" i="1"/>
  <c r="D12836" i="1"/>
  <c r="D12835" i="1"/>
  <c r="D12834" i="1"/>
  <c r="D12833" i="1"/>
  <c r="D12832" i="1"/>
  <c r="D12831" i="1"/>
  <c r="D12830" i="1"/>
  <c r="D12829" i="1"/>
  <c r="D12828" i="1"/>
  <c r="D12827" i="1"/>
  <c r="D12826" i="1"/>
  <c r="D12825" i="1"/>
  <c r="D12824" i="1"/>
  <c r="D12823" i="1"/>
  <c r="D12822" i="1"/>
  <c r="D12821" i="1"/>
  <c r="D12820" i="1"/>
  <c r="D12819" i="1"/>
  <c r="D12818" i="1"/>
  <c r="D12817" i="1"/>
  <c r="D12816" i="1"/>
  <c r="D12815" i="1"/>
  <c r="D12814" i="1"/>
  <c r="D12813" i="1"/>
  <c r="D12812" i="1"/>
  <c r="D12811" i="1"/>
  <c r="D12810" i="1"/>
  <c r="D12809" i="1"/>
  <c r="D12808" i="1"/>
  <c r="D12807" i="1"/>
  <c r="D12806" i="1"/>
  <c r="D12805" i="1"/>
  <c r="D12804" i="1"/>
  <c r="D12803" i="1"/>
  <c r="D12802" i="1"/>
  <c r="D12801" i="1"/>
  <c r="D12800" i="1"/>
  <c r="D12799" i="1"/>
  <c r="D12798" i="1"/>
  <c r="D12797" i="1"/>
  <c r="D12796" i="1"/>
  <c r="D12795" i="1"/>
  <c r="D12794" i="1"/>
  <c r="D12793" i="1"/>
  <c r="D12792" i="1"/>
  <c r="D12791" i="1"/>
  <c r="D12790" i="1"/>
  <c r="D12789" i="1"/>
  <c r="D12788" i="1"/>
  <c r="D12787" i="1"/>
  <c r="D12786" i="1"/>
  <c r="D12785" i="1"/>
  <c r="D12784" i="1"/>
  <c r="D12783" i="1"/>
  <c r="D12782" i="1"/>
  <c r="D12781" i="1"/>
  <c r="D12780" i="1"/>
  <c r="D12779" i="1"/>
  <c r="D12778" i="1"/>
  <c r="D12777" i="1"/>
  <c r="D12776" i="1"/>
  <c r="D12775" i="1"/>
  <c r="D12774" i="1"/>
  <c r="D12773" i="1"/>
  <c r="D12772" i="1"/>
  <c r="D12771" i="1"/>
  <c r="D12770" i="1"/>
  <c r="D12769" i="1"/>
  <c r="D12768" i="1"/>
  <c r="D12767" i="1"/>
  <c r="D12766" i="1"/>
  <c r="D12765" i="1"/>
  <c r="D12764" i="1"/>
  <c r="D12763" i="1"/>
  <c r="D12762" i="1"/>
  <c r="D12761" i="1"/>
  <c r="D12760" i="1"/>
  <c r="D12759" i="1"/>
  <c r="D12758" i="1"/>
  <c r="D12757" i="1"/>
  <c r="D12756" i="1"/>
  <c r="D12755" i="1"/>
  <c r="D12754" i="1"/>
  <c r="D12753" i="1"/>
  <c r="D12752" i="1"/>
  <c r="D12751" i="1"/>
  <c r="D12750" i="1"/>
  <c r="D12749" i="1"/>
  <c r="D12748" i="1"/>
  <c r="D12747" i="1"/>
  <c r="D12746" i="1"/>
  <c r="D12745" i="1"/>
  <c r="D12744" i="1"/>
  <c r="D12743" i="1"/>
  <c r="D12742" i="1"/>
  <c r="D12741" i="1"/>
  <c r="D12740" i="1"/>
  <c r="D12739" i="1"/>
  <c r="D12738" i="1"/>
  <c r="D12737" i="1"/>
  <c r="D12736" i="1"/>
  <c r="D12735" i="1"/>
  <c r="D12734" i="1"/>
  <c r="D12733" i="1"/>
  <c r="D12732" i="1"/>
  <c r="D12731" i="1"/>
  <c r="D12730" i="1"/>
  <c r="D12729" i="1"/>
  <c r="D12728" i="1"/>
  <c r="D12727" i="1"/>
  <c r="D12726" i="1"/>
  <c r="D12725" i="1"/>
  <c r="D12724" i="1"/>
  <c r="D12723" i="1"/>
  <c r="D12722" i="1"/>
  <c r="D12721" i="1"/>
  <c r="D12720" i="1"/>
  <c r="D12719" i="1"/>
  <c r="D12718" i="1"/>
  <c r="D12717" i="1"/>
  <c r="D12716" i="1"/>
  <c r="D12715" i="1"/>
  <c r="D12714" i="1"/>
  <c r="D12713" i="1"/>
  <c r="D12712" i="1"/>
  <c r="D12711" i="1"/>
  <c r="D12710" i="1"/>
  <c r="D12709" i="1"/>
  <c r="D12708" i="1"/>
  <c r="D12707" i="1"/>
  <c r="D12706" i="1"/>
  <c r="D12705" i="1"/>
  <c r="D12704" i="1"/>
  <c r="D12703" i="1"/>
  <c r="D12702" i="1"/>
  <c r="D12701" i="1"/>
  <c r="D12700" i="1"/>
  <c r="D12699" i="1"/>
  <c r="D12698" i="1"/>
  <c r="D12697" i="1"/>
  <c r="D12696" i="1"/>
  <c r="D12695" i="1"/>
  <c r="D12694" i="1"/>
  <c r="D12693" i="1"/>
  <c r="D12692" i="1"/>
  <c r="D12691" i="1"/>
  <c r="D12690" i="1"/>
  <c r="D12689" i="1"/>
  <c r="D12688" i="1"/>
  <c r="D12687" i="1"/>
  <c r="D12686" i="1"/>
  <c r="D12685" i="1"/>
  <c r="D12684" i="1"/>
  <c r="D12683" i="1"/>
  <c r="D12682" i="1"/>
  <c r="D12681" i="1"/>
  <c r="D12680" i="1"/>
  <c r="D12679" i="1"/>
  <c r="D12678" i="1"/>
  <c r="D12677" i="1"/>
  <c r="D12676" i="1"/>
  <c r="D12675" i="1"/>
  <c r="D12674" i="1"/>
  <c r="D12673" i="1"/>
  <c r="D12672" i="1"/>
  <c r="D12671" i="1"/>
  <c r="D12670" i="1"/>
  <c r="D12669" i="1"/>
  <c r="D12668" i="1"/>
  <c r="D12667" i="1"/>
  <c r="D12666" i="1"/>
  <c r="D12665" i="1"/>
  <c r="D12664" i="1"/>
  <c r="D12663" i="1"/>
  <c r="D12662" i="1"/>
  <c r="D12661" i="1"/>
  <c r="D12660" i="1"/>
  <c r="D12659" i="1"/>
  <c r="D12658" i="1"/>
  <c r="D12657" i="1"/>
  <c r="D12656" i="1"/>
  <c r="D12655" i="1"/>
  <c r="D12654" i="1"/>
  <c r="D12653" i="1"/>
  <c r="D12652" i="1"/>
  <c r="D12651" i="1"/>
  <c r="D12650" i="1"/>
  <c r="D12649" i="1"/>
  <c r="D12648" i="1"/>
  <c r="D12647" i="1"/>
  <c r="D12646" i="1"/>
  <c r="D12645" i="1"/>
  <c r="D12644" i="1"/>
  <c r="D12643" i="1"/>
  <c r="D12642" i="1"/>
  <c r="D12641" i="1"/>
  <c r="D12640" i="1"/>
  <c r="D12639" i="1"/>
  <c r="D12638" i="1"/>
  <c r="D12637" i="1"/>
  <c r="D12636" i="1"/>
  <c r="D12635" i="1"/>
  <c r="D12634" i="1"/>
  <c r="D12633" i="1"/>
  <c r="D12632" i="1"/>
  <c r="D12631" i="1"/>
  <c r="D12630" i="1"/>
  <c r="D12629" i="1"/>
  <c r="D12628" i="1"/>
  <c r="D12627" i="1"/>
  <c r="D12626" i="1"/>
  <c r="D12625" i="1"/>
  <c r="D12624" i="1"/>
  <c r="D12623" i="1"/>
  <c r="D12622" i="1"/>
  <c r="D12621" i="1"/>
  <c r="D12620" i="1"/>
  <c r="D12619" i="1"/>
  <c r="D12618" i="1"/>
  <c r="D12617" i="1"/>
  <c r="D12616" i="1"/>
  <c r="D12615" i="1"/>
  <c r="D12614" i="1"/>
  <c r="D12613" i="1"/>
  <c r="D12612" i="1"/>
  <c r="D12611" i="1"/>
  <c r="D12610" i="1"/>
  <c r="D12609" i="1"/>
  <c r="D12608" i="1"/>
  <c r="D12607" i="1"/>
  <c r="D12606" i="1"/>
  <c r="D12605" i="1"/>
  <c r="D12604" i="1"/>
  <c r="D12603" i="1"/>
  <c r="D12602" i="1"/>
  <c r="D12601" i="1"/>
  <c r="D12600" i="1"/>
  <c r="D12599" i="1"/>
  <c r="D12598" i="1"/>
  <c r="D12597" i="1"/>
  <c r="D12596" i="1"/>
  <c r="D12595" i="1"/>
  <c r="D12594" i="1"/>
  <c r="D12593" i="1"/>
  <c r="D12592" i="1"/>
  <c r="D12591" i="1"/>
  <c r="D12590" i="1"/>
  <c r="D12589" i="1"/>
  <c r="D12588" i="1"/>
  <c r="D12587" i="1"/>
  <c r="D12586" i="1"/>
  <c r="D12585" i="1"/>
  <c r="D12584" i="1"/>
  <c r="D12583" i="1"/>
  <c r="D12582" i="1"/>
  <c r="D12581" i="1"/>
  <c r="D12580" i="1"/>
  <c r="D12579" i="1"/>
  <c r="D12578" i="1"/>
  <c r="D12577" i="1"/>
  <c r="D12576" i="1"/>
  <c r="D12575" i="1"/>
  <c r="D12574" i="1"/>
  <c r="D12573" i="1"/>
  <c r="D12572" i="1"/>
  <c r="D12571" i="1"/>
  <c r="D12570" i="1"/>
  <c r="D12569" i="1"/>
  <c r="D12568" i="1"/>
  <c r="D12567" i="1"/>
  <c r="D12566" i="1"/>
  <c r="D12565" i="1"/>
  <c r="D12564" i="1"/>
  <c r="D12563" i="1"/>
  <c r="D12562" i="1"/>
  <c r="D12561" i="1"/>
  <c r="D12560" i="1"/>
  <c r="D12559" i="1"/>
  <c r="D12558" i="1"/>
  <c r="D12557" i="1"/>
  <c r="D12556" i="1"/>
  <c r="D12555" i="1"/>
  <c r="D12554" i="1"/>
  <c r="D12553" i="1"/>
  <c r="D12552" i="1"/>
  <c r="D12551" i="1"/>
  <c r="D12550" i="1"/>
  <c r="D12549" i="1"/>
  <c r="D12548" i="1"/>
  <c r="D12547" i="1"/>
  <c r="D12546" i="1"/>
  <c r="D12545" i="1"/>
  <c r="D12544" i="1"/>
  <c r="D12543" i="1"/>
  <c r="D12542" i="1"/>
  <c r="D12541" i="1"/>
  <c r="D12540" i="1"/>
  <c r="D12539" i="1"/>
  <c r="D12538" i="1"/>
  <c r="D12537" i="1"/>
  <c r="D12536" i="1"/>
  <c r="D12535" i="1"/>
  <c r="D12534" i="1"/>
  <c r="D12533" i="1"/>
  <c r="D12532" i="1"/>
  <c r="D12531" i="1"/>
  <c r="D12530" i="1"/>
  <c r="D12529" i="1"/>
  <c r="D12528" i="1"/>
  <c r="D12527" i="1"/>
  <c r="D12526" i="1"/>
  <c r="D12525" i="1"/>
  <c r="D12524" i="1"/>
  <c r="D12523" i="1"/>
  <c r="D12522" i="1"/>
  <c r="D12521" i="1"/>
  <c r="D12520" i="1"/>
  <c r="D12519" i="1"/>
  <c r="D12518" i="1"/>
  <c r="D12517" i="1"/>
  <c r="D12516" i="1"/>
  <c r="D12515" i="1"/>
  <c r="D12514" i="1"/>
  <c r="D12513" i="1"/>
  <c r="D12512" i="1"/>
  <c r="D12511" i="1"/>
  <c r="D12510" i="1"/>
  <c r="D12509" i="1"/>
  <c r="D12508" i="1"/>
  <c r="D12507" i="1"/>
  <c r="D12506" i="1"/>
  <c r="D12505" i="1"/>
  <c r="D12504" i="1"/>
  <c r="D12503" i="1"/>
  <c r="D12502" i="1"/>
  <c r="D12501" i="1"/>
  <c r="D12500" i="1"/>
  <c r="D12499" i="1"/>
  <c r="D12498" i="1"/>
  <c r="D12497" i="1"/>
  <c r="D12496" i="1"/>
  <c r="D12495" i="1"/>
  <c r="D12494" i="1"/>
  <c r="D12493" i="1"/>
  <c r="D12492" i="1"/>
  <c r="D12491" i="1"/>
  <c r="D12490" i="1"/>
  <c r="D12489" i="1"/>
  <c r="D12488" i="1"/>
  <c r="D12487" i="1"/>
  <c r="D12486" i="1"/>
  <c r="D12485" i="1"/>
  <c r="D12484" i="1"/>
  <c r="D12483" i="1"/>
  <c r="D12482" i="1"/>
  <c r="D12481" i="1"/>
  <c r="D12480" i="1"/>
  <c r="D12479" i="1"/>
  <c r="D12478" i="1"/>
  <c r="D12477" i="1"/>
  <c r="D12476" i="1"/>
  <c r="D12475" i="1"/>
  <c r="D12474" i="1"/>
  <c r="D12473" i="1"/>
  <c r="D12472" i="1"/>
  <c r="D12471" i="1"/>
  <c r="D12470" i="1"/>
  <c r="D12469" i="1"/>
  <c r="D12468" i="1"/>
  <c r="D12467" i="1"/>
  <c r="D12466" i="1"/>
  <c r="D12465" i="1"/>
  <c r="D12464" i="1"/>
  <c r="D12463" i="1"/>
  <c r="D12462" i="1"/>
  <c r="D12461" i="1"/>
  <c r="D12460" i="1"/>
  <c r="D12459" i="1"/>
  <c r="D12458" i="1"/>
  <c r="D12457" i="1"/>
  <c r="D12456" i="1"/>
  <c r="D12455" i="1"/>
  <c r="D12454" i="1"/>
  <c r="D12453" i="1"/>
  <c r="D12452" i="1"/>
  <c r="D12451" i="1"/>
  <c r="D12450" i="1"/>
  <c r="D12449" i="1"/>
  <c r="D12448" i="1"/>
  <c r="D12447" i="1"/>
  <c r="D12446" i="1"/>
  <c r="D12445" i="1"/>
  <c r="D12444" i="1"/>
  <c r="D12443" i="1"/>
  <c r="D12442" i="1"/>
  <c r="D12441" i="1"/>
  <c r="D12440" i="1"/>
  <c r="D12439" i="1"/>
  <c r="D12438" i="1"/>
  <c r="D12437" i="1"/>
  <c r="D12436" i="1"/>
  <c r="D12435" i="1"/>
  <c r="D12434" i="1"/>
  <c r="D12433" i="1"/>
  <c r="D12432" i="1"/>
  <c r="D12431" i="1"/>
  <c r="D12430" i="1"/>
  <c r="D12429" i="1"/>
  <c r="D12428" i="1"/>
  <c r="D12427" i="1"/>
  <c r="D12426" i="1"/>
  <c r="D12425" i="1"/>
  <c r="D12424" i="1"/>
  <c r="D12423" i="1"/>
  <c r="D12422" i="1"/>
  <c r="D12421" i="1"/>
  <c r="D12420" i="1"/>
  <c r="D12419" i="1"/>
  <c r="D12418" i="1"/>
  <c r="D12417" i="1"/>
  <c r="D12416" i="1"/>
  <c r="D12415" i="1"/>
  <c r="D12414" i="1"/>
  <c r="D12413" i="1"/>
  <c r="D12412" i="1"/>
  <c r="D12411" i="1"/>
  <c r="D12410" i="1"/>
  <c r="D12409" i="1"/>
  <c r="D12408" i="1"/>
  <c r="D12407" i="1"/>
  <c r="D12406" i="1"/>
  <c r="D12405" i="1"/>
  <c r="D12404" i="1"/>
  <c r="D12403" i="1"/>
  <c r="D12402" i="1"/>
  <c r="D12401" i="1"/>
  <c r="D12400" i="1"/>
  <c r="D12399" i="1"/>
  <c r="D12398" i="1"/>
  <c r="D12397" i="1"/>
  <c r="D12396" i="1"/>
  <c r="D12395" i="1"/>
  <c r="D12394" i="1"/>
  <c r="D12393" i="1"/>
  <c r="D12392" i="1"/>
  <c r="D12391" i="1"/>
  <c r="D12390" i="1"/>
  <c r="D12389" i="1"/>
  <c r="D12388" i="1"/>
  <c r="D12387" i="1"/>
  <c r="D12386" i="1"/>
  <c r="D12385" i="1"/>
  <c r="D12384" i="1"/>
  <c r="D12383" i="1"/>
  <c r="D12382" i="1"/>
  <c r="D12381" i="1"/>
  <c r="D12380" i="1"/>
  <c r="D12379" i="1"/>
  <c r="D12378" i="1"/>
  <c r="D12377" i="1"/>
  <c r="D12376" i="1"/>
  <c r="D12375" i="1"/>
  <c r="D12374" i="1"/>
  <c r="D12373" i="1"/>
  <c r="D12372" i="1"/>
  <c r="D12371" i="1"/>
  <c r="D12370" i="1"/>
  <c r="D12369" i="1"/>
  <c r="D12368" i="1"/>
  <c r="D12367" i="1"/>
  <c r="D12366" i="1"/>
  <c r="D12365" i="1"/>
  <c r="D12364" i="1"/>
  <c r="D12363" i="1"/>
  <c r="D12362" i="1"/>
  <c r="D12361" i="1"/>
  <c r="D12360" i="1"/>
  <c r="D12359" i="1"/>
  <c r="D12358" i="1"/>
  <c r="D12357" i="1"/>
  <c r="D12356" i="1"/>
  <c r="D12355" i="1"/>
  <c r="D12354" i="1"/>
  <c r="D12353" i="1"/>
  <c r="D12352" i="1"/>
  <c r="D12351" i="1"/>
  <c r="D12350" i="1"/>
  <c r="D12349" i="1"/>
  <c r="D12348" i="1"/>
  <c r="D12347" i="1"/>
  <c r="D12346" i="1"/>
  <c r="D12345" i="1"/>
  <c r="D12344" i="1"/>
  <c r="D12343" i="1"/>
  <c r="D12342" i="1"/>
  <c r="D12341" i="1"/>
  <c r="D12340" i="1"/>
  <c r="D12339" i="1"/>
  <c r="D12338" i="1"/>
  <c r="D12337" i="1"/>
  <c r="D12336" i="1"/>
  <c r="D12335" i="1"/>
  <c r="D12334" i="1"/>
  <c r="D12333" i="1"/>
  <c r="D12332" i="1"/>
  <c r="D12331" i="1"/>
  <c r="D12330" i="1"/>
  <c r="D12329" i="1"/>
  <c r="D12328" i="1"/>
  <c r="D12327" i="1"/>
  <c r="D12326" i="1"/>
  <c r="D12325" i="1"/>
  <c r="D12324" i="1"/>
  <c r="D12323" i="1"/>
  <c r="D12322" i="1"/>
  <c r="D12321" i="1"/>
  <c r="D12320" i="1"/>
  <c r="D12319" i="1"/>
  <c r="D12318" i="1"/>
  <c r="D12317" i="1"/>
  <c r="D12316" i="1"/>
  <c r="D12315" i="1"/>
  <c r="D12314" i="1"/>
  <c r="D12313" i="1"/>
  <c r="D12312" i="1"/>
  <c r="D12311" i="1"/>
  <c r="D12310" i="1"/>
  <c r="D12309" i="1"/>
  <c r="D12308" i="1"/>
  <c r="D12307" i="1"/>
  <c r="D12306" i="1"/>
  <c r="D12305" i="1"/>
  <c r="D12304" i="1"/>
  <c r="D12303" i="1"/>
  <c r="D12302" i="1"/>
  <c r="D12301" i="1"/>
  <c r="D12300" i="1"/>
  <c r="D12299" i="1"/>
  <c r="D12298" i="1"/>
  <c r="D12297" i="1"/>
  <c r="D12296" i="1"/>
  <c r="D12295" i="1"/>
  <c r="D12294" i="1"/>
  <c r="D12293" i="1"/>
  <c r="D12292" i="1"/>
  <c r="D12291" i="1"/>
  <c r="D12290" i="1"/>
  <c r="D12289" i="1"/>
  <c r="D12288" i="1"/>
  <c r="D12287" i="1"/>
  <c r="D12286" i="1"/>
  <c r="D12285" i="1"/>
  <c r="D12284" i="1"/>
  <c r="D12283" i="1"/>
  <c r="D12282" i="1"/>
  <c r="D12281" i="1"/>
  <c r="D12280" i="1"/>
  <c r="D12279" i="1"/>
  <c r="D12278" i="1"/>
  <c r="D12277" i="1"/>
  <c r="D12276" i="1"/>
  <c r="D12275" i="1"/>
  <c r="D12274" i="1"/>
  <c r="D12273" i="1"/>
  <c r="D12272" i="1"/>
  <c r="D12271" i="1"/>
  <c r="D12270" i="1"/>
  <c r="D12269" i="1"/>
  <c r="D12268" i="1"/>
  <c r="D12267" i="1"/>
  <c r="D12266" i="1"/>
  <c r="D12265" i="1"/>
  <c r="D12264" i="1"/>
  <c r="D12263" i="1"/>
  <c r="D12262" i="1"/>
  <c r="D12261" i="1"/>
  <c r="D12260" i="1"/>
  <c r="D12259" i="1"/>
  <c r="D12258" i="1"/>
  <c r="D12257" i="1"/>
  <c r="D12256" i="1"/>
  <c r="D12255" i="1"/>
  <c r="D12254" i="1"/>
  <c r="D12253" i="1"/>
  <c r="D12252" i="1"/>
  <c r="D12251" i="1"/>
  <c r="D12250" i="1"/>
  <c r="D12249" i="1"/>
  <c r="D12248" i="1"/>
  <c r="D12247" i="1"/>
  <c r="D12246" i="1"/>
  <c r="D12245" i="1"/>
  <c r="D12244" i="1"/>
  <c r="D12243" i="1"/>
  <c r="D12242" i="1"/>
  <c r="D12241" i="1"/>
  <c r="D12240" i="1"/>
  <c r="D12239" i="1"/>
  <c r="D12238" i="1"/>
  <c r="D12237" i="1"/>
  <c r="D12236" i="1"/>
  <c r="D12235" i="1"/>
  <c r="D12234" i="1"/>
  <c r="D12233" i="1"/>
  <c r="D12232" i="1"/>
  <c r="D12231" i="1"/>
  <c r="D12230" i="1"/>
  <c r="D12229" i="1"/>
  <c r="D12228" i="1"/>
  <c r="D12227" i="1"/>
  <c r="D12226" i="1"/>
  <c r="D12225" i="1"/>
  <c r="D12224" i="1"/>
  <c r="D12223" i="1"/>
  <c r="D12222" i="1"/>
  <c r="D12221" i="1"/>
  <c r="D12220" i="1"/>
  <c r="D12219" i="1"/>
  <c r="D12218" i="1"/>
  <c r="D12217" i="1"/>
  <c r="D12216" i="1"/>
  <c r="D12215" i="1"/>
  <c r="D12214" i="1"/>
  <c r="D12213" i="1"/>
  <c r="D12212" i="1"/>
  <c r="D12211" i="1"/>
  <c r="D12210" i="1"/>
  <c r="D12209" i="1"/>
  <c r="D12208" i="1"/>
  <c r="D12207" i="1"/>
  <c r="D12206" i="1"/>
  <c r="D12205" i="1"/>
  <c r="D12204" i="1"/>
  <c r="D12203" i="1"/>
  <c r="D12202" i="1"/>
  <c r="D12201" i="1"/>
  <c r="D12200" i="1"/>
  <c r="D12199" i="1"/>
  <c r="D12198" i="1"/>
  <c r="D12197" i="1"/>
  <c r="D12196" i="1"/>
  <c r="D12195" i="1"/>
  <c r="D12194" i="1"/>
  <c r="D12193" i="1"/>
  <c r="D12192" i="1"/>
  <c r="D12191" i="1"/>
  <c r="D12190" i="1"/>
  <c r="D12189" i="1"/>
  <c r="D12188" i="1"/>
  <c r="D12187" i="1"/>
  <c r="D12186" i="1"/>
  <c r="D12185" i="1"/>
  <c r="D12184" i="1"/>
  <c r="D12183" i="1"/>
  <c r="D12182" i="1"/>
  <c r="D12181" i="1"/>
  <c r="D12180" i="1"/>
  <c r="D12179" i="1"/>
  <c r="D12178" i="1"/>
  <c r="D12177" i="1"/>
  <c r="D12176" i="1"/>
  <c r="D12175" i="1"/>
  <c r="D12174" i="1"/>
  <c r="D12173" i="1"/>
  <c r="D12172" i="1"/>
  <c r="D12171" i="1"/>
  <c r="D12170" i="1"/>
  <c r="D12169" i="1"/>
  <c r="D12168" i="1"/>
  <c r="D12167" i="1"/>
  <c r="D12166" i="1"/>
  <c r="D12165" i="1"/>
  <c r="D12164" i="1"/>
  <c r="D12163" i="1"/>
  <c r="D12162" i="1"/>
  <c r="D12161" i="1"/>
  <c r="D12160" i="1"/>
  <c r="D12159" i="1"/>
  <c r="D12158" i="1"/>
  <c r="D12157" i="1"/>
  <c r="D12156" i="1"/>
  <c r="D12155" i="1"/>
  <c r="D12154" i="1"/>
  <c r="D12153" i="1"/>
  <c r="D12152" i="1"/>
  <c r="D12151" i="1"/>
  <c r="D12150" i="1"/>
  <c r="D12149" i="1"/>
  <c r="D12148" i="1"/>
  <c r="D12147" i="1"/>
  <c r="D12146" i="1"/>
  <c r="D12145" i="1"/>
  <c r="D12144" i="1"/>
  <c r="D12143" i="1"/>
  <c r="D12142" i="1"/>
  <c r="D12141" i="1"/>
  <c r="D12140" i="1"/>
  <c r="D12139" i="1"/>
  <c r="D12138" i="1"/>
  <c r="D12137" i="1"/>
  <c r="D12136" i="1"/>
  <c r="D12135" i="1"/>
  <c r="D12134" i="1"/>
  <c r="D12133" i="1"/>
  <c r="D12132" i="1"/>
  <c r="D12131" i="1"/>
  <c r="D12130" i="1"/>
  <c r="D12129" i="1"/>
  <c r="D12128" i="1"/>
  <c r="D12127" i="1"/>
  <c r="D12126" i="1"/>
  <c r="D12125" i="1"/>
  <c r="D12124" i="1"/>
  <c r="D12123" i="1"/>
  <c r="D12122" i="1"/>
  <c r="D12121" i="1"/>
  <c r="D12120" i="1"/>
  <c r="D12119" i="1"/>
  <c r="D12118" i="1"/>
  <c r="D12117" i="1"/>
  <c r="D12116" i="1"/>
  <c r="D12115" i="1"/>
  <c r="D12114" i="1"/>
  <c r="D12113" i="1"/>
  <c r="D12112" i="1"/>
  <c r="D12111" i="1"/>
  <c r="D12110" i="1"/>
  <c r="D12109" i="1"/>
  <c r="D12108" i="1"/>
  <c r="D12107" i="1"/>
  <c r="D12106" i="1"/>
  <c r="D12105" i="1"/>
  <c r="D12104" i="1"/>
  <c r="D12103" i="1"/>
  <c r="D12102" i="1"/>
  <c r="D12101" i="1"/>
  <c r="D12100" i="1"/>
  <c r="D12099" i="1"/>
  <c r="D12098" i="1"/>
  <c r="D12097" i="1"/>
  <c r="D12096" i="1"/>
  <c r="D12095" i="1"/>
  <c r="D12094" i="1"/>
  <c r="D12093" i="1"/>
  <c r="D12092" i="1"/>
  <c r="D12091" i="1"/>
  <c r="D12090" i="1"/>
  <c r="D12089" i="1"/>
  <c r="D12088" i="1"/>
  <c r="D12087" i="1"/>
  <c r="D12086" i="1"/>
  <c r="D12085" i="1"/>
  <c r="D12084" i="1"/>
  <c r="D12083" i="1"/>
  <c r="D12082" i="1"/>
  <c r="D12081" i="1"/>
  <c r="D12080" i="1"/>
  <c r="D12079" i="1"/>
  <c r="D12078" i="1"/>
  <c r="D12077" i="1"/>
  <c r="D12076" i="1"/>
  <c r="D12075" i="1"/>
  <c r="D12074" i="1"/>
  <c r="D12073" i="1"/>
  <c r="D12072" i="1"/>
  <c r="D12071" i="1"/>
  <c r="D12070" i="1"/>
  <c r="D12069" i="1"/>
  <c r="D12068" i="1"/>
  <c r="D12067" i="1"/>
  <c r="D12066" i="1"/>
  <c r="D12065" i="1"/>
  <c r="D12064" i="1"/>
  <c r="D12063" i="1"/>
  <c r="D12062" i="1"/>
  <c r="D12061" i="1"/>
  <c r="D12060" i="1"/>
  <c r="D12059" i="1"/>
  <c r="D12058" i="1"/>
  <c r="D12057" i="1"/>
  <c r="D12056" i="1"/>
  <c r="D12055" i="1"/>
  <c r="D12054" i="1"/>
  <c r="D12053" i="1"/>
  <c r="D12052" i="1"/>
  <c r="D12051" i="1"/>
  <c r="D12050" i="1"/>
  <c r="D12049" i="1"/>
  <c r="D12048" i="1"/>
  <c r="D12047" i="1"/>
  <c r="D12046" i="1"/>
  <c r="D12045" i="1"/>
  <c r="D12044" i="1"/>
  <c r="D12043" i="1"/>
  <c r="D12042" i="1"/>
  <c r="D12041" i="1"/>
  <c r="D12040" i="1"/>
  <c r="D12039" i="1"/>
  <c r="D12038" i="1"/>
  <c r="D12037" i="1"/>
  <c r="D12036" i="1"/>
  <c r="D12035" i="1"/>
  <c r="D12034" i="1"/>
  <c r="D12033" i="1"/>
  <c r="D12032" i="1"/>
  <c r="D12031" i="1"/>
  <c r="D12030" i="1"/>
  <c r="D12029" i="1"/>
  <c r="D12028" i="1"/>
  <c r="D12027" i="1"/>
  <c r="D12026" i="1"/>
  <c r="D12025" i="1"/>
  <c r="D12024" i="1"/>
  <c r="D12023" i="1"/>
  <c r="D12022" i="1"/>
  <c r="D12021" i="1"/>
  <c r="D12020" i="1"/>
  <c r="D12019" i="1"/>
  <c r="D12018" i="1"/>
  <c r="D12017" i="1"/>
  <c r="D12016" i="1"/>
  <c r="D12015" i="1"/>
  <c r="D12014" i="1"/>
  <c r="D12013" i="1"/>
  <c r="D12012" i="1"/>
  <c r="D12011" i="1"/>
  <c r="D12010" i="1"/>
  <c r="D12009" i="1"/>
  <c r="D12008" i="1"/>
  <c r="D12007" i="1"/>
  <c r="D12006" i="1"/>
  <c r="D12005" i="1"/>
  <c r="D12004" i="1"/>
  <c r="D12003" i="1"/>
  <c r="D12002" i="1"/>
  <c r="D12001" i="1"/>
  <c r="D12000" i="1"/>
  <c r="D11999" i="1"/>
  <c r="D11998" i="1"/>
  <c r="D11997" i="1"/>
  <c r="D11996" i="1"/>
  <c r="D11995" i="1"/>
  <c r="D11994" i="1"/>
  <c r="D11993" i="1"/>
  <c r="D11992" i="1"/>
  <c r="D11991" i="1"/>
  <c r="D11990" i="1"/>
  <c r="D11989" i="1"/>
  <c r="D11988" i="1"/>
  <c r="D11987" i="1"/>
  <c r="D11986" i="1"/>
  <c r="D11985" i="1"/>
  <c r="D11984" i="1"/>
  <c r="D11983" i="1"/>
  <c r="D11982" i="1"/>
  <c r="D11981" i="1"/>
  <c r="D11980" i="1"/>
  <c r="D11979" i="1"/>
  <c r="D11978" i="1"/>
  <c r="D11977" i="1"/>
  <c r="D11976" i="1"/>
  <c r="D11975" i="1"/>
  <c r="D11974" i="1"/>
  <c r="D11973" i="1"/>
  <c r="D11972" i="1"/>
  <c r="D11971" i="1"/>
  <c r="D11970" i="1"/>
  <c r="D11969" i="1"/>
  <c r="D11968" i="1"/>
  <c r="D11967" i="1"/>
  <c r="D11966" i="1"/>
  <c r="D11965" i="1"/>
  <c r="D11964" i="1"/>
  <c r="D11963" i="1"/>
  <c r="D11962" i="1"/>
  <c r="D11961" i="1"/>
  <c r="D11960" i="1"/>
  <c r="D11959" i="1"/>
  <c r="D11958" i="1"/>
  <c r="D11957" i="1"/>
  <c r="D11956" i="1"/>
  <c r="D11955" i="1"/>
  <c r="D11954" i="1"/>
  <c r="D11953" i="1"/>
  <c r="D11952" i="1"/>
  <c r="D11951" i="1"/>
  <c r="D11950" i="1"/>
  <c r="D11949" i="1"/>
  <c r="D11948" i="1"/>
  <c r="D11947" i="1"/>
  <c r="D11946" i="1"/>
  <c r="D11945" i="1"/>
  <c r="D11944" i="1"/>
  <c r="D11943" i="1"/>
  <c r="D11942" i="1"/>
  <c r="D11941" i="1"/>
  <c r="D11940" i="1"/>
  <c r="D11939" i="1"/>
  <c r="D11938" i="1"/>
  <c r="D11937" i="1"/>
  <c r="D11936" i="1"/>
  <c r="D11935" i="1"/>
  <c r="D11934" i="1"/>
  <c r="D11933" i="1"/>
  <c r="D11932" i="1"/>
  <c r="D11931" i="1"/>
  <c r="D11930" i="1"/>
  <c r="D11929" i="1"/>
  <c r="D11928" i="1"/>
  <c r="D11927" i="1"/>
  <c r="D11926" i="1"/>
  <c r="D11925" i="1"/>
  <c r="D11924" i="1"/>
  <c r="D11923" i="1"/>
  <c r="D11922" i="1"/>
  <c r="D11921" i="1"/>
  <c r="D11920" i="1"/>
  <c r="D11919" i="1"/>
  <c r="D11918" i="1"/>
  <c r="D11917" i="1"/>
  <c r="D11916" i="1"/>
  <c r="D11915" i="1"/>
  <c r="D11914" i="1"/>
  <c r="D11913" i="1"/>
  <c r="D11912" i="1"/>
  <c r="D11911" i="1"/>
  <c r="D11910" i="1"/>
  <c r="D11909" i="1"/>
  <c r="D11908" i="1"/>
  <c r="D11907" i="1"/>
  <c r="D11906" i="1"/>
  <c r="D11905" i="1"/>
  <c r="D11904" i="1"/>
  <c r="D11903" i="1"/>
  <c r="D11902" i="1"/>
  <c r="D11901" i="1"/>
  <c r="D11900" i="1"/>
  <c r="D11899" i="1"/>
  <c r="D11898" i="1"/>
  <c r="D11897" i="1"/>
  <c r="D11896" i="1"/>
  <c r="D11895" i="1"/>
  <c r="D11894" i="1"/>
  <c r="D11893" i="1"/>
  <c r="D11892" i="1"/>
  <c r="D11891" i="1"/>
  <c r="D11890" i="1"/>
  <c r="D11889" i="1"/>
  <c r="D11888" i="1"/>
  <c r="D11887" i="1"/>
  <c r="D11886" i="1"/>
  <c r="D11885" i="1"/>
  <c r="D11884" i="1"/>
  <c r="D11883" i="1"/>
  <c r="D11882" i="1"/>
  <c r="D11881" i="1"/>
  <c r="D11880" i="1"/>
  <c r="D11879" i="1"/>
  <c r="D11878" i="1"/>
  <c r="D11877" i="1"/>
  <c r="D11876" i="1"/>
  <c r="D11875" i="1"/>
  <c r="D11874" i="1"/>
  <c r="D11873" i="1"/>
  <c r="D11872" i="1"/>
  <c r="D11871" i="1"/>
  <c r="D11870" i="1"/>
  <c r="D11869" i="1"/>
  <c r="D11868" i="1"/>
  <c r="D11867" i="1"/>
  <c r="D11866" i="1"/>
  <c r="D11865" i="1"/>
  <c r="D11864" i="1"/>
  <c r="D11863" i="1"/>
  <c r="D11862" i="1"/>
  <c r="D11861" i="1"/>
  <c r="D11860" i="1"/>
  <c r="D11859" i="1"/>
  <c r="D11858" i="1"/>
  <c r="D11857" i="1"/>
  <c r="D11856" i="1"/>
  <c r="D11855" i="1"/>
  <c r="D11854" i="1"/>
  <c r="D11853" i="1"/>
  <c r="D11852" i="1"/>
  <c r="D11851" i="1"/>
  <c r="D11850" i="1"/>
  <c r="D11849" i="1"/>
  <c r="D11848" i="1"/>
  <c r="D11847" i="1"/>
  <c r="D11846" i="1"/>
  <c r="D11845" i="1"/>
  <c r="D11844" i="1"/>
  <c r="D11843" i="1"/>
  <c r="D11842" i="1"/>
  <c r="D11841" i="1"/>
  <c r="D11840" i="1"/>
  <c r="D11839" i="1"/>
  <c r="D11838" i="1"/>
  <c r="D11837" i="1"/>
  <c r="D11836" i="1"/>
  <c r="D11835" i="1"/>
  <c r="D11834" i="1"/>
  <c r="D11833" i="1"/>
  <c r="D11832" i="1"/>
  <c r="D11831" i="1"/>
  <c r="D11830" i="1"/>
  <c r="D11829" i="1"/>
  <c r="D11828" i="1"/>
  <c r="D11827" i="1"/>
  <c r="D11826" i="1"/>
  <c r="D11825" i="1"/>
  <c r="D11824" i="1"/>
  <c r="D11823" i="1"/>
  <c r="D11822" i="1"/>
  <c r="D11821" i="1"/>
  <c r="D11820" i="1"/>
  <c r="D11819" i="1"/>
  <c r="D11818" i="1"/>
  <c r="D11817" i="1"/>
  <c r="D11816" i="1"/>
  <c r="D11815" i="1"/>
  <c r="D11814" i="1"/>
  <c r="D11813" i="1"/>
  <c r="D11812" i="1"/>
  <c r="D11811" i="1"/>
  <c r="D11810" i="1"/>
  <c r="D11809" i="1"/>
  <c r="D11808" i="1"/>
  <c r="D11807" i="1"/>
  <c r="D11806" i="1"/>
  <c r="D11805" i="1"/>
  <c r="D11804" i="1"/>
  <c r="D11803" i="1"/>
  <c r="D11802" i="1"/>
  <c r="D11801" i="1"/>
  <c r="D11800" i="1"/>
  <c r="D11799" i="1"/>
  <c r="D11798" i="1"/>
  <c r="D11797" i="1"/>
  <c r="D11796" i="1"/>
  <c r="D11795" i="1"/>
  <c r="D11794" i="1"/>
  <c r="D11793" i="1"/>
  <c r="D11792" i="1"/>
  <c r="D11791" i="1"/>
  <c r="D11790" i="1"/>
  <c r="D11789" i="1"/>
  <c r="D11788" i="1"/>
  <c r="D11787" i="1"/>
  <c r="D11786" i="1"/>
  <c r="D11785" i="1"/>
  <c r="D11784" i="1"/>
  <c r="D11783" i="1"/>
  <c r="D11782" i="1"/>
  <c r="D11781" i="1"/>
  <c r="D11780" i="1"/>
  <c r="D11779" i="1"/>
  <c r="D11778" i="1"/>
  <c r="D11777" i="1"/>
  <c r="D11776" i="1"/>
  <c r="D11775" i="1"/>
  <c r="D11774" i="1"/>
  <c r="D11773" i="1"/>
  <c r="D11772" i="1"/>
  <c r="D11771" i="1"/>
  <c r="D11770" i="1"/>
  <c r="D11769" i="1"/>
  <c r="D11768" i="1"/>
  <c r="D11767" i="1"/>
  <c r="D11766" i="1"/>
  <c r="D11765" i="1"/>
  <c r="D11764" i="1"/>
  <c r="D11763" i="1"/>
  <c r="D11762" i="1"/>
  <c r="D11761" i="1"/>
  <c r="D11760" i="1"/>
  <c r="D11759" i="1"/>
  <c r="D11758" i="1"/>
  <c r="D11757" i="1"/>
  <c r="D11756" i="1"/>
  <c r="D11755" i="1"/>
  <c r="D11754" i="1"/>
  <c r="D11753" i="1"/>
  <c r="D11752" i="1"/>
  <c r="D11751" i="1"/>
  <c r="D11750" i="1"/>
  <c r="D11749" i="1"/>
  <c r="D11748" i="1"/>
  <c r="D11747" i="1"/>
  <c r="D11746" i="1"/>
  <c r="D11745" i="1"/>
  <c r="D11744" i="1"/>
  <c r="D11743" i="1"/>
  <c r="D11742" i="1"/>
  <c r="D11741" i="1"/>
  <c r="D11740" i="1"/>
  <c r="D11739" i="1"/>
  <c r="D11738" i="1"/>
  <c r="D11737" i="1"/>
  <c r="D11736" i="1"/>
  <c r="D11735" i="1"/>
  <c r="D11734" i="1"/>
  <c r="D11733" i="1"/>
  <c r="D11732" i="1"/>
  <c r="D11731" i="1"/>
  <c r="D11730" i="1"/>
  <c r="D11729" i="1"/>
  <c r="D11728" i="1"/>
  <c r="D11727" i="1"/>
  <c r="D11726" i="1"/>
  <c r="D11725" i="1"/>
  <c r="D11724" i="1"/>
  <c r="D11723" i="1"/>
  <c r="D11722" i="1"/>
  <c r="D11721" i="1"/>
  <c r="D11720" i="1"/>
  <c r="D11719" i="1"/>
  <c r="D11718" i="1"/>
  <c r="D11717" i="1"/>
  <c r="D11716" i="1"/>
  <c r="D11715" i="1"/>
  <c r="D11714" i="1"/>
  <c r="D11713" i="1"/>
  <c r="D11712" i="1"/>
  <c r="D11711" i="1"/>
  <c r="D11710" i="1"/>
  <c r="D11709" i="1"/>
  <c r="D11708" i="1"/>
  <c r="D11707" i="1"/>
  <c r="D11706" i="1"/>
  <c r="D11705" i="1"/>
  <c r="D11704" i="1"/>
  <c r="D11703" i="1"/>
  <c r="D11702" i="1"/>
  <c r="D11701" i="1"/>
  <c r="D11700" i="1"/>
  <c r="D11699" i="1"/>
  <c r="D11698" i="1"/>
  <c r="D11697" i="1"/>
  <c r="D11696" i="1"/>
  <c r="D11695" i="1"/>
  <c r="D11694" i="1"/>
  <c r="D11693" i="1"/>
  <c r="D11692" i="1"/>
  <c r="D11691" i="1"/>
  <c r="D11690" i="1"/>
  <c r="D11689" i="1"/>
  <c r="D11688" i="1"/>
  <c r="D11687" i="1"/>
  <c r="D11686" i="1"/>
  <c r="D11685" i="1"/>
  <c r="D11684" i="1"/>
  <c r="D11683" i="1"/>
  <c r="D11682" i="1"/>
  <c r="D11681" i="1"/>
  <c r="D11680" i="1"/>
  <c r="D11679" i="1"/>
  <c r="D11678" i="1"/>
  <c r="D11677" i="1"/>
  <c r="D11676" i="1"/>
  <c r="D11675" i="1"/>
  <c r="D11674" i="1"/>
  <c r="D11673" i="1"/>
  <c r="D11672" i="1"/>
  <c r="D11671" i="1"/>
  <c r="D11670" i="1"/>
  <c r="D11669" i="1"/>
  <c r="D11668" i="1"/>
  <c r="D11667" i="1"/>
  <c r="D11666" i="1"/>
  <c r="D11665" i="1"/>
  <c r="D11664" i="1"/>
  <c r="D11663" i="1"/>
  <c r="D11662" i="1"/>
  <c r="D11661" i="1"/>
  <c r="D11660" i="1"/>
  <c r="D11659" i="1"/>
  <c r="D11658" i="1"/>
  <c r="D11657" i="1"/>
  <c r="D11656" i="1"/>
  <c r="D11655" i="1"/>
  <c r="D11654" i="1"/>
  <c r="D11653" i="1"/>
  <c r="D11652" i="1"/>
  <c r="D11651" i="1"/>
  <c r="D11650" i="1"/>
  <c r="D11649" i="1"/>
  <c r="D11648" i="1"/>
  <c r="D11647" i="1"/>
  <c r="D11646" i="1"/>
  <c r="D11645" i="1"/>
  <c r="D11644" i="1"/>
  <c r="D11643" i="1"/>
  <c r="D11642" i="1"/>
  <c r="D11641" i="1"/>
  <c r="D11640" i="1"/>
  <c r="D11639" i="1"/>
  <c r="D11638" i="1"/>
  <c r="D11637" i="1"/>
  <c r="D11636" i="1"/>
  <c r="D11635" i="1"/>
  <c r="D11634" i="1"/>
  <c r="D11633" i="1"/>
  <c r="D11632" i="1"/>
  <c r="D11631" i="1"/>
  <c r="D11630" i="1"/>
  <c r="D11629" i="1"/>
  <c r="D11628" i="1"/>
  <c r="D11627" i="1"/>
  <c r="D11626" i="1"/>
  <c r="D11625" i="1"/>
  <c r="D11624" i="1"/>
  <c r="D11623" i="1"/>
  <c r="D11622" i="1"/>
  <c r="D11621" i="1"/>
  <c r="D11620" i="1"/>
  <c r="D11619" i="1"/>
  <c r="D11618" i="1"/>
  <c r="D11617" i="1"/>
  <c r="D11616" i="1"/>
  <c r="D11615" i="1"/>
  <c r="D11614" i="1"/>
  <c r="D11613" i="1"/>
  <c r="D11612" i="1"/>
  <c r="D11611" i="1"/>
  <c r="D11610" i="1"/>
  <c r="D11609" i="1"/>
  <c r="D11608" i="1"/>
  <c r="D11607" i="1"/>
  <c r="D11606" i="1"/>
  <c r="D11605" i="1"/>
  <c r="D11604" i="1"/>
  <c r="D11603" i="1"/>
  <c r="D11602" i="1"/>
  <c r="D11601" i="1"/>
  <c r="D11600" i="1"/>
  <c r="D11599" i="1"/>
  <c r="D11598" i="1"/>
  <c r="D11597" i="1"/>
  <c r="D11596" i="1"/>
  <c r="D11595" i="1"/>
  <c r="D11594" i="1"/>
  <c r="D11593" i="1"/>
  <c r="D11592" i="1"/>
  <c r="D11591" i="1"/>
  <c r="D11590" i="1"/>
  <c r="D11589" i="1"/>
  <c r="D11588" i="1"/>
  <c r="D11587" i="1"/>
  <c r="D11586" i="1"/>
  <c r="D11585" i="1"/>
  <c r="D11584" i="1"/>
  <c r="D11583" i="1"/>
  <c r="D11582" i="1"/>
  <c r="D11581" i="1"/>
  <c r="D11580" i="1"/>
  <c r="D11579" i="1"/>
  <c r="D11578" i="1"/>
  <c r="D11577" i="1"/>
  <c r="D11576" i="1"/>
  <c r="D11575" i="1"/>
  <c r="D11574" i="1"/>
  <c r="D11573" i="1"/>
  <c r="D11572" i="1"/>
  <c r="D11571" i="1"/>
  <c r="D11570" i="1"/>
  <c r="D11569" i="1"/>
  <c r="D11568" i="1"/>
  <c r="D11567" i="1"/>
  <c r="D11566" i="1"/>
  <c r="D11565" i="1"/>
  <c r="D11564" i="1"/>
  <c r="D11563" i="1"/>
  <c r="D11562" i="1"/>
  <c r="D11561" i="1"/>
  <c r="D11560" i="1"/>
  <c r="D11559" i="1"/>
  <c r="D11558" i="1"/>
  <c r="D11557" i="1"/>
  <c r="D11556" i="1"/>
  <c r="D11555" i="1"/>
  <c r="D11554" i="1"/>
  <c r="D11553" i="1"/>
  <c r="D11552" i="1"/>
  <c r="D11551" i="1"/>
  <c r="D11550" i="1"/>
  <c r="D11549" i="1"/>
  <c r="D11548" i="1"/>
  <c r="D11547" i="1"/>
  <c r="D11546" i="1"/>
  <c r="D11545" i="1"/>
  <c r="D11544" i="1"/>
  <c r="D11543" i="1"/>
  <c r="D11542" i="1"/>
  <c r="D11541" i="1"/>
  <c r="D11540" i="1"/>
  <c r="D11539" i="1"/>
  <c r="D11538" i="1"/>
  <c r="D11537" i="1"/>
  <c r="D11536" i="1"/>
  <c r="D11535" i="1"/>
  <c r="D11534" i="1"/>
  <c r="D11533" i="1"/>
  <c r="D11532" i="1"/>
  <c r="D11531" i="1"/>
  <c r="D11530" i="1"/>
  <c r="D11529" i="1"/>
  <c r="D11528" i="1"/>
  <c r="D11527" i="1"/>
  <c r="D11526" i="1"/>
  <c r="D11525" i="1"/>
  <c r="D11524" i="1"/>
  <c r="D11523" i="1"/>
  <c r="D11522" i="1"/>
  <c r="D11521" i="1"/>
  <c r="D11520" i="1"/>
  <c r="D11519" i="1"/>
  <c r="D11518" i="1"/>
  <c r="D11517" i="1"/>
  <c r="D11516" i="1"/>
  <c r="D11515" i="1"/>
  <c r="D11514" i="1"/>
  <c r="D11513" i="1"/>
  <c r="D11512" i="1"/>
  <c r="D11511" i="1"/>
  <c r="D11510" i="1"/>
  <c r="D11509" i="1"/>
  <c r="D11508" i="1"/>
  <c r="D11507" i="1"/>
  <c r="D11506" i="1"/>
  <c r="D11505" i="1"/>
  <c r="D11504" i="1"/>
  <c r="D11503" i="1"/>
  <c r="D11502" i="1"/>
  <c r="D11501" i="1"/>
  <c r="D11500" i="1"/>
  <c r="D11499" i="1"/>
  <c r="D11498" i="1"/>
  <c r="D11497" i="1"/>
  <c r="D11496" i="1"/>
  <c r="D11495" i="1"/>
  <c r="D11494" i="1"/>
  <c r="D11493" i="1"/>
  <c r="D11492" i="1"/>
  <c r="D11491" i="1"/>
  <c r="D11490" i="1"/>
  <c r="D11489" i="1"/>
  <c r="D11488" i="1"/>
  <c r="D11487" i="1"/>
  <c r="D11486" i="1"/>
  <c r="D11485" i="1"/>
  <c r="D11484" i="1"/>
  <c r="D11483" i="1"/>
  <c r="D11482" i="1"/>
  <c r="D11481" i="1"/>
  <c r="D11480" i="1"/>
  <c r="D11479" i="1"/>
  <c r="D11478" i="1"/>
  <c r="D11477" i="1"/>
  <c r="D11476" i="1"/>
  <c r="D11475" i="1"/>
  <c r="D11474" i="1"/>
  <c r="D11473" i="1"/>
  <c r="D11472" i="1"/>
  <c r="D11471" i="1"/>
  <c r="D11470" i="1"/>
  <c r="D11469" i="1"/>
  <c r="D11468" i="1"/>
  <c r="D11467" i="1"/>
  <c r="D11466" i="1"/>
  <c r="D11465" i="1"/>
  <c r="D11464" i="1"/>
  <c r="D11463" i="1"/>
  <c r="D11462" i="1"/>
  <c r="D11461" i="1"/>
  <c r="D11460" i="1"/>
  <c r="D11459" i="1"/>
  <c r="D11458" i="1"/>
  <c r="D11457" i="1"/>
  <c r="D11456" i="1"/>
  <c r="D11455" i="1"/>
  <c r="D11454" i="1"/>
  <c r="D11453" i="1"/>
  <c r="D11452" i="1"/>
  <c r="D11451" i="1"/>
  <c r="D11450" i="1"/>
  <c r="D11449" i="1"/>
  <c r="D11448" i="1"/>
  <c r="D11447" i="1"/>
  <c r="D11446" i="1"/>
  <c r="D11445" i="1"/>
  <c r="D11444" i="1"/>
  <c r="D11443" i="1"/>
  <c r="D11442" i="1"/>
  <c r="D11441" i="1"/>
  <c r="D11440" i="1"/>
  <c r="D11439" i="1"/>
  <c r="D11438" i="1"/>
  <c r="D11437" i="1"/>
  <c r="D11436" i="1"/>
  <c r="D11435" i="1"/>
  <c r="D11434" i="1"/>
  <c r="D11433" i="1"/>
  <c r="D11432" i="1"/>
  <c r="D11431" i="1"/>
  <c r="D11430" i="1"/>
  <c r="D11429" i="1"/>
  <c r="D11428" i="1"/>
  <c r="D11427" i="1"/>
  <c r="D11426" i="1"/>
  <c r="D11425" i="1"/>
  <c r="D11424" i="1"/>
  <c r="D11423" i="1"/>
  <c r="D11422" i="1"/>
  <c r="D11421" i="1"/>
  <c r="D11420" i="1"/>
  <c r="D11419" i="1"/>
  <c r="D11418" i="1"/>
  <c r="D11417" i="1"/>
  <c r="D11416" i="1"/>
  <c r="D11415" i="1"/>
  <c r="D11414" i="1"/>
  <c r="D11413" i="1"/>
  <c r="D11412" i="1"/>
  <c r="D11411" i="1"/>
  <c r="D11410" i="1"/>
  <c r="D11409" i="1"/>
  <c r="D11408" i="1"/>
  <c r="D11407" i="1"/>
  <c r="D11406" i="1"/>
  <c r="D11405" i="1"/>
  <c r="D11404" i="1"/>
  <c r="D11403" i="1"/>
  <c r="D11402" i="1"/>
  <c r="D11401" i="1"/>
  <c r="D11400" i="1"/>
  <c r="D11399" i="1"/>
  <c r="D11398" i="1"/>
  <c r="D11397" i="1"/>
  <c r="D11396" i="1"/>
  <c r="D11395" i="1"/>
  <c r="D11394" i="1"/>
  <c r="D11393" i="1"/>
  <c r="D11392" i="1"/>
  <c r="D11391" i="1"/>
  <c r="D11390" i="1"/>
  <c r="D11389" i="1"/>
  <c r="D11388" i="1"/>
  <c r="D11387" i="1"/>
  <c r="D11386" i="1"/>
  <c r="D11385" i="1"/>
  <c r="D11384" i="1"/>
  <c r="D11383" i="1"/>
  <c r="D11382" i="1"/>
  <c r="D11381" i="1"/>
  <c r="D11380" i="1"/>
  <c r="D11379" i="1"/>
  <c r="D11378" i="1"/>
  <c r="D11377" i="1"/>
  <c r="D11376" i="1"/>
  <c r="D11375" i="1"/>
  <c r="D11374" i="1"/>
  <c r="D11373" i="1"/>
  <c r="D11372" i="1"/>
  <c r="D11371" i="1"/>
  <c r="D11370" i="1"/>
  <c r="D11369" i="1"/>
  <c r="D11368" i="1"/>
  <c r="D11367" i="1"/>
  <c r="D11366" i="1"/>
  <c r="D11365" i="1"/>
  <c r="D11364" i="1"/>
  <c r="D11363" i="1"/>
  <c r="D11362" i="1"/>
  <c r="D11361" i="1"/>
  <c r="D11360" i="1"/>
  <c r="D11359" i="1"/>
  <c r="D11358" i="1"/>
  <c r="D11357" i="1"/>
  <c r="D11356" i="1"/>
  <c r="D11355" i="1"/>
  <c r="D11354" i="1"/>
  <c r="D11353" i="1"/>
  <c r="D11352" i="1"/>
  <c r="D11351" i="1"/>
  <c r="D11350" i="1"/>
  <c r="D11349" i="1"/>
  <c r="D11348" i="1"/>
  <c r="D11347" i="1"/>
  <c r="D11346" i="1"/>
  <c r="D11345" i="1"/>
  <c r="D11344" i="1"/>
  <c r="D11343" i="1"/>
  <c r="D11342" i="1"/>
  <c r="D11341" i="1"/>
  <c r="D11340" i="1"/>
  <c r="D11339" i="1"/>
  <c r="D11338" i="1"/>
  <c r="D11337" i="1"/>
  <c r="D11336" i="1"/>
  <c r="D11335" i="1"/>
  <c r="D11334" i="1"/>
  <c r="D11333" i="1"/>
  <c r="D11332" i="1"/>
  <c r="D11331" i="1"/>
  <c r="D11330" i="1"/>
  <c r="D11329" i="1"/>
  <c r="D11328" i="1"/>
  <c r="D11327" i="1"/>
  <c r="D11326" i="1"/>
  <c r="D11325" i="1"/>
  <c r="D11324" i="1"/>
  <c r="D11323" i="1"/>
  <c r="D11322" i="1"/>
  <c r="D11321" i="1"/>
  <c r="D11320" i="1"/>
  <c r="D11319" i="1"/>
  <c r="D11318" i="1"/>
  <c r="D11317" i="1"/>
  <c r="D11316" i="1"/>
  <c r="D11315" i="1"/>
  <c r="D11314" i="1"/>
  <c r="D11313" i="1"/>
  <c r="D11312" i="1"/>
  <c r="D11311" i="1"/>
  <c r="D11310" i="1"/>
  <c r="D11309" i="1"/>
  <c r="D11308" i="1"/>
  <c r="D11307" i="1"/>
  <c r="D11306" i="1"/>
  <c r="D11305" i="1"/>
  <c r="D11304" i="1"/>
  <c r="D11303" i="1"/>
  <c r="D11302" i="1"/>
  <c r="D11301" i="1"/>
  <c r="D11300" i="1"/>
  <c r="D11299" i="1"/>
  <c r="D11298" i="1"/>
  <c r="D11297" i="1"/>
  <c r="D11296" i="1"/>
  <c r="D11295" i="1"/>
  <c r="D11294" i="1"/>
  <c r="D11293" i="1"/>
  <c r="D11292" i="1"/>
  <c r="D11291" i="1"/>
  <c r="D11290" i="1"/>
  <c r="D11289" i="1"/>
  <c r="D11288" i="1"/>
  <c r="D11287" i="1"/>
  <c r="D11286" i="1"/>
  <c r="D11285" i="1"/>
  <c r="D11284" i="1"/>
  <c r="D11283" i="1"/>
  <c r="D11282" i="1"/>
  <c r="D11281" i="1"/>
  <c r="D11280" i="1"/>
  <c r="D11279" i="1"/>
  <c r="D11278" i="1"/>
  <c r="D11277" i="1"/>
  <c r="D11276" i="1"/>
  <c r="D11275" i="1"/>
  <c r="D11274" i="1"/>
  <c r="D11273" i="1"/>
  <c r="D11272" i="1"/>
  <c r="D11271" i="1"/>
  <c r="D11270" i="1"/>
  <c r="D11269" i="1"/>
  <c r="D11268" i="1"/>
  <c r="D11267" i="1"/>
  <c r="D11266" i="1"/>
  <c r="D11265" i="1"/>
  <c r="D11264" i="1"/>
  <c r="D11263" i="1"/>
  <c r="D11262" i="1"/>
  <c r="D11261" i="1"/>
  <c r="D11260" i="1"/>
  <c r="D11259" i="1"/>
  <c r="D11258" i="1"/>
  <c r="D11257" i="1"/>
  <c r="D11256" i="1"/>
  <c r="D11255" i="1"/>
  <c r="D11254" i="1"/>
  <c r="D11253" i="1"/>
  <c r="D11252" i="1"/>
  <c r="D11251" i="1"/>
  <c r="D11250" i="1"/>
  <c r="D11249" i="1"/>
  <c r="D11248" i="1"/>
  <c r="D11247" i="1"/>
  <c r="D11246" i="1"/>
  <c r="D11245" i="1"/>
  <c r="D11244" i="1"/>
  <c r="D11243" i="1"/>
  <c r="D11242" i="1"/>
  <c r="D11241" i="1"/>
  <c r="D11240" i="1"/>
  <c r="D11239" i="1"/>
  <c r="D11238" i="1"/>
  <c r="D11237" i="1"/>
  <c r="D11236" i="1"/>
  <c r="D11235" i="1"/>
  <c r="D11234" i="1"/>
  <c r="D11233" i="1"/>
  <c r="D11232" i="1"/>
  <c r="D11231" i="1"/>
  <c r="D11230" i="1"/>
  <c r="D11229" i="1"/>
  <c r="D11228" i="1"/>
  <c r="D11227" i="1"/>
  <c r="D11226" i="1"/>
  <c r="D11225" i="1"/>
  <c r="D11224" i="1"/>
  <c r="D11223" i="1"/>
  <c r="D11222" i="1"/>
  <c r="D11221" i="1"/>
  <c r="D11220" i="1"/>
  <c r="D11219" i="1"/>
  <c r="D11218" i="1"/>
  <c r="D11217" i="1"/>
  <c r="D11216" i="1"/>
  <c r="D11215" i="1"/>
  <c r="D11214" i="1"/>
  <c r="D11213" i="1"/>
  <c r="D11212" i="1"/>
  <c r="D11211" i="1"/>
  <c r="D11210" i="1"/>
  <c r="D11209" i="1"/>
  <c r="D11208" i="1"/>
  <c r="D11207" i="1"/>
  <c r="D11206" i="1"/>
  <c r="D11205" i="1"/>
  <c r="D11204" i="1"/>
  <c r="D11203" i="1"/>
  <c r="D11202" i="1"/>
  <c r="D11201" i="1"/>
  <c r="D11200" i="1"/>
  <c r="D11199" i="1"/>
  <c r="D11198" i="1"/>
  <c r="D11197" i="1"/>
  <c r="D11196" i="1"/>
  <c r="D11195" i="1"/>
  <c r="D11194" i="1"/>
  <c r="D11193" i="1"/>
  <c r="D11192" i="1"/>
  <c r="D11191" i="1"/>
  <c r="D11190" i="1"/>
  <c r="D11189" i="1"/>
  <c r="D11188" i="1"/>
  <c r="D11187" i="1"/>
  <c r="D11186" i="1"/>
  <c r="D11185" i="1"/>
  <c r="D11184" i="1"/>
  <c r="D11183" i="1"/>
  <c r="D11182" i="1"/>
  <c r="D11181" i="1"/>
  <c r="D11180" i="1"/>
  <c r="D11179" i="1"/>
  <c r="D11178" i="1"/>
  <c r="D11177" i="1"/>
  <c r="D11176" i="1"/>
  <c r="D11175" i="1"/>
  <c r="D11174" i="1"/>
  <c r="D11173" i="1"/>
  <c r="D11172" i="1"/>
  <c r="D11171" i="1"/>
  <c r="D11170" i="1"/>
  <c r="D11169" i="1"/>
  <c r="D11168" i="1"/>
  <c r="D11167" i="1"/>
  <c r="D11166" i="1"/>
  <c r="D11165" i="1"/>
  <c r="D11164" i="1"/>
  <c r="D11163" i="1"/>
  <c r="D11162" i="1"/>
  <c r="D11161" i="1"/>
  <c r="D11160" i="1"/>
  <c r="D11159" i="1"/>
  <c r="D11158" i="1"/>
  <c r="D11157" i="1"/>
  <c r="D11156" i="1"/>
  <c r="D11155" i="1"/>
  <c r="D11154" i="1"/>
  <c r="D11153" i="1"/>
  <c r="D11152" i="1"/>
  <c r="D11151" i="1"/>
  <c r="D11150" i="1"/>
  <c r="D11149" i="1"/>
  <c r="D11148" i="1"/>
  <c r="D11147" i="1"/>
  <c r="D11146" i="1"/>
  <c r="D11145" i="1"/>
  <c r="D11144" i="1"/>
  <c r="D11143" i="1"/>
  <c r="D11142" i="1"/>
  <c r="D11141" i="1"/>
  <c r="D11140" i="1"/>
  <c r="D11139" i="1"/>
  <c r="D11138" i="1"/>
  <c r="D11137" i="1"/>
  <c r="D11136" i="1"/>
  <c r="D11135" i="1"/>
  <c r="D11134" i="1"/>
  <c r="D11133" i="1"/>
  <c r="D11132" i="1"/>
  <c r="D11131" i="1"/>
  <c r="D11130" i="1"/>
  <c r="D11129" i="1"/>
  <c r="D11128" i="1"/>
  <c r="D11127" i="1"/>
  <c r="D11126" i="1"/>
  <c r="D11125" i="1"/>
  <c r="D11124" i="1"/>
  <c r="D11123" i="1"/>
  <c r="D11122" i="1"/>
  <c r="D11121" i="1"/>
  <c r="D11120" i="1"/>
  <c r="D11119" i="1"/>
  <c r="D11118" i="1"/>
  <c r="D11117" i="1"/>
  <c r="D11116" i="1"/>
  <c r="D11115" i="1"/>
  <c r="D11114" i="1"/>
  <c r="D11113" i="1"/>
  <c r="D11112" i="1"/>
  <c r="D11111" i="1"/>
  <c r="D11110" i="1"/>
  <c r="D11109" i="1"/>
  <c r="D11108" i="1"/>
  <c r="D11107" i="1"/>
  <c r="D11106" i="1"/>
  <c r="D11105" i="1"/>
  <c r="D11104" i="1"/>
  <c r="D11103" i="1"/>
  <c r="D11102" i="1"/>
  <c r="D11101" i="1"/>
  <c r="D11100" i="1"/>
  <c r="D11099" i="1"/>
  <c r="D11098" i="1"/>
  <c r="D11097" i="1"/>
  <c r="D11096" i="1"/>
  <c r="D11095" i="1"/>
  <c r="D11094" i="1"/>
  <c r="D11093" i="1"/>
  <c r="D11092" i="1"/>
  <c r="D11091" i="1"/>
  <c r="D11090" i="1"/>
  <c r="D11089" i="1"/>
  <c r="D11088" i="1"/>
  <c r="D11087" i="1"/>
  <c r="D11086" i="1"/>
  <c r="D11085" i="1"/>
  <c r="D11084" i="1"/>
  <c r="D11083" i="1"/>
  <c r="D11082" i="1"/>
  <c r="D11081" i="1"/>
  <c r="D11080" i="1"/>
  <c r="D11079" i="1"/>
  <c r="D11078" i="1"/>
  <c r="D11077" i="1"/>
  <c r="D11076" i="1"/>
  <c r="D11075" i="1"/>
  <c r="D11074" i="1"/>
  <c r="D11073" i="1"/>
  <c r="D11072" i="1"/>
  <c r="D11071" i="1"/>
  <c r="D11070" i="1"/>
  <c r="D11069" i="1"/>
  <c r="D11068" i="1"/>
  <c r="D11067" i="1"/>
  <c r="D11066" i="1"/>
  <c r="D11065" i="1"/>
  <c r="D11064" i="1"/>
  <c r="D11063" i="1"/>
  <c r="D11062" i="1"/>
  <c r="D11061" i="1"/>
  <c r="D11060" i="1"/>
  <c r="D11059" i="1"/>
  <c r="D11058" i="1"/>
  <c r="D11057" i="1"/>
  <c r="D11056" i="1"/>
  <c r="D11055" i="1"/>
  <c r="D11054" i="1"/>
  <c r="D11053" i="1"/>
  <c r="D11052" i="1"/>
  <c r="D11051" i="1"/>
  <c r="D11050" i="1"/>
  <c r="D11049" i="1"/>
  <c r="D11048" i="1"/>
  <c r="D11047" i="1"/>
  <c r="D11046" i="1"/>
  <c r="D11045" i="1"/>
  <c r="D11044" i="1"/>
  <c r="D11043" i="1"/>
  <c r="D11042" i="1"/>
  <c r="D11041" i="1"/>
  <c r="D11040" i="1"/>
  <c r="D11039" i="1"/>
  <c r="D11038" i="1"/>
  <c r="D11037" i="1"/>
  <c r="D11036" i="1"/>
  <c r="D11035" i="1"/>
  <c r="D11034" i="1"/>
  <c r="D11033" i="1"/>
  <c r="D11032" i="1"/>
  <c r="D11031" i="1"/>
  <c r="D11030" i="1"/>
  <c r="D11029" i="1"/>
  <c r="D11028" i="1"/>
  <c r="D11027" i="1"/>
  <c r="D11026" i="1"/>
  <c r="D11025" i="1"/>
  <c r="D11024" i="1"/>
  <c r="D11023" i="1"/>
  <c r="D11022" i="1"/>
  <c r="D11021" i="1"/>
  <c r="D11020" i="1"/>
  <c r="D11019" i="1"/>
  <c r="D11018" i="1"/>
  <c r="D11017" i="1"/>
  <c r="D11016" i="1"/>
  <c r="D11015" i="1"/>
  <c r="D11014" i="1"/>
  <c r="D11013" i="1"/>
  <c r="D11012" i="1"/>
  <c r="D11011" i="1"/>
  <c r="D11010" i="1"/>
  <c r="D11009" i="1"/>
  <c r="D11008" i="1"/>
  <c r="D11007" i="1"/>
  <c r="D11006" i="1"/>
  <c r="D11005" i="1"/>
  <c r="D11004" i="1"/>
  <c r="D11003" i="1"/>
  <c r="D11002" i="1"/>
  <c r="D11001" i="1"/>
  <c r="D11000" i="1"/>
  <c r="D10999" i="1"/>
  <c r="D10998" i="1"/>
  <c r="D10997" i="1"/>
  <c r="D10996" i="1"/>
  <c r="D10995" i="1"/>
  <c r="D10994" i="1"/>
  <c r="D10993" i="1"/>
  <c r="D10992" i="1"/>
  <c r="D10991" i="1"/>
  <c r="D10990" i="1"/>
  <c r="D10989" i="1"/>
  <c r="D10988" i="1"/>
  <c r="D10987" i="1"/>
  <c r="D10986" i="1"/>
  <c r="D10985" i="1"/>
  <c r="D10984" i="1"/>
  <c r="D10983" i="1"/>
  <c r="D10982" i="1"/>
  <c r="D10981" i="1"/>
  <c r="D10980" i="1"/>
  <c r="D10979" i="1"/>
  <c r="D10978" i="1"/>
  <c r="D10977" i="1"/>
  <c r="D10976" i="1"/>
  <c r="D10975" i="1"/>
  <c r="D10974" i="1"/>
  <c r="D10973" i="1"/>
  <c r="D10972" i="1"/>
  <c r="D10971" i="1"/>
  <c r="D10970" i="1"/>
  <c r="D10969" i="1"/>
  <c r="D10968" i="1"/>
  <c r="D10967" i="1"/>
  <c r="D10966" i="1"/>
  <c r="D10965" i="1"/>
  <c r="D10964" i="1"/>
  <c r="D10963" i="1"/>
  <c r="D10962" i="1"/>
  <c r="D10961" i="1"/>
  <c r="D10960" i="1"/>
  <c r="D10959" i="1"/>
  <c r="D10958" i="1"/>
  <c r="D10957" i="1"/>
  <c r="D10956" i="1"/>
  <c r="D10955" i="1"/>
  <c r="D10954" i="1"/>
  <c r="D10953" i="1"/>
  <c r="D10952" i="1"/>
  <c r="D10951" i="1"/>
  <c r="D10950" i="1"/>
  <c r="D10949" i="1"/>
  <c r="D10948" i="1"/>
  <c r="D10947" i="1"/>
  <c r="D10946" i="1"/>
  <c r="D10945" i="1"/>
  <c r="D10944" i="1"/>
  <c r="D10943" i="1"/>
  <c r="D10942" i="1"/>
  <c r="D10941" i="1"/>
  <c r="D10940" i="1"/>
  <c r="D10939" i="1"/>
  <c r="D10938" i="1"/>
  <c r="D10937" i="1"/>
  <c r="D10936" i="1"/>
  <c r="D10935" i="1"/>
  <c r="D10934" i="1"/>
  <c r="D10933" i="1"/>
  <c r="D10932" i="1"/>
  <c r="D10931" i="1"/>
  <c r="D10930" i="1"/>
  <c r="D10929" i="1"/>
  <c r="D10928" i="1"/>
  <c r="D10927" i="1"/>
  <c r="D10926" i="1"/>
  <c r="D10925" i="1"/>
  <c r="D10924" i="1"/>
  <c r="D10923" i="1"/>
  <c r="D10922" i="1"/>
  <c r="D10921" i="1"/>
  <c r="D10920" i="1"/>
  <c r="D10919" i="1"/>
  <c r="D10918" i="1"/>
  <c r="D10917" i="1"/>
  <c r="D10916" i="1"/>
  <c r="D10915" i="1"/>
  <c r="D10914" i="1"/>
  <c r="D10913" i="1"/>
  <c r="D10912" i="1"/>
  <c r="D10911" i="1"/>
  <c r="D10910" i="1"/>
  <c r="D10909" i="1"/>
  <c r="D10908" i="1"/>
  <c r="D10907" i="1"/>
  <c r="D10906" i="1"/>
  <c r="D10905" i="1"/>
  <c r="D10904" i="1"/>
  <c r="D10903" i="1"/>
  <c r="D10902" i="1"/>
  <c r="D10901" i="1"/>
  <c r="D10900" i="1"/>
  <c r="D10899" i="1"/>
  <c r="D10898" i="1"/>
  <c r="D10897" i="1"/>
  <c r="D10896" i="1"/>
  <c r="D10895" i="1"/>
  <c r="D10894" i="1"/>
  <c r="D10893" i="1"/>
  <c r="D10892" i="1"/>
  <c r="D10891" i="1"/>
  <c r="D10890" i="1"/>
  <c r="D10889" i="1"/>
  <c r="D10888" i="1"/>
  <c r="D10887" i="1"/>
  <c r="D10886" i="1"/>
  <c r="D10885" i="1"/>
  <c r="D10884" i="1"/>
  <c r="D10883" i="1"/>
  <c r="D10882" i="1"/>
  <c r="D10881" i="1"/>
  <c r="D10880" i="1"/>
  <c r="D10879" i="1"/>
  <c r="D10878" i="1"/>
  <c r="D10877" i="1"/>
  <c r="D10876" i="1"/>
  <c r="D10875" i="1"/>
  <c r="D10874" i="1"/>
  <c r="D10873" i="1"/>
  <c r="D10872" i="1"/>
  <c r="D10871" i="1"/>
  <c r="D10870" i="1"/>
  <c r="D10869" i="1"/>
  <c r="D10868" i="1"/>
  <c r="D10867" i="1"/>
  <c r="D10866" i="1"/>
  <c r="D10865" i="1"/>
  <c r="D10864" i="1"/>
  <c r="D10863" i="1"/>
  <c r="D10862" i="1"/>
  <c r="D10861" i="1"/>
  <c r="D10860" i="1"/>
  <c r="D10859" i="1"/>
  <c r="D10858" i="1"/>
  <c r="D10857" i="1"/>
  <c r="D10856" i="1"/>
  <c r="D10855" i="1"/>
  <c r="D10854" i="1"/>
  <c r="D10853" i="1"/>
  <c r="D10852" i="1"/>
  <c r="D10851" i="1"/>
  <c r="D10850" i="1"/>
  <c r="D10849" i="1"/>
  <c r="D10848" i="1"/>
  <c r="D10847" i="1"/>
  <c r="D10846" i="1"/>
  <c r="D10845" i="1"/>
  <c r="D10844" i="1"/>
  <c r="D10843" i="1"/>
  <c r="D10842" i="1"/>
  <c r="D10841" i="1"/>
  <c r="D10840" i="1"/>
  <c r="D10839" i="1"/>
  <c r="D10838" i="1"/>
  <c r="D10837" i="1"/>
  <c r="D10836" i="1"/>
  <c r="D10835" i="1"/>
  <c r="D10834" i="1"/>
  <c r="D10833" i="1"/>
  <c r="D10832" i="1"/>
  <c r="D10831" i="1"/>
  <c r="D10830" i="1"/>
  <c r="D10829" i="1"/>
  <c r="D10828" i="1"/>
  <c r="D10827" i="1"/>
  <c r="D10826" i="1"/>
  <c r="D10825" i="1"/>
  <c r="D10824" i="1"/>
  <c r="D10823" i="1"/>
  <c r="D10822" i="1"/>
  <c r="D10821" i="1"/>
  <c r="D10820" i="1"/>
  <c r="D10819" i="1"/>
  <c r="D10818" i="1"/>
  <c r="D10817" i="1"/>
  <c r="D10816" i="1"/>
  <c r="D10815" i="1"/>
  <c r="D10814" i="1"/>
  <c r="D10813" i="1"/>
  <c r="D10812" i="1"/>
  <c r="D10811" i="1"/>
  <c r="D10810" i="1"/>
  <c r="D10809" i="1"/>
  <c r="D10808" i="1"/>
  <c r="D10807" i="1"/>
  <c r="D10806" i="1"/>
  <c r="D10805" i="1"/>
  <c r="D10804" i="1"/>
  <c r="D10803" i="1"/>
  <c r="D10802" i="1"/>
  <c r="D10801" i="1"/>
  <c r="D10800" i="1"/>
  <c r="D10799" i="1"/>
  <c r="D10798" i="1"/>
  <c r="D10797" i="1"/>
  <c r="D10796" i="1"/>
  <c r="D10795" i="1"/>
  <c r="D10794" i="1"/>
  <c r="D10793" i="1"/>
  <c r="D10792" i="1"/>
  <c r="D10791" i="1"/>
  <c r="D10790" i="1"/>
  <c r="D10789" i="1"/>
  <c r="D10788" i="1"/>
  <c r="D10787" i="1"/>
  <c r="D10786" i="1"/>
  <c r="D10785" i="1"/>
  <c r="D10784" i="1"/>
  <c r="D10783" i="1"/>
  <c r="D10782" i="1"/>
  <c r="D10781" i="1"/>
  <c r="D10780" i="1"/>
  <c r="D10779" i="1"/>
  <c r="D10778" i="1"/>
  <c r="D10777" i="1"/>
  <c r="D10776" i="1"/>
  <c r="D10775" i="1"/>
  <c r="D10774" i="1"/>
  <c r="D10773" i="1"/>
  <c r="D10772" i="1"/>
  <c r="D10771" i="1"/>
  <c r="D10770" i="1"/>
  <c r="D10769" i="1"/>
  <c r="D10768" i="1"/>
  <c r="D10767" i="1"/>
  <c r="D10766" i="1"/>
  <c r="D10765" i="1"/>
  <c r="D10764" i="1"/>
  <c r="D10763" i="1"/>
  <c r="D10762" i="1"/>
  <c r="D10761" i="1"/>
  <c r="D10760" i="1"/>
  <c r="D10759" i="1"/>
  <c r="D10758" i="1"/>
  <c r="D10757" i="1"/>
  <c r="D10756" i="1"/>
  <c r="D10755" i="1"/>
  <c r="D10754" i="1"/>
  <c r="D10753" i="1"/>
  <c r="D10752" i="1"/>
  <c r="D10751" i="1"/>
  <c r="D10750" i="1"/>
  <c r="D10749" i="1"/>
  <c r="D10748" i="1"/>
  <c r="D10747" i="1"/>
  <c r="D10746" i="1"/>
  <c r="D10745" i="1"/>
  <c r="D10744" i="1"/>
  <c r="D10743" i="1"/>
  <c r="D10742" i="1"/>
  <c r="D10741" i="1"/>
  <c r="D10740" i="1"/>
  <c r="D10739" i="1"/>
  <c r="D10738" i="1"/>
  <c r="D10737" i="1"/>
  <c r="D10736" i="1"/>
  <c r="D10735" i="1"/>
  <c r="D10734" i="1"/>
  <c r="D10733" i="1"/>
  <c r="D10732" i="1"/>
  <c r="D10731" i="1"/>
  <c r="D10730" i="1"/>
  <c r="D10729" i="1"/>
  <c r="D10728" i="1"/>
  <c r="D10727" i="1"/>
  <c r="D10726" i="1"/>
  <c r="D10725" i="1"/>
  <c r="D10724" i="1"/>
  <c r="D10723" i="1"/>
  <c r="D10722" i="1"/>
  <c r="D10721" i="1"/>
  <c r="D10720" i="1"/>
  <c r="D10719" i="1"/>
  <c r="D10718" i="1"/>
  <c r="D10717" i="1"/>
  <c r="D10716" i="1"/>
  <c r="D10715" i="1"/>
  <c r="D10714" i="1"/>
  <c r="D10713" i="1"/>
  <c r="D10712" i="1"/>
  <c r="D10711" i="1"/>
  <c r="D10710" i="1"/>
  <c r="D10709" i="1"/>
  <c r="D10708" i="1"/>
  <c r="D10707" i="1"/>
  <c r="D10706" i="1"/>
  <c r="D10705" i="1"/>
  <c r="D10704" i="1"/>
  <c r="D10703" i="1"/>
  <c r="D10702" i="1"/>
  <c r="D10701" i="1"/>
  <c r="D10700" i="1"/>
  <c r="D10699" i="1"/>
  <c r="D10698" i="1"/>
  <c r="D10697" i="1"/>
  <c r="D10696" i="1"/>
  <c r="D10695" i="1"/>
  <c r="D10694" i="1"/>
  <c r="D10693" i="1"/>
  <c r="D10692" i="1"/>
  <c r="D10691" i="1"/>
  <c r="D10690" i="1"/>
  <c r="D10689" i="1"/>
  <c r="D10688" i="1"/>
  <c r="D10687" i="1"/>
  <c r="D10686" i="1"/>
  <c r="D10685" i="1"/>
  <c r="D10684" i="1"/>
  <c r="D10683" i="1"/>
  <c r="D10682" i="1"/>
  <c r="D10681" i="1"/>
  <c r="D10680" i="1"/>
  <c r="D10679" i="1"/>
  <c r="D10678" i="1"/>
  <c r="D10677" i="1"/>
  <c r="D10676" i="1"/>
  <c r="D10675" i="1"/>
  <c r="D10674" i="1"/>
  <c r="D10673" i="1"/>
  <c r="D10672" i="1"/>
  <c r="D10671" i="1"/>
  <c r="D10670" i="1"/>
  <c r="D10669" i="1"/>
  <c r="D10668" i="1"/>
  <c r="D10667" i="1"/>
  <c r="D10666" i="1"/>
  <c r="D10665" i="1"/>
  <c r="D10664" i="1"/>
  <c r="D10663" i="1"/>
  <c r="D10662" i="1"/>
  <c r="D10661" i="1"/>
  <c r="D10660" i="1"/>
  <c r="D10659" i="1"/>
  <c r="D10658" i="1"/>
  <c r="D10657" i="1"/>
  <c r="D10656" i="1"/>
  <c r="D10655" i="1"/>
  <c r="D10654" i="1"/>
  <c r="D10653" i="1"/>
  <c r="D10652" i="1"/>
  <c r="D10651" i="1"/>
  <c r="D10650" i="1"/>
  <c r="D10649" i="1"/>
  <c r="D10648" i="1"/>
  <c r="D10647" i="1"/>
  <c r="D10646" i="1"/>
  <c r="D10645" i="1"/>
  <c r="D10644" i="1"/>
  <c r="D10643" i="1"/>
  <c r="D10642" i="1"/>
  <c r="D10641" i="1"/>
  <c r="D10640" i="1"/>
  <c r="D10639" i="1"/>
  <c r="D10638" i="1"/>
  <c r="D10637" i="1"/>
  <c r="D10636" i="1"/>
  <c r="D10635" i="1"/>
  <c r="D10634" i="1"/>
  <c r="D10633" i="1"/>
  <c r="D10632" i="1"/>
  <c r="D10631" i="1"/>
  <c r="D10630" i="1"/>
  <c r="D10629" i="1"/>
  <c r="D10628" i="1"/>
  <c r="D10627" i="1"/>
  <c r="D10626" i="1"/>
  <c r="D10625" i="1"/>
  <c r="D10624" i="1"/>
  <c r="D10623" i="1"/>
  <c r="D10622" i="1"/>
  <c r="D10621" i="1"/>
  <c r="D10620" i="1"/>
  <c r="D10619" i="1"/>
  <c r="D10618" i="1"/>
  <c r="D10617" i="1"/>
  <c r="D10616" i="1"/>
  <c r="D10615" i="1"/>
  <c r="D10614" i="1"/>
  <c r="D10613" i="1"/>
  <c r="D10612" i="1"/>
  <c r="D10611" i="1"/>
  <c r="D10610" i="1"/>
  <c r="D10609" i="1"/>
  <c r="D10608" i="1"/>
  <c r="D10607" i="1"/>
  <c r="D10606" i="1"/>
  <c r="D10605" i="1"/>
  <c r="D10604" i="1"/>
  <c r="D10603" i="1"/>
  <c r="D10602" i="1"/>
  <c r="D10601" i="1"/>
  <c r="D10600" i="1"/>
  <c r="D10599" i="1"/>
  <c r="D10598" i="1"/>
  <c r="D10597" i="1"/>
  <c r="D10596" i="1"/>
  <c r="D10595" i="1"/>
  <c r="D10594" i="1"/>
  <c r="D10593" i="1"/>
  <c r="D10592" i="1"/>
  <c r="D10591" i="1"/>
  <c r="D10590" i="1"/>
  <c r="D10589" i="1"/>
  <c r="D10588" i="1"/>
  <c r="D10587" i="1"/>
  <c r="D10586" i="1"/>
  <c r="D10585" i="1"/>
  <c r="D10584" i="1"/>
  <c r="D10583" i="1"/>
  <c r="D10582" i="1"/>
  <c r="D10581" i="1"/>
  <c r="D10580" i="1"/>
  <c r="D10579" i="1"/>
  <c r="D10578" i="1"/>
  <c r="D10577" i="1"/>
  <c r="D10576" i="1"/>
  <c r="D10575" i="1"/>
  <c r="D10574" i="1"/>
  <c r="D10573" i="1"/>
  <c r="D10572" i="1"/>
  <c r="D10571" i="1"/>
  <c r="D10570" i="1"/>
  <c r="D10569" i="1"/>
  <c r="D10568" i="1"/>
  <c r="D10567" i="1"/>
  <c r="D10566" i="1"/>
  <c r="D10565" i="1"/>
  <c r="D10564" i="1"/>
  <c r="D10563" i="1"/>
  <c r="D10562" i="1"/>
  <c r="D10561" i="1"/>
  <c r="D10560" i="1"/>
  <c r="D10559" i="1"/>
  <c r="D10558" i="1"/>
  <c r="D10557" i="1"/>
  <c r="D10556" i="1"/>
  <c r="D10555" i="1"/>
  <c r="D10554" i="1"/>
  <c r="D10553" i="1"/>
  <c r="D10552" i="1"/>
  <c r="D10551" i="1"/>
  <c r="D10550" i="1"/>
  <c r="D10549" i="1"/>
  <c r="D10548" i="1"/>
  <c r="D10547" i="1"/>
  <c r="D10546" i="1"/>
  <c r="D10545" i="1"/>
  <c r="D10544" i="1"/>
  <c r="D10543" i="1"/>
  <c r="D10542" i="1"/>
  <c r="D10541" i="1"/>
  <c r="D10540" i="1"/>
  <c r="D10539" i="1"/>
  <c r="D10538" i="1"/>
  <c r="D10537" i="1"/>
  <c r="D10536" i="1"/>
  <c r="D10535" i="1"/>
  <c r="D10534" i="1"/>
  <c r="D10533" i="1"/>
  <c r="D10532" i="1"/>
  <c r="D10531" i="1"/>
  <c r="D10530" i="1"/>
  <c r="D10529" i="1"/>
  <c r="D10528" i="1"/>
  <c r="D10527" i="1"/>
  <c r="D10526" i="1"/>
  <c r="D10525" i="1"/>
  <c r="D10524" i="1"/>
  <c r="D10523" i="1"/>
  <c r="D10522" i="1"/>
  <c r="D10521" i="1"/>
  <c r="D10520" i="1"/>
  <c r="D10519" i="1"/>
  <c r="D10518" i="1"/>
  <c r="D10517" i="1"/>
  <c r="D10516" i="1"/>
  <c r="D10515" i="1"/>
  <c r="D10514" i="1"/>
  <c r="D10513" i="1"/>
  <c r="D10512" i="1"/>
  <c r="D10511" i="1"/>
  <c r="D10510" i="1"/>
  <c r="D10509" i="1"/>
  <c r="D10508" i="1"/>
  <c r="D10507" i="1"/>
  <c r="D10506" i="1"/>
  <c r="D10505" i="1"/>
  <c r="D10504" i="1"/>
  <c r="D10503" i="1"/>
  <c r="D10502" i="1"/>
  <c r="D10501" i="1"/>
  <c r="D10500" i="1"/>
  <c r="D10499" i="1"/>
  <c r="D10498" i="1"/>
  <c r="D10497" i="1"/>
  <c r="D10496" i="1"/>
  <c r="D10495" i="1"/>
  <c r="D10494" i="1"/>
  <c r="D10493" i="1"/>
  <c r="D10492" i="1"/>
  <c r="D10491" i="1"/>
  <c r="D10490" i="1"/>
  <c r="D10489" i="1"/>
  <c r="D10488" i="1"/>
  <c r="D10487" i="1"/>
  <c r="D10486" i="1"/>
  <c r="D10485" i="1"/>
  <c r="D10484" i="1"/>
  <c r="D10483" i="1"/>
  <c r="D10482" i="1"/>
  <c r="D10481" i="1"/>
  <c r="D10480" i="1"/>
  <c r="D10479" i="1"/>
  <c r="D10478" i="1"/>
  <c r="D10477" i="1"/>
  <c r="D10476" i="1"/>
  <c r="D10475" i="1"/>
  <c r="D10474" i="1"/>
  <c r="D10473" i="1"/>
  <c r="D10472" i="1"/>
  <c r="D10471" i="1"/>
  <c r="D10470" i="1"/>
  <c r="D10469" i="1"/>
  <c r="D10468" i="1"/>
  <c r="D10467" i="1"/>
  <c r="D10466" i="1"/>
  <c r="D10465" i="1"/>
  <c r="D10464" i="1"/>
  <c r="D10463" i="1"/>
  <c r="D10462" i="1"/>
  <c r="D10461" i="1"/>
  <c r="D10460" i="1"/>
  <c r="D10459" i="1"/>
  <c r="D10458" i="1"/>
  <c r="D10457" i="1"/>
  <c r="D10456" i="1"/>
  <c r="D10455" i="1"/>
  <c r="D10454" i="1"/>
  <c r="D10453" i="1"/>
  <c r="D10452" i="1"/>
  <c r="D10451" i="1"/>
  <c r="D10450" i="1"/>
  <c r="D10449" i="1"/>
  <c r="D10448" i="1"/>
  <c r="D10447" i="1"/>
  <c r="D10446" i="1"/>
  <c r="D10445" i="1"/>
  <c r="D10444" i="1"/>
  <c r="D10443" i="1"/>
  <c r="D10442" i="1"/>
  <c r="D10441" i="1"/>
  <c r="D10440" i="1"/>
  <c r="D10439" i="1"/>
  <c r="D10438" i="1"/>
  <c r="D10437" i="1"/>
  <c r="D10436" i="1"/>
  <c r="D10435" i="1"/>
  <c r="D10434" i="1"/>
  <c r="D10433" i="1"/>
  <c r="D10432" i="1"/>
  <c r="D10431" i="1"/>
  <c r="D10430" i="1"/>
  <c r="D10429" i="1"/>
  <c r="D10428" i="1"/>
  <c r="D10427" i="1"/>
  <c r="D10426" i="1"/>
  <c r="D10425" i="1"/>
  <c r="D10424" i="1"/>
  <c r="D10423" i="1"/>
  <c r="D10422" i="1"/>
  <c r="D10421" i="1"/>
  <c r="D10420" i="1"/>
  <c r="D10419" i="1"/>
  <c r="D10418" i="1"/>
  <c r="D10417" i="1"/>
  <c r="D10416" i="1"/>
  <c r="D10415" i="1"/>
  <c r="D10414" i="1"/>
  <c r="D10413" i="1"/>
  <c r="D10412" i="1"/>
  <c r="D10411" i="1"/>
  <c r="D10410" i="1"/>
  <c r="D10409" i="1"/>
  <c r="D10408" i="1"/>
  <c r="D10407" i="1"/>
  <c r="D10406" i="1"/>
  <c r="D10405" i="1"/>
  <c r="D10404" i="1"/>
  <c r="D10403" i="1"/>
  <c r="D10402" i="1"/>
  <c r="D10401" i="1"/>
  <c r="D10400" i="1"/>
  <c r="D10399" i="1"/>
  <c r="D10398" i="1"/>
  <c r="D10397" i="1"/>
  <c r="D10396" i="1"/>
  <c r="D10395" i="1"/>
  <c r="D10394" i="1"/>
  <c r="D10393" i="1"/>
  <c r="D10392" i="1"/>
  <c r="D10391" i="1"/>
  <c r="D10390" i="1"/>
  <c r="D10389" i="1"/>
  <c r="D10388" i="1"/>
  <c r="D10387" i="1"/>
  <c r="D10386" i="1"/>
  <c r="D10385" i="1"/>
  <c r="D10384" i="1"/>
  <c r="D10383" i="1"/>
  <c r="D10382" i="1"/>
  <c r="D10381" i="1"/>
  <c r="D10380" i="1"/>
  <c r="D10379" i="1"/>
  <c r="D10378" i="1"/>
  <c r="D10377" i="1"/>
  <c r="D10376" i="1"/>
  <c r="D10375" i="1"/>
  <c r="D10374" i="1"/>
  <c r="D10373" i="1"/>
  <c r="D10372" i="1"/>
  <c r="D10371" i="1"/>
  <c r="D10370" i="1"/>
  <c r="D10369" i="1"/>
  <c r="D10368" i="1"/>
  <c r="D10367" i="1"/>
  <c r="D10366" i="1"/>
  <c r="D10365" i="1"/>
  <c r="D10364" i="1"/>
  <c r="D10363" i="1"/>
  <c r="D10362" i="1"/>
  <c r="D10361" i="1"/>
  <c r="D10360" i="1"/>
  <c r="D10359" i="1"/>
  <c r="D10358" i="1"/>
  <c r="D10357" i="1"/>
  <c r="D10356" i="1"/>
  <c r="D10355" i="1"/>
  <c r="D10354" i="1"/>
  <c r="D10353" i="1"/>
  <c r="D10352" i="1"/>
  <c r="D10351" i="1"/>
  <c r="D10350" i="1"/>
  <c r="D10349" i="1"/>
  <c r="D10348" i="1"/>
  <c r="D10347" i="1"/>
  <c r="D10346" i="1"/>
  <c r="D10345" i="1"/>
  <c r="D10344" i="1"/>
  <c r="D10343" i="1"/>
  <c r="D10342" i="1"/>
  <c r="D10341" i="1"/>
  <c r="D10340" i="1"/>
  <c r="D10339" i="1"/>
  <c r="D10338" i="1"/>
  <c r="D10337" i="1"/>
  <c r="D10336" i="1"/>
  <c r="D10335" i="1"/>
  <c r="D10334" i="1"/>
  <c r="D10333" i="1"/>
  <c r="D10332" i="1"/>
  <c r="D10331" i="1"/>
  <c r="D10330" i="1"/>
  <c r="D10329" i="1"/>
  <c r="D10328" i="1"/>
  <c r="D10327" i="1"/>
  <c r="D10326" i="1"/>
  <c r="D10325" i="1"/>
  <c r="D10324" i="1"/>
  <c r="D10323" i="1"/>
  <c r="D10322" i="1"/>
  <c r="D10321" i="1"/>
  <c r="D10320" i="1"/>
  <c r="D10319" i="1"/>
  <c r="D10318" i="1"/>
  <c r="D10317" i="1"/>
  <c r="D10316" i="1"/>
  <c r="D10315" i="1"/>
  <c r="D10314" i="1"/>
  <c r="D10313" i="1"/>
  <c r="D10312" i="1"/>
  <c r="D10311" i="1"/>
  <c r="D10310" i="1"/>
  <c r="D10309" i="1"/>
  <c r="D10308" i="1"/>
  <c r="D10307" i="1"/>
  <c r="D10306" i="1"/>
  <c r="D10305" i="1"/>
  <c r="D10304" i="1"/>
  <c r="D10303" i="1"/>
  <c r="D10302" i="1"/>
  <c r="D10301" i="1"/>
  <c r="D10300" i="1"/>
  <c r="D10299" i="1"/>
  <c r="D10298" i="1"/>
  <c r="D10297" i="1"/>
  <c r="D10296" i="1"/>
  <c r="D10295" i="1"/>
  <c r="D10294" i="1"/>
  <c r="D10293" i="1"/>
  <c r="D10292" i="1"/>
  <c r="D10291" i="1"/>
  <c r="D10290" i="1"/>
  <c r="D10289" i="1"/>
  <c r="D10288" i="1"/>
  <c r="D10287" i="1"/>
  <c r="D10286" i="1"/>
  <c r="D10285" i="1"/>
  <c r="D10284" i="1"/>
  <c r="D10283" i="1"/>
  <c r="D10282" i="1"/>
  <c r="D10281" i="1"/>
  <c r="D10280" i="1"/>
  <c r="D10279" i="1"/>
  <c r="D10278" i="1"/>
  <c r="D10277" i="1"/>
  <c r="D10276" i="1"/>
  <c r="D10275" i="1"/>
  <c r="D10274" i="1"/>
  <c r="D10273" i="1"/>
  <c r="D10272" i="1"/>
  <c r="D10271" i="1"/>
  <c r="D10270" i="1"/>
  <c r="D10269" i="1"/>
  <c r="D10268" i="1"/>
  <c r="D10267" i="1"/>
  <c r="D10266" i="1"/>
  <c r="D10265" i="1"/>
  <c r="D10264" i="1"/>
  <c r="D10263" i="1"/>
  <c r="D10262" i="1"/>
  <c r="D10261" i="1"/>
  <c r="D10260" i="1"/>
  <c r="D10259" i="1"/>
  <c r="D10258" i="1"/>
  <c r="D10257" i="1"/>
  <c r="D10256" i="1"/>
  <c r="D10255" i="1"/>
  <c r="D10254" i="1"/>
  <c r="D10253" i="1"/>
  <c r="D10252" i="1"/>
  <c r="D10251" i="1"/>
  <c r="D10250" i="1"/>
  <c r="D10249" i="1"/>
  <c r="D10248" i="1"/>
  <c r="D10247" i="1"/>
  <c r="D10246" i="1"/>
  <c r="D10245" i="1"/>
  <c r="D10244" i="1"/>
  <c r="D10243" i="1"/>
  <c r="D10242" i="1"/>
  <c r="D10241" i="1"/>
  <c r="D10240" i="1"/>
  <c r="D10239" i="1"/>
  <c r="D10238" i="1"/>
  <c r="D10237" i="1"/>
  <c r="D10236" i="1"/>
  <c r="D10235" i="1"/>
  <c r="D10234" i="1"/>
  <c r="D10233" i="1"/>
  <c r="D10232" i="1"/>
  <c r="D10231" i="1"/>
  <c r="D10230" i="1"/>
  <c r="D10229" i="1"/>
  <c r="D10228" i="1"/>
  <c r="D10227" i="1"/>
  <c r="D10226" i="1"/>
  <c r="D10225" i="1"/>
  <c r="D10224" i="1"/>
  <c r="D10223" i="1"/>
  <c r="D10222" i="1"/>
  <c r="D10221" i="1"/>
  <c r="D10220" i="1"/>
  <c r="D10219" i="1"/>
  <c r="D10218" i="1"/>
  <c r="D10217" i="1"/>
  <c r="D10216" i="1"/>
  <c r="D10215" i="1"/>
  <c r="D10214" i="1"/>
  <c r="D10213" i="1"/>
  <c r="D10212" i="1"/>
  <c r="D10211" i="1"/>
  <c r="D10210" i="1"/>
  <c r="D10209" i="1"/>
  <c r="D10208" i="1"/>
  <c r="D10207" i="1"/>
  <c r="D10206" i="1"/>
  <c r="D10205" i="1"/>
  <c r="D10204" i="1"/>
  <c r="D10203" i="1"/>
  <c r="D10202" i="1"/>
  <c r="D10201" i="1"/>
  <c r="D10200" i="1"/>
  <c r="D10199" i="1"/>
  <c r="D10198" i="1"/>
  <c r="D10197" i="1"/>
  <c r="D10196" i="1"/>
  <c r="D10195" i="1"/>
  <c r="D10194" i="1"/>
  <c r="D10193" i="1"/>
  <c r="D10192" i="1"/>
  <c r="D10191" i="1"/>
  <c r="D10190" i="1"/>
  <c r="D10189" i="1"/>
  <c r="D10188" i="1"/>
  <c r="D10187" i="1"/>
  <c r="D10186" i="1"/>
  <c r="D10185" i="1"/>
  <c r="D10184" i="1"/>
  <c r="D10183" i="1"/>
  <c r="D10182" i="1"/>
  <c r="D10181" i="1"/>
  <c r="D10180" i="1"/>
  <c r="D10179" i="1"/>
  <c r="D10178" i="1"/>
  <c r="D10177" i="1"/>
  <c r="D10176" i="1"/>
  <c r="D10175" i="1"/>
  <c r="D10174" i="1"/>
  <c r="D10173" i="1"/>
  <c r="D10172" i="1"/>
  <c r="D10171" i="1"/>
  <c r="D10170" i="1"/>
  <c r="D10169" i="1"/>
  <c r="D10168" i="1"/>
  <c r="D10167" i="1"/>
  <c r="D10166" i="1"/>
  <c r="D10165" i="1"/>
  <c r="D10164" i="1"/>
  <c r="D10163" i="1"/>
  <c r="D10162" i="1"/>
  <c r="D10161" i="1"/>
  <c r="D10160" i="1"/>
  <c r="D10159" i="1"/>
  <c r="D10158" i="1"/>
  <c r="D10157" i="1"/>
  <c r="D10156" i="1"/>
  <c r="D10155" i="1"/>
  <c r="D10154" i="1"/>
  <c r="D10153" i="1"/>
  <c r="D10152" i="1"/>
  <c r="D10151" i="1"/>
  <c r="D10150" i="1"/>
  <c r="D10149" i="1"/>
  <c r="D10148" i="1"/>
  <c r="D10147" i="1"/>
  <c r="D10146" i="1"/>
  <c r="D10145" i="1"/>
  <c r="D10144" i="1"/>
  <c r="D10143" i="1"/>
  <c r="D10142" i="1"/>
  <c r="D10141" i="1"/>
  <c r="D10140" i="1"/>
  <c r="D10139" i="1"/>
  <c r="D10138" i="1"/>
  <c r="D10137" i="1"/>
  <c r="D10136" i="1"/>
  <c r="D10135" i="1"/>
  <c r="D10134" i="1"/>
  <c r="D10133" i="1"/>
  <c r="D10132" i="1"/>
  <c r="D10131" i="1"/>
  <c r="D10130" i="1"/>
  <c r="D10129" i="1"/>
  <c r="D10128" i="1"/>
  <c r="D10127" i="1"/>
  <c r="D10126" i="1"/>
  <c r="D10125" i="1"/>
  <c r="D10124" i="1"/>
  <c r="D10123" i="1"/>
  <c r="D10122" i="1"/>
  <c r="D10121" i="1"/>
  <c r="D10120" i="1"/>
  <c r="D10119" i="1"/>
  <c r="D10118" i="1"/>
  <c r="D10117" i="1"/>
  <c r="D10116" i="1"/>
  <c r="D10115" i="1"/>
  <c r="D10114" i="1"/>
  <c r="D10113" i="1"/>
  <c r="D10112" i="1"/>
  <c r="D10111" i="1"/>
  <c r="D10110" i="1"/>
  <c r="D10109" i="1"/>
  <c r="D10108" i="1"/>
  <c r="D10107" i="1"/>
  <c r="D10106" i="1"/>
  <c r="D10105" i="1"/>
  <c r="D10104" i="1"/>
  <c r="D10103" i="1"/>
  <c r="D10102" i="1"/>
  <c r="D10101" i="1"/>
  <c r="D10100" i="1"/>
  <c r="D10099" i="1"/>
  <c r="D10098" i="1"/>
  <c r="D10097" i="1"/>
  <c r="D10096" i="1"/>
  <c r="D10095" i="1"/>
  <c r="D10094" i="1"/>
  <c r="D10093" i="1"/>
  <c r="D10092" i="1"/>
  <c r="D10091" i="1"/>
  <c r="D10090" i="1"/>
  <c r="D10089" i="1"/>
  <c r="D10088" i="1"/>
  <c r="D10087" i="1"/>
  <c r="D10086" i="1"/>
  <c r="D10085" i="1"/>
  <c r="D10084" i="1"/>
  <c r="D10083" i="1"/>
  <c r="D10082" i="1"/>
  <c r="D10081" i="1"/>
  <c r="D10080" i="1"/>
  <c r="D10079" i="1"/>
  <c r="D10078" i="1"/>
  <c r="D10077" i="1"/>
  <c r="D10076" i="1"/>
  <c r="D10075" i="1"/>
  <c r="D10074" i="1"/>
  <c r="D10073" i="1"/>
  <c r="D10072" i="1"/>
  <c r="D10071" i="1"/>
  <c r="D10070" i="1"/>
  <c r="D10069" i="1"/>
  <c r="D10068" i="1"/>
  <c r="D10067" i="1"/>
  <c r="D10066" i="1"/>
  <c r="D10065" i="1"/>
  <c r="D10064" i="1"/>
  <c r="D10063" i="1"/>
  <c r="D10062" i="1"/>
  <c r="D10061" i="1"/>
  <c r="D10060" i="1"/>
  <c r="D10059" i="1"/>
  <c r="D10058" i="1"/>
  <c r="D10057" i="1"/>
  <c r="D10056" i="1"/>
  <c r="D10055" i="1"/>
  <c r="D10054" i="1"/>
  <c r="D10053" i="1"/>
  <c r="D10052" i="1"/>
  <c r="D10051" i="1"/>
  <c r="D10050" i="1"/>
  <c r="D10049" i="1"/>
  <c r="D10048" i="1"/>
  <c r="D10047" i="1"/>
  <c r="D10046" i="1"/>
  <c r="D10045" i="1"/>
  <c r="D10044" i="1"/>
  <c r="D10043" i="1"/>
  <c r="D10042" i="1"/>
  <c r="D10041" i="1"/>
  <c r="D10040" i="1"/>
  <c r="D10039" i="1"/>
  <c r="D10038" i="1"/>
  <c r="D10037" i="1"/>
  <c r="D10036" i="1"/>
  <c r="D10035" i="1"/>
  <c r="D10034" i="1"/>
  <c r="D10033" i="1"/>
  <c r="D10032" i="1"/>
  <c r="D10031" i="1"/>
  <c r="D10030" i="1"/>
  <c r="D10029" i="1"/>
  <c r="D10028" i="1"/>
  <c r="D10027" i="1"/>
  <c r="D10026" i="1"/>
  <c r="D10025" i="1"/>
  <c r="D10024" i="1"/>
  <c r="D10023" i="1"/>
  <c r="D10022" i="1"/>
  <c r="D10021" i="1"/>
  <c r="D10020" i="1"/>
  <c r="D10019" i="1"/>
  <c r="D10018" i="1"/>
  <c r="D10017" i="1"/>
  <c r="D10016" i="1"/>
  <c r="D10015" i="1"/>
  <c r="D10014" i="1"/>
  <c r="D10013" i="1"/>
  <c r="D10012" i="1"/>
  <c r="D10011" i="1"/>
  <c r="D10010" i="1"/>
  <c r="D10009" i="1"/>
  <c r="D10008" i="1"/>
  <c r="D10007" i="1"/>
  <c r="D10006" i="1"/>
  <c r="D10005" i="1"/>
  <c r="D10004" i="1"/>
  <c r="D10003" i="1"/>
  <c r="D10002" i="1"/>
  <c r="D10001" i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D9934" i="1"/>
  <c r="D9933" i="1"/>
  <c r="D9932" i="1"/>
  <c r="D9931" i="1"/>
  <c r="D9930" i="1"/>
  <c r="D9929" i="1"/>
  <c r="D9928" i="1"/>
  <c r="D9927" i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D9884" i="1"/>
  <c r="D9883" i="1"/>
  <c r="D9882" i="1"/>
  <c r="D9881" i="1"/>
  <c r="D9880" i="1"/>
  <c r="D9879" i="1"/>
  <c r="D9878" i="1"/>
  <c r="D9877" i="1"/>
  <c r="D9876" i="1"/>
  <c r="D9875" i="1"/>
  <c r="D9874" i="1"/>
  <c r="D9873" i="1"/>
  <c r="D9872" i="1"/>
  <c r="D9871" i="1"/>
  <c r="D9870" i="1"/>
  <c r="D9869" i="1"/>
  <c r="D9868" i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D9686" i="1"/>
  <c r="D9685" i="1"/>
  <c r="D9684" i="1"/>
  <c r="D9683" i="1"/>
  <c r="D9682" i="1"/>
  <c r="D9681" i="1"/>
  <c r="D9680" i="1"/>
  <c r="D9679" i="1"/>
  <c r="D9678" i="1"/>
  <c r="D9677" i="1"/>
  <c r="D9676" i="1"/>
  <c r="D9675" i="1"/>
  <c r="D9674" i="1"/>
  <c r="D9673" i="1"/>
  <c r="D9672" i="1"/>
  <c r="D9671" i="1"/>
  <c r="D9670" i="1"/>
  <c r="D9669" i="1"/>
  <c r="D9668" i="1"/>
  <c r="D9667" i="1"/>
  <c r="D9666" i="1"/>
  <c r="D9665" i="1"/>
  <c r="D9664" i="1"/>
  <c r="D9663" i="1"/>
  <c r="D9662" i="1"/>
  <c r="D9661" i="1"/>
  <c r="D9660" i="1"/>
  <c r="D9659" i="1"/>
  <c r="D9658" i="1"/>
  <c r="D9657" i="1"/>
  <c r="D9656" i="1"/>
  <c r="D9655" i="1"/>
  <c r="D9654" i="1"/>
  <c r="D9653" i="1"/>
  <c r="D9652" i="1"/>
  <c r="D9651" i="1"/>
  <c r="D9650" i="1"/>
  <c r="D9649" i="1"/>
  <c r="D9648" i="1"/>
  <c r="D9647" i="1"/>
  <c r="D9646" i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D9614" i="1"/>
  <c r="D9613" i="1"/>
  <c r="D9612" i="1"/>
  <c r="D9611" i="1"/>
  <c r="D9610" i="1"/>
  <c r="D9609" i="1"/>
  <c r="D9608" i="1"/>
  <c r="D9607" i="1"/>
  <c r="D9606" i="1"/>
  <c r="D9605" i="1"/>
  <c r="D9604" i="1"/>
  <c r="D9603" i="1"/>
  <c r="D9602" i="1"/>
  <c r="D9601" i="1"/>
  <c r="D9600" i="1"/>
  <c r="D9599" i="1"/>
  <c r="D9598" i="1"/>
  <c r="D9597" i="1"/>
  <c r="D9596" i="1"/>
  <c r="D9595" i="1"/>
  <c r="D9594" i="1"/>
  <c r="D9593" i="1"/>
  <c r="D9592" i="1"/>
  <c r="D9591" i="1"/>
  <c r="D9590" i="1"/>
  <c r="D9589" i="1"/>
  <c r="D9588" i="1"/>
  <c r="D9587" i="1"/>
  <c r="D9586" i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171" i="1"/>
  <c r="B171" i="1" l="1"/>
  <c r="A171" i="1"/>
  <c r="C14198" i="1"/>
  <c r="C14196" i="1"/>
  <c r="C14183" i="1"/>
  <c r="C14181" i="1"/>
  <c r="C14177" i="1"/>
  <c r="C14175" i="1"/>
  <c r="C14173" i="1"/>
  <c r="C14171" i="1"/>
  <c r="C14168" i="1"/>
  <c r="C14166" i="1"/>
  <c r="C14163" i="1"/>
  <c r="C14161" i="1"/>
  <c r="C14159" i="1"/>
  <c r="C14157" i="1"/>
  <c r="C14155" i="1"/>
  <c r="C14153" i="1"/>
  <c r="C14151" i="1"/>
  <c r="C14149" i="1"/>
  <c r="C14147" i="1"/>
  <c r="C14145" i="1"/>
  <c r="C14143" i="1"/>
  <c r="C14141" i="1"/>
  <c r="C14139" i="1"/>
  <c r="C14129" i="1"/>
  <c r="C14122" i="1"/>
  <c r="C14120" i="1"/>
  <c r="C14112" i="1"/>
  <c r="C14110" i="1"/>
  <c r="C14108" i="1"/>
  <c r="C14106" i="1"/>
  <c r="C14102" i="1"/>
  <c r="C14100" i="1"/>
  <c r="C14098" i="1"/>
  <c r="C14095" i="1"/>
  <c r="C14093" i="1"/>
  <c r="C14091" i="1"/>
  <c r="C14089" i="1"/>
  <c r="C14087" i="1"/>
  <c r="C14085" i="1"/>
  <c r="C14082" i="1"/>
  <c r="C14079" i="1"/>
  <c r="C14077" i="1"/>
  <c r="C14075" i="1"/>
  <c r="C14072" i="1"/>
  <c r="C14051" i="1"/>
  <c r="C14049" i="1"/>
  <c r="C14045" i="1"/>
  <c r="C14043" i="1"/>
  <c r="C14041" i="1"/>
  <c r="C14039" i="1"/>
  <c r="C14037" i="1"/>
  <c r="C14035" i="1"/>
  <c r="C14033" i="1"/>
  <c r="C14030" i="1"/>
  <c r="C14021" i="1"/>
  <c r="C14019" i="1"/>
  <c r="C13947" i="1"/>
  <c r="C13945" i="1"/>
  <c r="C13943" i="1"/>
  <c r="C13941" i="1"/>
  <c r="C13939" i="1"/>
  <c r="C13937" i="1"/>
  <c r="C13935" i="1"/>
  <c r="C13933" i="1"/>
  <c r="C13931" i="1"/>
  <c r="C13929" i="1"/>
  <c r="C13927" i="1"/>
  <c r="C13925" i="1"/>
  <c r="C13923" i="1"/>
  <c r="C13921" i="1"/>
  <c r="C13919" i="1"/>
  <c r="C13897" i="1"/>
  <c r="C13894" i="1"/>
  <c r="C13892" i="1"/>
  <c r="C13890" i="1"/>
  <c r="C13888" i="1"/>
  <c r="C13886" i="1"/>
  <c r="C13882" i="1"/>
  <c r="C13880" i="1"/>
  <c r="C13878" i="1"/>
  <c r="C13876" i="1"/>
  <c r="C13874" i="1"/>
  <c r="C13872" i="1"/>
  <c r="C13870" i="1"/>
  <c r="C13868" i="1"/>
  <c r="C13866" i="1"/>
  <c r="C13864" i="1"/>
  <c r="C13862" i="1"/>
  <c r="C13860" i="1"/>
  <c r="C13858" i="1"/>
  <c r="C13856" i="1"/>
  <c r="C13854" i="1"/>
  <c r="C13852" i="1"/>
  <c r="C13850" i="1"/>
  <c r="C13848" i="1"/>
  <c r="C13846" i="1"/>
  <c r="C13844" i="1"/>
  <c r="C13840" i="1"/>
  <c r="C13838" i="1"/>
  <c r="C13836" i="1"/>
  <c r="C13834" i="1"/>
  <c r="C13832" i="1"/>
  <c r="C13830" i="1"/>
  <c r="C13828" i="1"/>
  <c r="C13826" i="1"/>
  <c r="C13824" i="1"/>
  <c r="C13821" i="1"/>
  <c r="C13819" i="1"/>
  <c r="C13817" i="1"/>
  <c r="C13815" i="1"/>
  <c r="C13813" i="1"/>
  <c r="C13811" i="1"/>
  <c r="C13808" i="1"/>
  <c r="C13806" i="1"/>
  <c r="C13803" i="1"/>
  <c r="C13801" i="1"/>
  <c r="C13799" i="1"/>
  <c r="C13797" i="1"/>
  <c r="C13795" i="1"/>
  <c r="C13793" i="1"/>
  <c r="C13791" i="1"/>
  <c r="C13789" i="1"/>
  <c r="C13787" i="1"/>
  <c r="C13785" i="1"/>
  <c r="C13783" i="1"/>
  <c r="C13781" i="1"/>
  <c r="C13779" i="1"/>
  <c r="C13777" i="1"/>
  <c r="C13767" i="1"/>
  <c r="C13765" i="1"/>
  <c r="C13760" i="1"/>
  <c r="C13757" i="1"/>
  <c r="C13755" i="1"/>
  <c r="C13753" i="1"/>
  <c r="C13751" i="1"/>
  <c r="C13748" i="1"/>
  <c r="C13746" i="1"/>
  <c r="C13741" i="1"/>
  <c r="C13737" i="1"/>
  <c r="C13735" i="1"/>
  <c r="C13733" i="1"/>
  <c r="C13731" i="1"/>
  <c r="C13729" i="1"/>
  <c r="C13726" i="1"/>
  <c r="C13724" i="1"/>
  <c r="C13721" i="1"/>
  <c r="C13718" i="1"/>
  <c r="C13716" i="1"/>
  <c r="C13714" i="1"/>
  <c r="C13712" i="1"/>
  <c r="C13709" i="1"/>
  <c r="C13706" i="1"/>
  <c r="C13704" i="1"/>
  <c r="C13702" i="1"/>
  <c r="C13700" i="1"/>
  <c r="C13698" i="1"/>
  <c r="C13695" i="1"/>
  <c r="C13691" i="1"/>
  <c r="C13689" i="1"/>
  <c r="C13687" i="1"/>
  <c r="C13685" i="1"/>
  <c r="C13683" i="1"/>
  <c r="C13680" i="1"/>
  <c r="C13677" i="1"/>
  <c r="C13675" i="1"/>
  <c r="C13673" i="1"/>
  <c r="C13671" i="1"/>
  <c r="C13668" i="1"/>
  <c r="C13666" i="1"/>
  <c r="C13664" i="1"/>
  <c r="C13659" i="1"/>
  <c r="C13657" i="1"/>
  <c r="C13655" i="1"/>
  <c r="C13653" i="1"/>
  <c r="C13650" i="1"/>
  <c r="C13648" i="1"/>
  <c r="C13646" i="1"/>
  <c r="C13641" i="1"/>
  <c r="C13639" i="1"/>
  <c r="C13633" i="1"/>
  <c r="C13631" i="1"/>
  <c r="C13629" i="1"/>
  <c r="C13627" i="1"/>
  <c r="C13625" i="1"/>
  <c r="C13623" i="1"/>
  <c r="C13575" i="1"/>
  <c r="C13573" i="1"/>
  <c r="C13570" i="1"/>
  <c r="C13566" i="1"/>
  <c r="C13564" i="1"/>
  <c r="C13562" i="1"/>
  <c r="C13558" i="1"/>
  <c r="C13547" i="1"/>
  <c r="C13544" i="1"/>
  <c r="C13542" i="1"/>
  <c r="C13540" i="1"/>
  <c r="C13538" i="1"/>
  <c r="C13536" i="1"/>
  <c r="C13534" i="1"/>
  <c r="C13532" i="1"/>
  <c r="C13530" i="1"/>
  <c r="C13528" i="1"/>
  <c r="C13526" i="1"/>
  <c r="C13524" i="1"/>
  <c r="C13520" i="1"/>
  <c r="C13518" i="1"/>
  <c r="C13515" i="1"/>
  <c r="C13512" i="1"/>
  <c r="C13510" i="1"/>
  <c r="C13508" i="1"/>
  <c r="C13506" i="1"/>
  <c r="C13504" i="1"/>
  <c r="C13502" i="1"/>
  <c r="C13500" i="1"/>
  <c r="C13498" i="1"/>
  <c r="C13496" i="1"/>
  <c r="C13493" i="1"/>
  <c r="C13491" i="1"/>
  <c r="C13489" i="1"/>
  <c r="C13486" i="1"/>
  <c r="C13484" i="1"/>
  <c r="C13482" i="1"/>
  <c r="C13480" i="1"/>
  <c r="C13476" i="1"/>
  <c r="C13472" i="1"/>
  <c r="C13470" i="1"/>
  <c r="C13468" i="1"/>
  <c r="C13463" i="1"/>
  <c r="C13461" i="1"/>
  <c r="C13459" i="1"/>
  <c r="C13457" i="1"/>
  <c r="C13455" i="1"/>
  <c r="C13453" i="1"/>
  <c r="C13445" i="1"/>
  <c r="C13443" i="1"/>
  <c r="C13439" i="1"/>
  <c r="C13436" i="1"/>
  <c r="C13434" i="1"/>
  <c r="C13432" i="1"/>
  <c r="C13429" i="1"/>
  <c r="C13418" i="1"/>
  <c r="C13416" i="1"/>
  <c r="C13414" i="1"/>
  <c r="C13412" i="1"/>
  <c r="C13410" i="1"/>
  <c r="C13408" i="1"/>
  <c r="C13399" i="1"/>
  <c r="C13396" i="1"/>
  <c r="C13394" i="1"/>
  <c r="C13392" i="1"/>
  <c r="C13390" i="1"/>
  <c r="C13360" i="1"/>
  <c r="C13356" i="1"/>
  <c r="C13354" i="1"/>
  <c r="C13351" i="1"/>
  <c r="C13348" i="1"/>
  <c r="C13345" i="1"/>
  <c r="C13343" i="1"/>
  <c r="C13341" i="1"/>
  <c r="C13338" i="1"/>
  <c r="C13336" i="1"/>
  <c r="C13334" i="1"/>
  <c r="C13332" i="1"/>
  <c r="C13323" i="1"/>
  <c r="C13319" i="1"/>
  <c r="C13317" i="1"/>
  <c r="C13295" i="1"/>
  <c r="C13292" i="1"/>
  <c r="C13290" i="1"/>
  <c r="C13288" i="1"/>
  <c r="C13281" i="1"/>
  <c r="C13278" i="1"/>
  <c r="C13275" i="1"/>
  <c r="C13271" i="1"/>
  <c r="C13144" i="1"/>
  <c r="C13141" i="1"/>
  <c r="C13138" i="1"/>
  <c r="C13135" i="1"/>
  <c r="C13132" i="1"/>
  <c r="C13130" i="1"/>
  <c r="C13128" i="1"/>
  <c r="C13126" i="1"/>
  <c r="C13124" i="1"/>
  <c r="C13121" i="1"/>
  <c r="C13118" i="1"/>
  <c r="C13113" i="1"/>
  <c r="C13111" i="1"/>
  <c r="C13109" i="1"/>
  <c r="C13107" i="1"/>
  <c r="C13105" i="1"/>
  <c r="C13103" i="1"/>
  <c r="C13101" i="1"/>
  <c r="C13097" i="1"/>
  <c r="C13095" i="1"/>
  <c r="C13093" i="1"/>
  <c r="C13091" i="1"/>
  <c r="C13082" i="1"/>
  <c r="C13079" i="1"/>
  <c r="C13075" i="1"/>
  <c r="C13071" i="1"/>
  <c r="C13067" i="1"/>
  <c r="C13065" i="1"/>
  <c r="C13058" i="1"/>
  <c r="C13056" i="1"/>
  <c r="C13054" i="1"/>
  <c r="C13052" i="1"/>
  <c r="C13050" i="1"/>
  <c r="C13042" i="1"/>
  <c r="C13039" i="1"/>
  <c r="C13035" i="1"/>
  <c r="C13033" i="1"/>
  <c r="C13029" i="1"/>
  <c r="C13027" i="1"/>
  <c r="C13024" i="1"/>
  <c r="C13022" i="1"/>
  <c r="C13017" i="1"/>
  <c r="C13014" i="1"/>
  <c r="C13012" i="1"/>
  <c r="C13010" i="1"/>
  <c r="C13008" i="1"/>
  <c r="C13006" i="1"/>
  <c r="C13004" i="1"/>
  <c r="C13002" i="1"/>
  <c r="C13000" i="1"/>
  <c r="C12992" i="1"/>
  <c r="C12988" i="1"/>
  <c r="C12986" i="1"/>
  <c r="C12984" i="1"/>
  <c r="C12981" i="1"/>
  <c r="C12979" i="1"/>
  <c r="C12977" i="1"/>
  <c r="C12975" i="1"/>
  <c r="C12973" i="1"/>
  <c r="C12971" i="1"/>
  <c r="C12968" i="1"/>
  <c r="C12966" i="1"/>
  <c r="C12964" i="1"/>
  <c r="C12957" i="1"/>
  <c r="C12955" i="1"/>
  <c r="C12953" i="1"/>
  <c r="C12951" i="1"/>
  <c r="C12945" i="1"/>
  <c r="C12942" i="1"/>
  <c r="C12939" i="1"/>
  <c r="C12937" i="1"/>
  <c r="C12934" i="1"/>
  <c r="C12932" i="1"/>
  <c r="C12930" i="1"/>
  <c r="C12916" i="1"/>
  <c r="C12912" i="1"/>
  <c r="C12910" i="1"/>
  <c r="C12908" i="1"/>
  <c r="C12906" i="1"/>
  <c r="C12903" i="1"/>
  <c r="C12901" i="1"/>
  <c r="C12893" i="1"/>
  <c r="C12891" i="1"/>
  <c r="C12888" i="1"/>
  <c r="C12886" i="1"/>
  <c r="C12884" i="1"/>
  <c r="C12865" i="1"/>
  <c r="C12863" i="1"/>
  <c r="C12861" i="1"/>
  <c r="C12859" i="1"/>
  <c r="C12856" i="1"/>
  <c r="C12853" i="1"/>
  <c r="C12851" i="1"/>
  <c r="C12849" i="1"/>
  <c r="C12847" i="1"/>
  <c r="C12845" i="1"/>
  <c r="C12818" i="1"/>
  <c r="C12816" i="1"/>
  <c r="C12814" i="1"/>
  <c r="C12812" i="1"/>
  <c r="C12810" i="1"/>
  <c r="C12807" i="1"/>
  <c r="C12805" i="1"/>
  <c r="C12802" i="1"/>
  <c r="C12799" i="1"/>
  <c r="C12797" i="1"/>
  <c r="C12795" i="1"/>
  <c r="C12792" i="1"/>
  <c r="C12790" i="1"/>
  <c r="C12786" i="1"/>
  <c r="C12784" i="1"/>
  <c r="C12782" i="1"/>
  <c r="C12780" i="1"/>
  <c r="C12778" i="1"/>
  <c r="C12759" i="1"/>
  <c r="C12757" i="1"/>
  <c r="C12755" i="1"/>
  <c r="C12745" i="1"/>
  <c r="C12742" i="1"/>
  <c r="C12738" i="1"/>
  <c r="C12735" i="1"/>
  <c r="C12733" i="1"/>
  <c r="C12731" i="1"/>
  <c r="C12729" i="1"/>
  <c r="C12725" i="1"/>
  <c r="C12723" i="1"/>
  <c r="C12715" i="1"/>
  <c r="C12713" i="1"/>
  <c r="C12710" i="1"/>
  <c r="C12708" i="1"/>
  <c r="C12705" i="1"/>
  <c r="C12703" i="1"/>
  <c r="C12700" i="1"/>
  <c r="C12684" i="1"/>
  <c r="C12682" i="1"/>
  <c r="C12678" i="1"/>
  <c r="C12676" i="1"/>
  <c r="C12674" i="1"/>
  <c r="C12672" i="1"/>
  <c r="C12670" i="1"/>
  <c r="C12668" i="1"/>
  <c r="C12666" i="1"/>
  <c r="C12664" i="1"/>
  <c r="C12661" i="1"/>
  <c r="C12659" i="1"/>
  <c r="C12655" i="1"/>
  <c r="C12653" i="1"/>
  <c r="C12651" i="1"/>
  <c r="C12649" i="1"/>
  <c r="C12647" i="1"/>
  <c r="C12645" i="1"/>
  <c r="C12643" i="1"/>
  <c r="C12641" i="1"/>
  <c r="C12639" i="1"/>
  <c r="C12634" i="1"/>
  <c r="C12632" i="1"/>
  <c r="C12629" i="1"/>
  <c r="C12627" i="1"/>
  <c r="C12625" i="1"/>
  <c r="C12623" i="1"/>
  <c r="C12621" i="1"/>
  <c r="C12587" i="1"/>
  <c r="C12585" i="1"/>
  <c r="C12583" i="1"/>
  <c r="C12579" i="1"/>
  <c r="C12577" i="1"/>
  <c r="C12575" i="1"/>
  <c r="C12573" i="1"/>
  <c r="C12571" i="1"/>
  <c r="C12568" i="1"/>
  <c r="C12566" i="1"/>
  <c r="C12564" i="1"/>
  <c r="C12562" i="1"/>
  <c r="C12560" i="1"/>
  <c r="C12558" i="1"/>
  <c r="C12555" i="1"/>
  <c r="C12553" i="1"/>
  <c r="C12551" i="1"/>
  <c r="C12549" i="1"/>
  <c r="C12547" i="1"/>
  <c r="C12545" i="1"/>
  <c r="C12534" i="1"/>
  <c r="C12532" i="1"/>
  <c r="C12506" i="1"/>
  <c r="C12502" i="1"/>
  <c r="C12500" i="1"/>
  <c r="C12498" i="1"/>
  <c r="C12495" i="1"/>
  <c r="C12493" i="1"/>
  <c r="C12490" i="1"/>
  <c r="C12485" i="1"/>
  <c r="C12480" i="1"/>
  <c r="C12478" i="1"/>
  <c r="C12474" i="1"/>
  <c r="C12383" i="1"/>
  <c r="C12381" i="1"/>
  <c r="C12379" i="1"/>
  <c r="C12377" i="1"/>
  <c r="C12375" i="1"/>
  <c r="C12359" i="1"/>
  <c r="C12357" i="1"/>
  <c r="C12355" i="1"/>
  <c r="C12353" i="1"/>
  <c r="C12351" i="1"/>
  <c r="C12348" i="1"/>
  <c r="C12338" i="1"/>
  <c r="C12336" i="1"/>
  <c r="C12334" i="1"/>
  <c r="C12332" i="1"/>
  <c r="C12328" i="1"/>
  <c r="C12325" i="1"/>
  <c r="C12323" i="1"/>
  <c r="C12321" i="1"/>
  <c r="C12318" i="1"/>
  <c r="C12316" i="1"/>
  <c r="C12313" i="1"/>
  <c r="C12311" i="1"/>
  <c r="C12309" i="1"/>
  <c r="C12307" i="1"/>
  <c r="C12305" i="1"/>
  <c r="C12303" i="1"/>
  <c r="C12301" i="1"/>
  <c r="C12299" i="1"/>
  <c r="C12297" i="1"/>
  <c r="C12295" i="1"/>
  <c r="C12293" i="1"/>
  <c r="C12291" i="1"/>
  <c r="C12289" i="1"/>
  <c r="C12287" i="1"/>
  <c r="C12285" i="1"/>
  <c r="C12282" i="1"/>
  <c r="C12279" i="1"/>
  <c r="C12277" i="1"/>
  <c r="C12261" i="1"/>
  <c r="C12259" i="1"/>
  <c r="C12256" i="1"/>
  <c r="C12254" i="1"/>
  <c r="C12252" i="1"/>
  <c r="C12250" i="1"/>
  <c r="C12248" i="1"/>
  <c r="C12246" i="1"/>
  <c r="C12241" i="1"/>
  <c r="C12239" i="1"/>
  <c r="C12237" i="1"/>
  <c r="C12235" i="1"/>
  <c r="C12233" i="1"/>
  <c r="C12228" i="1"/>
  <c r="C12226" i="1"/>
  <c r="C12224" i="1"/>
  <c r="C12219" i="1"/>
  <c r="C12215" i="1"/>
  <c r="C12213" i="1"/>
  <c r="C12207" i="1"/>
  <c r="C12205" i="1"/>
  <c r="C12203" i="1"/>
  <c r="C12201" i="1"/>
  <c r="C12198" i="1"/>
  <c r="C12196" i="1"/>
  <c r="C12188" i="1"/>
  <c r="C12186" i="1"/>
  <c r="C12184" i="1"/>
  <c r="C12181" i="1"/>
  <c r="C12179" i="1"/>
  <c r="C12177" i="1"/>
  <c r="C12175" i="1"/>
  <c r="C12173" i="1"/>
  <c r="C12171" i="1"/>
  <c r="C12169" i="1"/>
  <c r="C12167" i="1"/>
  <c r="C12165" i="1"/>
  <c r="C12163" i="1"/>
  <c r="C12161" i="1"/>
  <c r="C12158" i="1"/>
  <c r="C12155" i="1"/>
  <c r="C12141" i="1"/>
  <c r="C12137" i="1"/>
  <c r="C12133" i="1"/>
  <c r="C12131" i="1"/>
  <c r="C12129" i="1"/>
  <c r="C12127" i="1"/>
  <c r="C12125" i="1"/>
  <c r="C12123" i="1"/>
  <c r="C12120" i="1"/>
  <c r="C12118" i="1"/>
  <c r="C12116" i="1"/>
  <c r="C12112" i="1"/>
  <c r="C12110" i="1"/>
  <c r="C12108" i="1"/>
  <c r="C12104" i="1"/>
  <c r="C12102" i="1"/>
  <c r="C12099" i="1"/>
  <c r="C12097" i="1"/>
  <c r="C12095" i="1"/>
  <c r="C12093" i="1"/>
  <c r="C12091" i="1"/>
  <c r="C12088" i="1"/>
  <c r="C12086" i="1"/>
  <c r="C12084" i="1"/>
  <c r="C12081" i="1"/>
  <c r="C12079" i="1"/>
  <c r="C12076" i="1"/>
  <c r="C12074" i="1"/>
  <c r="C12070" i="1"/>
  <c r="C12068" i="1"/>
  <c r="C12066" i="1"/>
  <c r="C12064" i="1"/>
  <c r="C12061" i="1"/>
  <c r="C12059" i="1"/>
  <c r="C12057" i="1"/>
  <c r="C12055" i="1"/>
  <c r="C12053" i="1"/>
  <c r="C12051" i="1"/>
  <c r="C12049" i="1"/>
  <c r="C12047" i="1"/>
  <c r="C12045" i="1"/>
  <c r="C12041" i="1"/>
  <c r="C12039" i="1"/>
  <c r="C12037" i="1"/>
  <c r="C12035" i="1"/>
  <c r="C12032" i="1"/>
  <c r="C12030" i="1"/>
  <c r="C12028" i="1"/>
  <c r="C12025" i="1"/>
  <c r="C12023" i="1"/>
  <c r="C12021" i="1"/>
  <c r="C12019" i="1"/>
  <c r="C12017" i="1"/>
  <c r="C12013" i="1"/>
  <c r="C12011" i="1"/>
  <c r="C12009" i="1"/>
  <c r="C12007" i="1"/>
  <c r="C12005" i="1"/>
  <c r="C12003" i="1"/>
  <c r="C12001" i="1"/>
  <c r="C11999" i="1"/>
  <c r="C11997" i="1"/>
  <c r="C11995" i="1"/>
  <c r="C11993" i="1"/>
  <c r="C11991" i="1"/>
  <c r="C11989" i="1"/>
  <c r="C11984" i="1"/>
  <c r="C11982" i="1"/>
  <c r="C11980" i="1"/>
  <c r="C11975" i="1"/>
  <c r="C11973" i="1"/>
  <c r="C11971" i="1"/>
  <c r="C11969" i="1"/>
  <c r="C11967" i="1"/>
  <c r="C11965" i="1"/>
  <c r="C11961" i="1"/>
  <c r="C11959" i="1"/>
  <c r="C11957" i="1"/>
  <c r="C11955" i="1"/>
  <c r="C11953" i="1"/>
  <c r="C11951" i="1"/>
  <c r="C11949" i="1"/>
  <c r="C11947" i="1"/>
  <c r="C11945" i="1"/>
  <c r="C11943" i="1"/>
  <c r="C11941" i="1"/>
  <c r="C11938" i="1"/>
  <c r="C11936" i="1"/>
  <c r="C11933" i="1"/>
  <c r="C11930" i="1"/>
  <c r="C11928" i="1"/>
  <c r="C11926" i="1"/>
  <c r="C11924" i="1"/>
  <c r="C11922" i="1"/>
  <c r="C11920" i="1"/>
  <c r="C11917" i="1"/>
  <c r="C11913" i="1"/>
  <c r="C11910" i="1"/>
  <c r="C11907" i="1"/>
  <c r="C11904" i="1"/>
  <c r="C11902" i="1"/>
  <c r="C11896" i="1"/>
  <c r="C11893" i="1"/>
  <c r="C11890" i="1"/>
  <c r="C11885" i="1"/>
  <c r="C11882" i="1"/>
  <c r="C11880" i="1"/>
  <c r="C11857" i="1"/>
  <c r="C11855" i="1"/>
  <c r="C11853" i="1"/>
  <c r="C11851" i="1"/>
  <c r="C11849" i="1"/>
  <c r="C11847" i="1"/>
  <c r="C11845" i="1"/>
  <c r="C11840" i="1"/>
  <c r="C11835" i="1"/>
  <c r="C11832" i="1"/>
  <c r="C11830" i="1"/>
  <c r="C11828" i="1"/>
  <c r="C11826" i="1"/>
  <c r="C11824" i="1"/>
  <c r="C11822" i="1"/>
  <c r="C11820" i="1"/>
  <c r="C11818" i="1"/>
  <c r="C11816" i="1"/>
  <c r="C11814" i="1"/>
  <c r="C11812" i="1"/>
  <c r="C11810" i="1"/>
  <c r="C11808" i="1"/>
  <c r="C11806" i="1"/>
  <c r="C11804" i="1"/>
  <c r="C11802" i="1"/>
  <c r="C11800" i="1"/>
  <c r="C11798" i="1"/>
  <c r="C11796" i="1"/>
  <c r="C11792" i="1"/>
  <c r="C11789" i="1"/>
  <c r="C11786" i="1"/>
  <c r="C11784" i="1"/>
  <c r="C11782" i="1"/>
  <c r="C11779" i="1"/>
  <c r="C11777" i="1"/>
  <c r="C11775" i="1"/>
  <c r="C11772" i="1"/>
  <c r="C11769" i="1"/>
  <c r="C11767" i="1"/>
  <c r="C11764" i="1"/>
  <c r="C11761" i="1"/>
  <c r="C11759" i="1"/>
  <c r="C11756" i="1"/>
  <c r="C11754" i="1"/>
  <c r="C11752" i="1"/>
  <c r="C11750" i="1"/>
  <c r="C11748" i="1"/>
  <c r="C11746" i="1"/>
  <c r="C11744" i="1"/>
  <c r="C11742" i="1"/>
  <c r="C11739" i="1"/>
  <c r="C11737" i="1"/>
  <c r="C11735" i="1"/>
  <c r="C11733" i="1"/>
  <c r="C11731" i="1"/>
  <c r="C11729" i="1"/>
  <c r="C11725" i="1"/>
  <c r="C11723" i="1"/>
  <c r="C11721" i="1"/>
  <c r="C11718" i="1"/>
  <c r="C11716" i="1"/>
  <c r="C11712" i="1"/>
  <c r="C11710" i="1"/>
  <c r="C11707" i="1"/>
  <c r="C11704" i="1"/>
  <c r="C11702" i="1"/>
  <c r="C11700" i="1"/>
  <c r="C11698" i="1"/>
  <c r="C11696" i="1"/>
  <c r="C11694" i="1"/>
  <c r="C11691" i="1"/>
  <c r="C11689" i="1"/>
  <c r="C11687" i="1"/>
  <c r="C11684" i="1"/>
  <c r="C11678" i="1"/>
  <c r="C11675" i="1"/>
  <c r="C11670" i="1"/>
  <c r="C11666" i="1"/>
  <c r="C11664" i="1"/>
  <c r="C11662" i="1"/>
  <c r="C11660" i="1"/>
  <c r="C11657" i="1"/>
  <c r="C11655" i="1"/>
  <c r="C11653" i="1"/>
  <c r="C11651" i="1"/>
  <c r="C11649" i="1"/>
  <c r="C11646" i="1"/>
  <c r="C11644" i="1"/>
  <c r="C11642" i="1"/>
  <c r="C11640" i="1"/>
  <c r="C11638" i="1"/>
  <c r="C11636" i="1"/>
  <c r="C11634" i="1"/>
  <c r="C11632" i="1"/>
  <c r="C11630" i="1"/>
  <c r="C11627" i="1"/>
  <c r="C11625" i="1"/>
  <c r="C11620" i="1"/>
  <c r="C11618" i="1"/>
  <c r="C11616" i="1"/>
  <c r="C11613" i="1"/>
  <c r="C11610" i="1"/>
  <c r="C11593" i="1"/>
  <c r="C11591" i="1"/>
  <c r="C11588" i="1"/>
  <c r="C11547" i="1"/>
  <c r="C11542" i="1"/>
  <c r="C11540" i="1"/>
  <c r="C11534" i="1"/>
  <c r="C11532" i="1"/>
  <c r="C11530" i="1"/>
  <c r="C11528" i="1"/>
  <c r="C11525" i="1"/>
  <c r="C11522" i="1"/>
  <c r="C11520" i="1"/>
  <c r="C11518" i="1"/>
  <c r="C11515" i="1"/>
  <c r="C11513" i="1"/>
  <c r="C11511" i="1"/>
  <c r="C11508" i="1"/>
  <c r="C11504" i="1"/>
  <c r="C11500" i="1"/>
  <c r="C11498" i="1"/>
  <c r="C11491" i="1"/>
  <c r="C11488" i="1"/>
  <c r="C11484" i="1"/>
  <c r="C11482" i="1"/>
  <c r="C11480" i="1"/>
  <c r="C11478" i="1"/>
  <c r="C11476" i="1"/>
  <c r="C11474" i="1"/>
  <c r="C11472" i="1"/>
  <c r="C11470" i="1"/>
  <c r="C11468" i="1"/>
  <c r="C11466" i="1"/>
  <c r="C11463" i="1"/>
  <c r="C11461" i="1"/>
  <c r="C11446" i="1"/>
  <c r="C11440" i="1"/>
  <c r="C11435" i="1"/>
  <c r="C11433" i="1"/>
  <c r="C11431" i="1"/>
  <c r="C11429" i="1"/>
  <c r="C11423" i="1"/>
  <c r="C11379" i="1"/>
  <c r="C11377" i="1"/>
  <c r="C11375" i="1"/>
  <c r="C11373" i="1"/>
  <c r="C11371" i="1"/>
  <c r="C11369" i="1"/>
  <c r="C11365" i="1"/>
  <c r="C11362" i="1"/>
  <c r="C11360" i="1"/>
  <c r="C11358" i="1"/>
  <c r="C11356" i="1"/>
  <c r="C11354" i="1"/>
  <c r="C11349" i="1"/>
  <c r="C11345" i="1"/>
  <c r="C11343" i="1"/>
  <c r="C11341" i="1"/>
  <c r="C11337" i="1"/>
  <c r="C11334" i="1"/>
  <c r="C11332" i="1"/>
  <c r="C11330" i="1"/>
  <c r="C11328" i="1"/>
  <c r="C11326" i="1"/>
  <c r="C11324" i="1"/>
  <c r="C11321" i="1"/>
  <c r="C11319" i="1"/>
  <c r="C11317" i="1"/>
  <c r="C11315" i="1"/>
  <c r="C11313" i="1"/>
  <c r="C11311" i="1"/>
  <c r="C11309" i="1"/>
  <c r="C11307" i="1"/>
  <c r="C11305" i="1"/>
  <c r="C11303" i="1"/>
  <c r="C11301" i="1"/>
  <c r="C11297" i="1"/>
  <c r="C11285" i="1"/>
  <c r="C11282" i="1"/>
  <c r="C11278" i="1"/>
  <c r="C11276" i="1"/>
  <c r="C11274" i="1"/>
  <c r="C11272" i="1"/>
  <c r="C11270" i="1"/>
  <c r="C11267" i="1"/>
  <c r="C11265" i="1"/>
  <c r="C11263" i="1"/>
  <c r="C11261" i="1"/>
  <c r="C11259" i="1"/>
  <c r="C11252" i="1"/>
  <c r="C11246" i="1"/>
  <c r="C11244" i="1"/>
  <c r="C11242" i="1"/>
  <c r="C11240" i="1"/>
  <c r="C11238" i="1"/>
  <c r="C11236" i="1"/>
  <c r="C11234" i="1"/>
  <c r="C11232" i="1"/>
  <c r="C11230" i="1"/>
  <c r="C11228" i="1"/>
  <c r="C11225" i="1"/>
  <c r="C11223" i="1"/>
  <c r="C11220" i="1"/>
  <c r="C11215" i="1"/>
  <c r="C11210" i="1"/>
  <c r="C11208" i="1"/>
  <c r="C11200" i="1"/>
  <c r="C11198" i="1"/>
  <c r="C11196" i="1"/>
  <c r="C11168" i="1"/>
  <c r="C11166" i="1"/>
  <c r="C11163" i="1"/>
  <c r="C11158" i="1"/>
  <c r="C11156" i="1"/>
  <c r="C11154" i="1"/>
  <c r="C11151" i="1"/>
  <c r="C11146" i="1"/>
  <c r="C11144" i="1"/>
  <c r="C11142" i="1"/>
  <c r="C11140" i="1"/>
  <c r="C11138" i="1"/>
  <c r="C11135" i="1"/>
  <c r="C11133" i="1"/>
  <c r="C11131" i="1"/>
  <c r="C11128" i="1"/>
  <c r="C11125" i="1"/>
  <c r="C11123" i="1"/>
  <c r="C11115" i="1"/>
  <c r="C11111" i="1"/>
  <c r="C11109" i="1"/>
  <c r="C11107" i="1"/>
  <c r="C11105" i="1"/>
  <c r="C11103" i="1"/>
  <c r="C11101" i="1"/>
  <c r="C11099" i="1"/>
  <c r="C11097" i="1"/>
  <c r="C11095" i="1"/>
  <c r="C11093" i="1"/>
  <c r="C11091" i="1"/>
  <c r="C11089" i="1"/>
  <c r="C11086" i="1"/>
  <c r="C11084" i="1"/>
  <c r="C11081" i="1"/>
  <c r="C11079" i="1"/>
  <c r="C11077" i="1"/>
  <c r="C11075" i="1"/>
  <c r="C11073" i="1"/>
  <c r="C11070" i="1"/>
  <c r="C11068" i="1"/>
  <c r="C11066" i="1"/>
  <c r="C11064" i="1"/>
  <c r="C11062" i="1"/>
  <c r="C11060" i="1"/>
  <c r="C11058" i="1"/>
  <c r="C11055" i="1"/>
  <c r="C11053" i="1"/>
  <c r="C11051" i="1"/>
  <c r="C11049" i="1"/>
  <c r="C11047" i="1"/>
  <c r="C11045" i="1"/>
  <c r="C11043" i="1"/>
  <c r="C11041" i="1"/>
  <c r="C11039" i="1"/>
  <c r="C11037" i="1"/>
  <c r="C11035" i="1"/>
  <c r="C11033" i="1"/>
  <c r="C11022" i="1"/>
  <c r="C11020" i="1"/>
  <c r="C11018" i="1"/>
  <c r="C11016" i="1"/>
  <c r="C11014" i="1"/>
  <c r="C11011" i="1"/>
  <c r="C11008" i="1"/>
  <c r="C11005" i="1"/>
  <c r="C11002" i="1"/>
  <c r="C11000" i="1"/>
  <c r="C10996" i="1"/>
  <c r="C10993" i="1"/>
  <c r="C10991" i="1"/>
  <c r="C10988" i="1"/>
  <c r="C10986" i="1"/>
  <c r="C10983" i="1"/>
  <c r="C10981" i="1"/>
  <c r="C10978" i="1"/>
  <c r="C10976" i="1"/>
  <c r="C10963" i="1"/>
  <c r="C10961" i="1"/>
  <c r="C10959" i="1"/>
  <c r="C10957" i="1"/>
  <c r="C10955" i="1"/>
  <c r="C10952" i="1"/>
  <c r="C10948" i="1"/>
  <c r="C10934" i="1"/>
  <c r="C10902" i="1"/>
  <c r="C10898" i="1"/>
  <c r="C10896" i="1"/>
  <c r="C10894" i="1"/>
  <c r="C10892" i="1"/>
  <c r="C10890" i="1"/>
  <c r="C10887" i="1"/>
  <c r="C10885" i="1"/>
  <c r="C10883" i="1"/>
  <c r="C10881" i="1"/>
  <c r="C10879" i="1"/>
  <c r="C10877" i="1"/>
  <c r="C10875" i="1"/>
  <c r="C10873" i="1"/>
  <c r="C10870" i="1"/>
  <c r="C10867" i="1"/>
  <c r="C10865" i="1"/>
  <c r="C10862" i="1"/>
  <c r="C10860" i="1"/>
  <c r="C10858" i="1"/>
  <c r="C10856" i="1"/>
  <c r="C10854" i="1"/>
  <c r="C10851" i="1"/>
  <c r="C10849" i="1"/>
  <c r="C10847" i="1"/>
  <c r="C10845" i="1"/>
  <c r="C10843" i="1"/>
  <c r="C10841" i="1"/>
  <c r="C10839" i="1"/>
  <c r="C10837" i="1"/>
  <c r="C10834" i="1"/>
  <c r="C10832" i="1"/>
  <c r="C10828" i="1"/>
  <c r="C10826" i="1"/>
  <c r="C10824" i="1"/>
  <c r="C10822" i="1"/>
  <c r="C10820" i="1"/>
  <c r="C10818" i="1"/>
  <c r="C10816" i="1"/>
  <c r="C10814" i="1"/>
  <c r="C10812" i="1"/>
  <c r="C10810" i="1"/>
  <c r="C10807" i="1"/>
  <c r="C10804" i="1"/>
  <c r="C10802" i="1"/>
  <c r="C10800" i="1"/>
  <c r="C10798" i="1"/>
  <c r="C10796" i="1"/>
  <c r="C10793" i="1"/>
  <c r="C10791" i="1"/>
  <c r="C10785" i="1"/>
  <c r="C10782" i="1"/>
  <c r="C10780" i="1"/>
  <c r="C10776" i="1"/>
  <c r="C10774" i="1"/>
  <c r="C10772" i="1"/>
  <c r="C10770" i="1"/>
  <c r="C10761" i="1"/>
  <c r="C10759" i="1"/>
  <c r="C10756" i="1"/>
  <c r="C10754" i="1"/>
  <c r="C10752" i="1"/>
  <c r="C10750" i="1"/>
  <c r="C10748" i="1"/>
  <c r="C10746" i="1"/>
  <c r="C10744" i="1"/>
  <c r="C10742" i="1"/>
  <c r="C10740" i="1"/>
  <c r="C10736" i="1"/>
  <c r="C10729" i="1"/>
  <c r="C10727" i="1"/>
  <c r="C10725" i="1"/>
  <c r="C10723" i="1"/>
  <c r="C10721" i="1"/>
  <c r="C10718" i="1"/>
  <c r="C10716" i="1"/>
  <c r="C10714" i="1"/>
  <c r="C10711" i="1"/>
  <c r="C10708" i="1"/>
  <c r="C10706" i="1"/>
  <c r="C10701" i="1"/>
  <c r="C10697" i="1"/>
  <c r="C10695" i="1"/>
  <c r="C10693" i="1"/>
  <c r="C10691" i="1"/>
  <c r="C10689" i="1"/>
  <c r="C10686" i="1"/>
  <c r="C10684" i="1"/>
  <c r="C10668" i="1"/>
  <c r="C10666" i="1"/>
  <c r="C10663" i="1"/>
  <c r="C10659" i="1"/>
  <c r="C10657" i="1"/>
  <c r="C10654" i="1"/>
  <c r="C10642" i="1"/>
  <c r="C10638" i="1"/>
  <c r="C10619" i="1"/>
  <c r="C10615" i="1"/>
  <c r="C10610" i="1"/>
  <c r="C10608" i="1"/>
  <c r="C10606" i="1"/>
  <c r="C10604" i="1"/>
  <c r="C10430" i="1"/>
  <c r="C10428" i="1"/>
  <c r="C10426" i="1"/>
  <c r="C10423" i="1"/>
  <c r="C10417" i="1"/>
  <c r="C10414" i="1"/>
  <c r="C10412" i="1"/>
  <c r="C10410" i="1"/>
  <c r="C10408" i="1"/>
  <c r="C10406" i="1"/>
  <c r="C10402" i="1"/>
  <c r="C10396" i="1"/>
  <c r="C10393" i="1"/>
  <c r="C10388" i="1"/>
  <c r="C10385" i="1"/>
  <c r="C10383" i="1"/>
  <c r="C10381" i="1"/>
  <c r="C10377" i="1"/>
  <c r="C10375" i="1"/>
  <c r="C10373" i="1"/>
  <c r="C10371" i="1"/>
  <c r="C10369" i="1"/>
  <c r="C10367" i="1"/>
  <c r="C10365" i="1"/>
  <c r="C10354" i="1"/>
  <c r="C10352" i="1"/>
  <c r="C10348" i="1"/>
  <c r="C10346" i="1"/>
  <c r="C10343" i="1"/>
  <c r="C10341" i="1"/>
  <c r="C10339" i="1"/>
  <c r="C10336" i="1"/>
  <c r="C10334" i="1"/>
  <c r="C10332" i="1"/>
  <c r="C10325" i="1"/>
  <c r="C10320" i="1"/>
  <c r="C10318" i="1"/>
  <c r="C10316" i="1"/>
  <c r="C10313" i="1"/>
  <c r="C10311" i="1"/>
  <c r="C10309" i="1"/>
  <c r="C10307" i="1"/>
  <c r="C10305" i="1"/>
  <c r="C10303" i="1"/>
  <c r="C10301" i="1"/>
  <c r="C10299" i="1"/>
  <c r="C10293" i="1"/>
  <c r="C10290" i="1"/>
  <c r="C10288" i="1"/>
  <c r="C10286" i="1"/>
  <c r="C10277" i="1"/>
  <c r="C10274" i="1"/>
  <c r="C10272" i="1"/>
  <c r="C10270" i="1"/>
  <c r="C10268" i="1"/>
  <c r="C10265" i="1"/>
  <c r="C10263" i="1"/>
  <c r="C10261" i="1"/>
  <c r="C10259" i="1"/>
  <c r="C10257" i="1"/>
  <c r="C10254" i="1"/>
  <c r="C10252" i="1"/>
  <c r="C10250" i="1"/>
  <c r="C10248" i="1"/>
  <c r="C10246" i="1"/>
  <c r="C10244" i="1"/>
  <c r="C10242" i="1"/>
  <c r="C10240" i="1"/>
  <c r="C10238" i="1"/>
  <c r="C10236" i="1"/>
  <c r="C10234" i="1"/>
  <c r="C10232" i="1"/>
  <c r="C10227" i="1"/>
  <c r="C10223" i="1"/>
  <c r="C10221" i="1"/>
  <c r="C10219" i="1"/>
  <c r="C10217" i="1"/>
  <c r="C10215" i="1"/>
  <c r="C10213" i="1"/>
  <c r="C10211" i="1"/>
  <c r="C10207" i="1"/>
  <c r="C10205" i="1"/>
  <c r="C10201" i="1"/>
  <c r="C10199" i="1"/>
  <c r="C10194" i="1"/>
  <c r="C10192" i="1"/>
  <c r="C10190" i="1"/>
  <c r="C10181" i="1"/>
  <c r="C10179" i="1"/>
  <c r="C10177" i="1"/>
  <c r="C10175" i="1"/>
  <c r="C10173" i="1"/>
  <c r="C10171" i="1"/>
  <c r="C10168" i="1"/>
  <c r="C10163" i="1"/>
  <c r="C10161" i="1"/>
  <c r="C10159" i="1"/>
  <c r="C10156" i="1"/>
  <c r="C10154" i="1"/>
  <c r="C10151" i="1"/>
  <c r="C10149" i="1"/>
  <c r="C10147" i="1"/>
  <c r="C10145" i="1"/>
  <c r="C10143" i="1"/>
  <c r="C10141" i="1"/>
  <c r="C10139" i="1"/>
  <c r="C10137" i="1"/>
  <c r="C10133" i="1"/>
  <c r="C10131" i="1"/>
  <c r="C10129" i="1"/>
  <c r="C10117" i="1"/>
  <c r="C10115" i="1"/>
  <c r="C10112" i="1"/>
  <c r="C10110" i="1"/>
  <c r="C10106" i="1"/>
  <c r="C10104" i="1"/>
  <c r="C10102" i="1"/>
  <c r="C10100" i="1"/>
  <c r="C10098" i="1"/>
  <c r="C10096" i="1"/>
  <c r="C10094" i="1"/>
  <c r="C10091" i="1"/>
  <c r="C10089" i="1"/>
  <c r="C10087" i="1"/>
  <c r="C10083" i="1"/>
  <c r="C10079" i="1"/>
  <c r="C10076" i="1"/>
  <c r="C10074" i="1"/>
  <c r="C10062" i="1"/>
  <c r="C10060" i="1"/>
  <c r="C10058" i="1"/>
  <c r="C10056" i="1"/>
  <c r="C10053" i="1"/>
  <c r="C10051" i="1"/>
  <c r="C10028" i="1"/>
  <c r="C10026" i="1"/>
  <c r="C10024" i="1"/>
  <c r="C10022" i="1"/>
  <c r="C10019" i="1"/>
  <c r="C10017" i="1"/>
  <c r="C10009" i="1"/>
  <c r="C10006" i="1"/>
  <c r="C10004" i="1"/>
  <c r="C10001" i="1"/>
  <c r="C9998" i="1"/>
  <c r="C9996" i="1"/>
  <c r="C9993" i="1"/>
  <c r="C9990" i="1"/>
  <c r="C9986" i="1"/>
  <c r="C9977" i="1"/>
  <c r="C9974" i="1"/>
  <c r="C9972" i="1"/>
  <c r="C9970" i="1"/>
  <c r="C9957" i="1"/>
  <c r="C9955" i="1"/>
  <c r="C9951" i="1"/>
  <c r="C9949" i="1"/>
  <c r="C9947" i="1"/>
  <c r="C9945" i="1"/>
  <c r="C9942" i="1"/>
  <c r="C9940" i="1"/>
  <c r="C9930" i="1"/>
  <c r="C9927" i="1"/>
  <c r="C9925" i="1"/>
  <c r="C9919" i="1"/>
  <c r="C9917" i="1"/>
  <c r="C9915" i="1"/>
  <c r="C9913" i="1"/>
  <c r="C9909" i="1"/>
  <c r="C9907" i="1"/>
  <c r="C9905" i="1"/>
  <c r="C9903" i="1"/>
  <c r="C9901" i="1"/>
  <c r="C9899" i="1"/>
  <c r="C9897" i="1"/>
  <c r="C9869" i="1"/>
  <c r="C9867" i="1"/>
  <c r="C9865" i="1"/>
  <c r="C9859" i="1"/>
  <c r="C9852" i="1"/>
  <c r="C9850" i="1"/>
  <c r="C9848" i="1"/>
  <c r="C9846" i="1"/>
  <c r="C9844" i="1"/>
  <c r="C9842" i="1"/>
  <c r="C9839" i="1"/>
  <c r="C9837" i="1"/>
  <c r="C9835" i="1"/>
  <c r="C9833" i="1"/>
  <c r="C9831" i="1"/>
  <c r="C9827" i="1"/>
  <c r="C9825" i="1"/>
  <c r="C9823" i="1"/>
  <c r="C9820" i="1"/>
  <c r="C9814" i="1"/>
  <c r="C9811" i="1"/>
  <c r="C9809" i="1"/>
  <c r="C9807" i="1"/>
  <c r="C9805" i="1"/>
  <c r="C9803" i="1"/>
  <c r="C9801" i="1"/>
  <c r="C9775" i="1"/>
  <c r="C9764" i="1"/>
  <c r="C9762" i="1"/>
  <c r="C9760" i="1"/>
  <c r="C9758" i="1"/>
  <c r="C9756" i="1"/>
  <c r="C9754" i="1"/>
  <c r="C9752" i="1"/>
  <c r="C9750" i="1"/>
  <c r="C9748" i="1"/>
  <c r="C9746" i="1"/>
  <c r="C9744" i="1"/>
  <c r="C9655" i="1"/>
  <c r="C9653" i="1"/>
  <c r="C9651" i="1"/>
  <c r="C9649" i="1"/>
  <c r="C9647" i="1"/>
  <c r="C9645" i="1"/>
  <c r="C9643" i="1"/>
  <c r="C9641" i="1"/>
  <c r="C9639" i="1"/>
  <c r="C9637" i="1"/>
  <c r="C9635" i="1"/>
  <c r="C9633" i="1"/>
  <c r="C9628" i="1"/>
  <c r="C9626" i="1"/>
  <c r="C9624" i="1"/>
  <c r="C9622" i="1"/>
  <c r="C9619" i="1"/>
  <c r="C9616" i="1"/>
  <c r="C9599" i="1"/>
  <c r="C9597" i="1"/>
  <c r="C9593" i="1"/>
  <c r="C9590" i="1"/>
  <c r="C9588" i="1"/>
  <c r="C9586" i="1"/>
  <c r="C9584" i="1"/>
  <c r="C9581" i="1"/>
  <c r="C9579" i="1"/>
  <c r="C9577" i="1"/>
  <c r="C9575" i="1"/>
  <c r="C9573" i="1"/>
  <c r="C9571" i="1"/>
  <c r="C9568" i="1"/>
  <c r="C9566" i="1"/>
  <c r="C9564" i="1"/>
  <c r="C9561" i="1"/>
  <c r="C9559" i="1"/>
  <c r="C9543" i="1"/>
  <c r="C9540" i="1"/>
  <c r="C9538" i="1"/>
  <c r="C9536" i="1"/>
  <c r="C9534" i="1"/>
  <c r="C9529" i="1"/>
  <c r="C9526" i="1"/>
  <c r="C9523" i="1"/>
  <c r="C9521" i="1"/>
  <c r="C9519" i="1"/>
  <c r="C9514" i="1"/>
  <c r="C9512" i="1"/>
  <c r="C9510" i="1"/>
  <c r="C9508" i="1"/>
  <c r="C9505" i="1"/>
  <c r="C9503" i="1"/>
  <c r="C9500" i="1"/>
  <c r="C9496" i="1"/>
  <c r="C9492" i="1"/>
  <c r="C9484" i="1"/>
  <c r="C9482" i="1"/>
  <c r="C9480" i="1"/>
  <c r="C9461" i="1"/>
  <c r="C9459" i="1"/>
  <c r="C9457" i="1"/>
  <c r="C9453" i="1"/>
  <c r="C9451" i="1"/>
  <c r="C9449" i="1"/>
  <c r="C9447" i="1"/>
  <c r="C9437" i="1"/>
  <c r="C9435" i="1"/>
  <c r="C9432" i="1"/>
  <c r="C9427" i="1"/>
  <c r="C9423" i="1"/>
  <c r="C9421" i="1"/>
  <c r="C9419" i="1"/>
  <c r="C9386" i="1"/>
  <c r="C9371" i="1"/>
  <c r="C9369" i="1"/>
  <c r="C9361" i="1"/>
  <c r="C9357" i="1"/>
  <c r="C9355" i="1"/>
  <c r="C9353" i="1"/>
  <c r="C9351" i="1"/>
  <c r="C9349" i="1"/>
  <c r="C9347" i="1"/>
  <c r="C9345" i="1"/>
  <c r="C9343" i="1"/>
  <c r="C9341" i="1"/>
  <c r="C9339" i="1"/>
  <c r="C9337" i="1"/>
  <c r="C9334" i="1"/>
  <c r="C9332" i="1"/>
  <c r="C9329" i="1"/>
  <c r="C9327" i="1"/>
  <c r="C9324" i="1"/>
  <c r="C9321" i="1"/>
  <c r="C9318" i="1"/>
  <c r="C9316" i="1"/>
  <c r="C9314" i="1"/>
  <c r="C9311" i="1"/>
  <c r="C9308" i="1"/>
  <c r="C9306" i="1"/>
  <c r="C9304" i="1"/>
  <c r="C9302" i="1"/>
  <c r="C9300" i="1"/>
  <c r="C9298" i="1"/>
  <c r="C9295" i="1"/>
  <c r="C9293" i="1"/>
  <c r="C9291" i="1"/>
  <c r="C9289" i="1"/>
  <c r="C9287" i="1"/>
  <c r="C9285" i="1"/>
  <c r="C9283" i="1"/>
  <c r="C9281" i="1"/>
  <c r="C9279" i="1"/>
  <c r="C9277" i="1"/>
  <c r="C9275" i="1"/>
  <c r="C9272" i="1"/>
  <c r="C9270" i="1"/>
  <c r="C9268" i="1"/>
  <c r="C9266" i="1"/>
  <c r="C9264" i="1"/>
  <c r="C9262" i="1"/>
  <c r="C9260" i="1"/>
  <c r="C9258" i="1"/>
  <c r="C9256" i="1"/>
  <c r="C9254" i="1"/>
  <c r="C9252" i="1"/>
  <c r="C9250" i="1"/>
  <c r="C9248" i="1"/>
  <c r="C9246" i="1"/>
  <c r="C9244" i="1"/>
  <c r="C9242" i="1"/>
  <c r="C9240" i="1"/>
  <c r="C9238" i="1"/>
  <c r="C9236" i="1"/>
  <c r="C9233" i="1"/>
  <c r="C9230" i="1"/>
  <c r="C9228" i="1"/>
  <c r="C9226" i="1"/>
  <c r="C9223" i="1"/>
  <c r="C9221" i="1"/>
  <c r="C9219" i="1"/>
  <c r="C9217" i="1"/>
  <c r="C9215" i="1"/>
  <c r="C9213" i="1"/>
  <c r="C9210" i="1"/>
  <c r="C9205" i="1"/>
  <c r="C9203" i="1"/>
  <c r="C9201" i="1"/>
  <c r="C9199" i="1"/>
  <c r="C9197" i="1"/>
  <c r="C9195" i="1"/>
  <c r="C9193" i="1"/>
  <c r="C9191" i="1"/>
  <c r="C9189" i="1"/>
  <c r="C9187" i="1"/>
  <c r="C9185" i="1"/>
  <c r="C9183" i="1"/>
  <c r="C9181" i="1"/>
  <c r="C9179" i="1"/>
  <c r="C9177" i="1"/>
  <c r="C9175" i="1"/>
  <c r="C9172" i="1"/>
  <c r="C9170" i="1"/>
  <c r="C9168" i="1"/>
  <c r="C9166" i="1"/>
  <c r="C9164" i="1"/>
  <c r="C9162" i="1"/>
  <c r="C9160" i="1"/>
  <c r="C9158" i="1"/>
  <c r="C9156" i="1"/>
  <c r="C9154" i="1"/>
  <c r="C9152" i="1"/>
  <c r="C9150" i="1"/>
  <c r="C9148" i="1"/>
  <c r="C9146" i="1"/>
  <c r="C9144" i="1"/>
  <c r="C9142" i="1"/>
  <c r="C9140" i="1"/>
  <c r="C9138" i="1"/>
  <c r="C9136" i="1"/>
  <c r="C9134" i="1"/>
  <c r="C9132" i="1"/>
  <c r="C9130" i="1"/>
  <c r="C9127" i="1"/>
  <c r="C9125" i="1"/>
  <c r="C9123" i="1"/>
  <c r="C9120" i="1"/>
  <c r="C9118" i="1"/>
  <c r="C9116" i="1"/>
  <c r="C9114" i="1"/>
  <c r="C9111" i="1"/>
  <c r="C9109" i="1"/>
  <c r="C9107" i="1"/>
  <c r="C9105" i="1"/>
  <c r="C9103" i="1"/>
  <c r="C9101" i="1"/>
  <c r="C9099" i="1"/>
  <c r="C9097" i="1"/>
  <c r="C9095" i="1"/>
  <c r="C9093" i="1"/>
  <c r="C9090" i="1"/>
  <c r="C9088" i="1"/>
  <c r="C9086" i="1"/>
  <c r="C9084" i="1"/>
  <c r="C9081" i="1"/>
  <c r="C9078" i="1"/>
  <c r="C9076" i="1"/>
  <c r="C9074" i="1"/>
  <c r="C9071" i="1"/>
  <c r="C9069" i="1"/>
  <c r="C9067" i="1"/>
  <c r="C9065" i="1"/>
  <c r="C9063" i="1"/>
  <c r="C9061" i="1"/>
  <c r="C9058" i="1"/>
  <c r="C9056" i="1"/>
  <c r="C9054" i="1"/>
  <c r="C9052" i="1"/>
  <c r="C9050" i="1"/>
  <c r="C9048" i="1"/>
  <c r="C9046" i="1"/>
  <c r="C9044" i="1"/>
  <c r="C9042" i="1"/>
  <c r="C9040" i="1"/>
  <c r="C9038" i="1"/>
  <c r="C9036" i="1"/>
  <c r="C9034" i="1"/>
  <c r="C9032" i="1"/>
  <c r="C9030" i="1"/>
  <c r="C9028" i="1"/>
  <c r="C9025" i="1"/>
  <c r="C9021" i="1"/>
  <c r="C9019" i="1"/>
  <c r="C9016" i="1"/>
  <c r="C9014" i="1"/>
  <c r="C9012" i="1"/>
  <c r="C9010" i="1"/>
  <c r="C9008" i="1"/>
  <c r="C9006" i="1"/>
  <c r="C9004" i="1"/>
  <c r="C9002" i="1"/>
  <c r="C9000" i="1"/>
  <c r="C8998" i="1"/>
  <c r="C8995" i="1"/>
  <c r="C8993" i="1"/>
  <c r="C8991" i="1"/>
  <c r="C8989" i="1"/>
  <c r="C8987" i="1"/>
  <c r="C8985" i="1"/>
  <c r="C8983" i="1"/>
  <c r="C8981" i="1"/>
  <c r="C8978" i="1"/>
  <c r="C8976" i="1"/>
  <c r="C8974" i="1"/>
  <c r="C8972" i="1"/>
  <c r="C8970" i="1"/>
  <c r="C8968" i="1"/>
  <c r="C8965" i="1"/>
  <c r="C8962" i="1"/>
  <c r="C8959" i="1"/>
  <c r="C8956" i="1"/>
  <c r="C8953" i="1"/>
  <c r="C8950" i="1"/>
  <c r="C8945" i="1"/>
  <c r="C8941" i="1"/>
  <c r="C8938" i="1"/>
  <c r="C8935" i="1"/>
  <c r="C8932" i="1"/>
  <c r="C8922" i="1"/>
  <c r="C8917" i="1"/>
  <c r="C8915" i="1"/>
  <c r="C8906" i="1"/>
  <c r="C8904" i="1"/>
  <c r="C8900" i="1"/>
  <c r="C8898" i="1"/>
  <c r="C8896" i="1"/>
  <c r="C8893" i="1"/>
  <c r="C8890" i="1"/>
  <c r="C8888" i="1"/>
  <c r="C8886" i="1"/>
  <c r="C8884" i="1"/>
  <c r="C8882" i="1"/>
  <c r="C8872" i="1"/>
  <c r="C8870" i="1"/>
  <c r="C8868" i="1"/>
  <c r="C8866" i="1"/>
  <c r="C8864" i="1"/>
  <c r="C8862" i="1"/>
  <c r="C8860" i="1"/>
  <c r="C8858" i="1"/>
  <c r="C8856" i="1"/>
  <c r="C8854" i="1"/>
  <c r="C8852" i="1"/>
  <c r="C8850" i="1"/>
  <c r="C8848" i="1"/>
  <c r="C8846" i="1"/>
  <c r="C8844" i="1"/>
  <c r="C8842" i="1"/>
  <c r="C8840" i="1"/>
  <c r="C8838" i="1"/>
  <c r="C8834" i="1"/>
  <c r="C8832" i="1"/>
  <c r="C8830" i="1"/>
  <c r="C8828" i="1"/>
  <c r="C8826" i="1"/>
  <c r="C8824" i="1"/>
  <c r="C8822" i="1"/>
  <c r="C8819" i="1"/>
  <c r="C8813" i="1"/>
  <c r="C8811" i="1"/>
  <c r="C8809" i="1"/>
  <c r="C8806" i="1"/>
  <c r="C8804" i="1"/>
  <c r="C8802" i="1"/>
  <c r="C8800" i="1"/>
  <c r="C8797" i="1"/>
  <c r="C8795" i="1"/>
  <c r="C8793" i="1"/>
  <c r="C8759" i="1"/>
  <c r="C8757" i="1"/>
  <c r="C8747" i="1"/>
  <c r="C8744" i="1"/>
  <c r="C8742" i="1"/>
  <c r="C8740" i="1"/>
  <c r="C8728" i="1"/>
  <c r="C8725" i="1"/>
  <c r="C8723" i="1"/>
  <c r="C8721" i="1"/>
  <c r="C8710" i="1"/>
  <c r="C8707" i="1"/>
  <c r="C8703" i="1"/>
  <c r="C8701" i="1"/>
  <c r="C8699" i="1"/>
  <c r="C8697" i="1"/>
  <c r="C8695" i="1"/>
  <c r="C8692" i="1"/>
  <c r="C8690" i="1"/>
  <c r="C8684" i="1"/>
  <c r="C8678" i="1"/>
  <c r="C8675" i="1"/>
  <c r="C8672" i="1"/>
  <c r="C8667" i="1"/>
  <c r="C8665" i="1"/>
  <c r="C8663" i="1"/>
  <c r="C8660" i="1"/>
  <c r="C8657" i="1"/>
  <c r="C8655" i="1"/>
  <c r="C8652" i="1"/>
  <c r="C8648" i="1"/>
  <c r="C8646" i="1"/>
  <c r="C8644" i="1"/>
  <c r="C8642" i="1"/>
  <c r="C8633" i="1"/>
  <c r="C8628" i="1"/>
  <c r="C8625" i="1"/>
  <c r="C8623" i="1"/>
  <c r="C8616" i="1"/>
  <c r="C8614" i="1"/>
  <c r="C8612" i="1"/>
  <c r="C8610" i="1"/>
  <c r="C8577" i="1"/>
  <c r="C8575" i="1"/>
  <c r="C8573" i="1"/>
  <c r="C8571" i="1"/>
  <c r="C8569" i="1"/>
  <c r="C8565" i="1"/>
  <c r="C8561" i="1"/>
  <c r="C8558" i="1"/>
  <c r="C8556" i="1"/>
  <c r="C8535" i="1"/>
  <c r="C8533" i="1"/>
  <c r="C8530" i="1"/>
  <c r="C8489" i="1"/>
  <c r="C8487" i="1"/>
  <c r="C8476" i="1"/>
  <c r="C8474" i="1"/>
  <c r="C8472" i="1"/>
  <c r="C8470" i="1"/>
  <c r="C8468" i="1"/>
  <c r="C8463" i="1"/>
  <c r="C8461" i="1"/>
  <c r="C8459" i="1"/>
  <c r="C8457" i="1"/>
  <c r="C8455" i="1"/>
  <c r="C8453" i="1"/>
  <c r="C8448" i="1"/>
  <c r="C8446" i="1"/>
  <c r="C8444" i="1"/>
  <c r="C8441" i="1"/>
  <c r="C8439" i="1"/>
  <c r="C8437" i="1"/>
  <c r="C8430" i="1"/>
  <c r="C8425" i="1"/>
  <c r="C8420" i="1"/>
  <c r="C8417" i="1"/>
  <c r="C8410" i="1"/>
  <c r="C8408" i="1"/>
  <c r="C8397" i="1"/>
  <c r="C8392" i="1"/>
  <c r="C8390" i="1"/>
  <c r="C8388" i="1"/>
  <c r="C8380" i="1"/>
  <c r="C8378" i="1"/>
  <c r="C8376" i="1"/>
  <c r="C8374" i="1"/>
  <c r="C8372" i="1"/>
  <c r="C8369" i="1"/>
  <c r="C8365" i="1"/>
  <c r="C8363" i="1"/>
  <c r="C8360" i="1"/>
  <c r="C8357" i="1"/>
  <c r="C8352" i="1"/>
  <c r="C8348" i="1"/>
  <c r="C8339" i="1"/>
  <c r="C8335" i="1"/>
  <c r="C8330" i="1"/>
  <c r="C8262" i="1"/>
  <c r="C8245" i="1"/>
  <c r="C8238" i="1"/>
  <c r="C8236" i="1"/>
  <c r="C8230" i="1"/>
  <c r="C8228" i="1"/>
  <c r="C8226" i="1"/>
  <c r="C8222" i="1"/>
  <c r="C8220" i="1"/>
  <c r="C8218" i="1"/>
  <c r="C8215" i="1"/>
  <c r="C8212" i="1"/>
  <c r="C8207" i="1"/>
  <c r="C8203" i="1"/>
  <c r="C8201" i="1"/>
  <c r="C8198" i="1"/>
  <c r="C8196" i="1"/>
  <c r="C8194" i="1"/>
  <c r="C8186" i="1"/>
  <c r="C8184" i="1"/>
  <c r="C8181" i="1"/>
  <c r="C8177" i="1"/>
  <c r="C8175" i="1"/>
  <c r="C8170" i="1"/>
  <c r="C8168" i="1"/>
  <c r="C8166" i="1"/>
  <c r="C8164" i="1"/>
  <c r="C8162" i="1"/>
  <c r="C8160" i="1"/>
  <c r="C8158" i="1"/>
  <c r="C8156" i="1"/>
  <c r="C8154" i="1"/>
  <c r="C8152" i="1"/>
  <c r="C8150" i="1"/>
  <c r="C8148" i="1"/>
  <c r="C8146" i="1"/>
  <c r="C8144" i="1"/>
  <c r="C8142" i="1"/>
  <c r="C8140" i="1"/>
  <c r="C8138" i="1"/>
  <c r="C8136" i="1"/>
  <c r="C8134" i="1"/>
  <c r="C8132" i="1"/>
  <c r="C8130" i="1"/>
  <c r="C8128" i="1"/>
  <c r="C8126" i="1"/>
  <c r="C8124" i="1"/>
  <c r="C8122" i="1"/>
  <c r="C8120" i="1"/>
  <c r="C8118" i="1"/>
  <c r="C8106" i="1"/>
  <c r="C8104" i="1"/>
  <c r="C8099" i="1"/>
  <c r="C8097" i="1"/>
  <c r="C8093" i="1"/>
  <c r="C8091" i="1"/>
  <c r="C8088" i="1"/>
  <c r="C8084" i="1"/>
  <c r="C8081" i="1"/>
  <c r="C8078" i="1"/>
  <c r="C8076" i="1"/>
  <c r="C8074" i="1"/>
  <c r="C8072" i="1"/>
  <c r="C8070" i="1"/>
  <c r="C8068" i="1"/>
  <c r="C8066" i="1"/>
  <c r="C8064" i="1"/>
  <c r="C8062" i="1"/>
  <c r="C8060" i="1"/>
  <c r="C8058" i="1"/>
  <c r="C8054" i="1"/>
  <c r="C8051" i="1"/>
  <c r="C8048" i="1"/>
  <c r="C8045" i="1"/>
  <c r="C8043" i="1"/>
  <c r="C8041" i="1"/>
  <c r="C8038" i="1"/>
  <c r="C8035" i="1"/>
  <c r="C8032" i="1"/>
  <c r="C8030" i="1"/>
  <c r="C8028" i="1"/>
  <c r="C8025" i="1"/>
  <c r="C8023" i="1"/>
  <c r="C8019" i="1"/>
  <c r="C8013" i="1"/>
  <c r="C8011" i="1"/>
  <c r="C8009" i="1"/>
  <c r="C7965" i="1"/>
  <c r="C7963" i="1"/>
  <c r="C7959" i="1"/>
  <c r="C7956" i="1"/>
  <c r="C7954" i="1"/>
  <c r="C7952" i="1"/>
  <c r="C7950" i="1"/>
  <c r="C7948" i="1"/>
  <c r="C7946" i="1"/>
  <c r="C7944" i="1"/>
  <c r="C7941" i="1"/>
  <c r="C7936" i="1"/>
  <c r="C7932" i="1"/>
  <c r="C7930" i="1"/>
  <c r="C7928" i="1"/>
  <c r="C7922" i="1"/>
  <c r="C7919" i="1"/>
  <c r="C7917" i="1"/>
  <c r="C7909" i="1"/>
  <c r="C7907" i="1"/>
  <c r="C7905" i="1"/>
  <c r="C7903" i="1"/>
  <c r="C7897" i="1"/>
  <c r="C7895" i="1"/>
  <c r="C7893" i="1"/>
  <c r="C7891" i="1"/>
  <c r="C7889" i="1"/>
  <c r="C7887" i="1"/>
  <c r="C7885" i="1"/>
  <c r="C7875" i="1"/>
  <c r="C7873" i="1"/>
  <c r="C7869" i="1"/>
  <c r="C7867" i="1"/>
  <c r="C7858" i="1"/>
  <c r="C7856" i="1"/>
  <c r="C7854" i="1"/>
  <c r="C7852" i="1"/>
  <c r="C7850" i="1"/>
  <c r="C7848" i="1"/>
  <c r="C7846" i="1"/>
  <c r="C7844" i="1"/>
  <c r="C7841" i="1"/>
  <c r="C7839" i="1"/>
  <c r="C7837" i="1"/>
  <c r="C7835" i="1"/>
  <c r="C7833" i="1"/>
  <c r="C7831" i="1"/>
  <c r="C7829" i="1"/>
  <c r="C7827" i="1"/>
  <c r="C7825" i="1"/>
  <c r="C7823" i="1"/>
  <c r="C7821" i="1"/>
  <c r="C7819" i="1"/>
  <c r="C7817" i="1"/>
  <c r="C7815" i="1"/>
  <c r="C7812" i="1"/>
  <c r="C7810" i="1"/>
  <c r="C7808" i="1"/>
  <c r="C7806" i="1"/>
  <c r="C7804" i="1"/>
  <c r="C7802" i="1"/>
  <c r="C7800" i="1"/>
  <c r="C7797" i="1"/>
  <c r="C7795" i="1"/>
  <c r="C7793" i="1"/>
  <c r="C7789" i="1"/>
  <c r="C7787" i="1"/>
  <c r="C7784" i="1"/>
  <c r="C7782" i="1"/>
  <c r="C7778" i="1"/>
  <c r="C7776" i="1"/>
  <c r="C7774" i="1"/>
  <c r="C7772" i="1"/>
  <c r="C7770" i="1"/>
  <c r="C7768" i="1"/>
  <c r="C7766" i="1"/>
  <c r="C7764" i="1"/>
  <c r="C7762" i="1"/>
  <c r="C7756" i="1"/>
  <c r="C7754" i="1"/>
  <c r="C7752" i="1"/>
  <c r="C7750" i="1"/>
  <c r="C7747" i="1"/>
  <c r="C7745" i="1"/>
  <c r="C7743" i="1"/>
  <c r="C7741" i="1"/>
  <c r="C7739" i="1"/>
  <c r="C7737" i="1"/>
  <c r="C7735" i="1"/>
  <c r="C7728" i="1"/>
  <c r="C7726" i="1"/>
  <c r="C7724" i="1"/>
  <c r="C7721" i="1"/>
  <c r="C7719" i="1"/>
  <c r="C7717" i="1"/>
  <c r="C7714" i="1"/>
  <c r="C7712" i="1"/>
  <c r="C7710" i="1"/>
  <c r="C7708" i="1"/>
  <c r="C7706" i="1"/>
  <c r="C7704" i="1"/>
  <c r="C7702" i="1"/>
  <c r="C7700" i="1"/>
  <c r="C7698" i="1"/>
  <c r="C7692" i="1"/>
  <c r="C7689" i="1"/>
  <c r="C7687" i="1"/>
  <c r="C7685" i="1"/>
  <c r="C7683" i="1"/>
  <c r="C7681" i="1"/>
  <c r="C7679" i="1"/>
  <c r="C7675" i="1"/>
  <c r="C7671" i="1"/>
  <c r="C7669" i="1"/>
  <c r="C7667" i="1"/>
  <c r="C7665" i="1"/>
  <c r="C7661" i="1"/>
  <c r="C7659" i="1"/>
  <c r="C7656" i="1"/>
  <c r="C7654" i="1"/>
  <c r="C7651" i="1"/>
  <c r="C7649" i="1"/>
  <c r="C7647" i="1"/>
  <c r="C7645" i="1"/>
  <c r="C7643" i="1"/>
  <c r="C7641" i="1"/>
  <c r="C7637" i="1"/>
  <c r="C7633" i="1"/>
  <c r="C7627" i="1"/>
  <c r="C7625" i="1"/>
  <c r="C7623" i="1"/>
  <c r="C7621" i="1"/>
  <c r="C7618" i="1"/>
  <c r="C7614" i="1"/>
  <c r="C7612" i="1"/>
  <c r="C7610" i="1"/>
  <c r="C7608" i="1"/>
  <c r="C7606" i="1"/>
  <c r="C7603" i="1"/>
  <c r="C7601" i="1"/>
  <c r="C7599" i="1"/>
  <c r="C7597" i="1"/>
  <c r="C7572" i="1"/>
  <c r="C7570" i="1"/>
  <c r="C7568" i="1"/>
  <c r="C7566" i="1"/>
  <c r="C7564" i="1"/>
  <c r="C7562" i="1"/>
  <c r="C7560" i="1"/>
  <c r="C7558" i="1"/>
  <c r="C7555" i="1"/>
  <c r="C7551" i="1"/>
  <c r="C7549" i="1"/>
  <c r="C7547" i="1"/>
  <c r="C7545" i="1"/>
  <c r="C7543" i="1"/>
  <c r="C7541" i="1"/>
  <c r="C7539" i="1"/>
  <c r="C7537" i="1"/>
  <c r="C7535" i="1"/>
  <c r="C7533" i="1"/>
  <c r="C7531" i="1"/>
  <c r="C7527" i="1"/>
  <c r="C7525" i="1"/>
  <c r="C7523" i="1"/>
  <c r="C7520" i="1"/>
  <c r="C7518" i="1"/>
  <c r="C7516" i="1"/>
  <c r="C7514" i="1"/>
  <c r="C7512" i="1"/>
  <c r="C7510" i="1"/>
  <c r="C7508" i="1"/>
  <c r="C7505" i="1"/>
  <c r="C7502" i="1"/>
  <c r="C7500" i="1"/>
  <c r="C7497" i="1"/>
  <c r="C7495" i="1"/>
  <c r="C7493" i="1"/>
  <c r="C7491" i="1"/>
  <c r="C7489" i="1"/>
  <c r="C7487" i="1"/>
  <c r="C7485" i="1"/>
  <c r="C7483" i="1"/>
  <c r="C7478" i="1"/>
  <c r="C7434" i="1"/>
  <c r="C7424" i="1"/>
  <c r="C7422" i="1"/>
  <c r="C7419" i="1"/>
  <c r="C7417" i="1"/>
  <c r="C7415" i="1"/>
  <c r="C7412" i="1"/>
  <c r="C7410" i="1"/>
  <c r="C7405" i="1"/>
  <c r="C7403" i="1"/>
  <c r="C7401" i="1"/>
  <c r="C7399" i="1"/>
  <c r="C7397" i="1"/>
  <c r="C7394" i="1"/>
  <c r="C7392" i="1"/>
  <c r="C7390" i="1"/>
  <c r="C7388" i="1"/>
  <c r="C7386" i="1"/>
  <c r="C7383" i="1"/>
  <c r="C7381" i="1"/>
  <c r="C7379" i="1"/>
  <c r="C7377" i="1"/>
  <c r="C7374" i="1"/>
  <c r="C7372" i="1"/>
  <c r="C7368" i="1"/>
  <c r="C7365" i="1"/>
  <c r="C7363" i="1"/>
  <c r="C7339" i="1"/>
  <c r="C7337" i="1"/>
  <c r="C7331" i="1"/>
  <c r="C7329" i="1"/>
  <c r="C7327" i="1"/>
  <c r="C7325" i="1"/>
  <c r="C7320" i="1"/>
  <c r="C7318" i="1"/>
  <c r="C7316" i="1"/>
  <c r="C7314" i="1"/>
  <c r="C7312" i="1"/>
  <c r="C7308" i="1"/>
  <c r="C7306" i="1"/>
  <c r="C7303" i="1"/>
  <c r="C7301" i="1"/>
  <c r="C7299" i="1"/>
  <c r="C7297" i="1"/>
  <c r="C7295" i="1"/>
  <c r="C7293" i="1"/>
  <c r="C7159" i="1"/>
  <c r="C7157" i="1"/>
  <c r="C7153" i="1"/>
  <c r="C7148" i="1"/>
  <c r="C7146" i="1"/>
  <c r="C7144" i="1"/>
  <c r="C7142" i="1"/>
  <c r="C7140" i="1"/>
  <c r="C7137" i="1"/>
  <c r="C7135" i="1"/>
  <c r="C7133" i="1"/>
  <c r="C7131" i="1"/>
  <c r="C7129" i="1"/>
  <c r="C7127" i="1"/>
  <c r="C7125" i="1"/>
  <c r="C7123" i="1"/>
  <c r="C7121" i="1"/>
  <c r="C7119" i="1"/>
  <c r="C7117" i="1"/>
  <c r="C7115" i="1"/>
  <c r="C7113" i="1"/>
  <c r="C7110" i="1"/>
  <c r="C7107" i="1"/>
  <c r="C7099" i="1"/>
  <c r="C7097" i="1"/>
  <c r="C7095" i="1"/>
  <c r="C7093" i="1"/>
  <c r="C7091" i="1"/>
  <c r="C7089" i="1"/>
  <c r="C7086" i="1"/>
  <c r="C7084" i="1"/>
  <c r="C7071" i="1"/>
  <c r="C7062" i="1"/>
  <c r="C7060" i="1"/>
  <c r="C7057" i="1"/>
  <c r="C7053" i="1"/>
  <c r="C7051" i="1"/>
  <c r="C7031" i="1"/>
  <c r="C7029" i="1"/>
  <c r="C7027" i="1"/>
  <c r="C7025" i="1"/>
  <c r="C7022" i="1"/>
  <c r="C7020" i="1"/>
  <c r="C7017" i="1"/>
  <c r="C7015" i="1"/>
  <c r="C7012" i="1"/>
  <c r="C7010" i="1"/>
  <c r="C7008" i="1"/>
  <c r="C7006" i="1"/>
  <c r="C7004" i="1"/>
  <c r="C7002" i="1"/>
  <c r="C7000" i="1"/>
  <c r="C6998" i="1"/>
  <c r="C6995" i="1"/>
  <c r="C6993" i="1"/>
  <c r="C6991" i="1"/>
  <c r="C6989" i="1"/>
  <c r="C6986" i="1"/>
  <c r="C6984" i="1"/>
  <c r="C6982" i="1"/>
  <c r="C6980" i="1"/>
  <c r="C6978" i="1"/>
  <c r="C6976" i="1"/>
  <c r="C6974" i="1"/>
  <c r="C6972" i="1"/>
  <c r="C6969" i="1"/>
  <c r="C6967" i="1"/>
  <c r="C6965" i="1"/>
  <c r="C6963" i="1"/>
  <c r="C6961" i="1"/>
  <c r="C6959" i="1"/>
  <c r="C6957" i="1"/>
  <c r="C6907" i="1"/>
  <c r="C6902" i="1"/>
  <c r="C6900" i="1"/>
  <c r="C6897" i="1"/>
  <c r="C6895" i="1"/>
  <c r="C6893" i="1"/>
  <c r="C6891" i="1"/>
  <c r="C6889" i="1"/>
  <c r="C6887" i="1"/>
  <c r="C6885" i="1"/>
  <c r="C6882" i="1"/>
  <c r="C6880" i="1"/>
  <c r="C6878" i="1"/>
  <c r="C6876" i="1"/>
  <c r="C6873" i="1"/>
  <c r="C6871" i="1"/>
  <c r="C6863" i="1"/>
  <c r="C6861" i="1"/>
  <c r="C6858" i="1"/>
  <c r="C6856" i="1"/>
  <c r="C6854" i="1"/>
  <c r="C6852" i="1"/>
  <c r="C6850" i="1"/>
  <c r="C6847" i="1"/>
  <c r="C6845" i="1"/>
  <c r="C6843" i="1"/>
  <c r="C6841" i="1"/>
  <c r="C6839" i="1"/>
  <c r="C6836" i="1"/>
  <c r="C6834" i="1"/>
  <c r="C6815" i="1"/>
  <c r="C6813" i="1"/>
  <c r="C6808" i="1"/>
  <c r="C6806" i="1"/>
  <c r="C6804" i="1"/>
  <c r="C6789" i="1"/>
  <c r="C6787" i="1"/>
  <c r="C6784" i="1"/>
  <c r="C6782" i="1"/>
  <c r="C6777" i="1"/>
  <c r="C6775" i="1"/>
  <c r="C6773" i="1"/>
  <c r="C6771" i="1"/>
  <c r="C6769" i="1"/>
  <c r="C6759" i="1"/>
  <c r="C6752" i="1"/>
  <c r="C6750" i="1"/>
  <c r="C6748" i="1"/>
  <c r="C6734" i="1"/>
  <c r="C6731" i="1"/>
  <c r="C6729" i="1"/>
  <c r="C6726" i="1"/>
  <c r="C6724" i="1"/>
  <c r="C6722" i="1"/>
  <c r="C6720" i="1"/>
  <c r="C6714" i="1"/>
  <c r="C6712" i="1"/>
  <c r="C6710" i="1"/>
  <c r="C6708" i="1"/>
  <c r="C6705" i="1"/>
  <c r="C6702" i="1"/>
  <c r="C6700" i="1"/>
  <c r="C6698" i="1"/>
  <c r="C6696" i="1"/>
  <c r="C6694" i="1"/>
  <c r="C6692" i="1"/>
  <c r="C6688" i="1"/>
  <c r="C6686" i="1"/>
  <c r="C6684" i="1"/>
  <c r="C6682" i="1"/>
  <c r="C6680" i="1"/>
  <c r="C6664" i="1"/>
  <c r="C6662" i="1"/>
  <c r="C6660" i="1"/>
  <c r="C6658" i="1"/>
  <c r="C6656" i="1"/>
  <c r="C6654" i="1"/>
  <c r="C6652" i="1"/>
  <c r="C6650" i="1"/>
  <c r="C6648" i="1"/>
  <c r="C6642" i="1"/>
  <c r="C6640" i="1"/>
  <c r="C6637" i="1"/>
  <c r="C6635" i="1"/>
  <c r="C6574" i="1"/>
  <c r="C6572" i="1"/>
  <c r="C6570" i="1"/>
  <c r="C6568" i="1"/>
  <c r="C6566" i="1"/>
  <c r="C6564" i="1"/>
  <c r="C6561" i="1"/>
  <c r="C6559" i="1"/>
  <c r="C6557" i="1"/>
  <c r="C6555" i="1"/>
  <c r="C6553" i="1"/>
  <c r="C6551" i="1"/>
  <c r="C6549" i="1"/>
  <c r="C6547" i="1"/>
  <c r="C6545" i="1"/>
  <c r="C6542" i="1"/>
  <c r="C6537" i="1"/>
  <c r="C6533" i="1"/>
  <c r="C6518" i="1"/>
  <c r="C6507" i="1"/>
  <c r="C6505" i="1"/>
  <c r="C6503" i="1"/>
  <c r="C6501" i="1"/>
  <c r="C6499" i="1"/>
  <c r="C6490" i="1"/>
  <c r="C6488" i="1"/>
  <c r="C6462" i="1"/>
  <c r="C6460" i="1"/>
  <c r="C6458" i="1"/>
  <c r="C6455" i="1"/>
  <c r="C6453" i="1"/>
  <c r="C6449" i="1"/>
  <c r="C6447" i="1"/>
  <c r="C6445" i="1"/>
  <c r="C6443" i="1"/>
  <c r="C6440" i="1"/>
  <c r="C6438" i="1"/>
  <c r="C6436" i="1"/>
  <c r="C6434" i="1"/>
  <c r="C6309" i="1"/>
  <c r="C6307" i="1"/>
  <c r="C6305" i="1"/>
  <c r="C6303" i="1"/>
  <c r="C6295" i="1"/>
  <c r="C6293" i="1"/>
  <c r="C6290" i="1"/>
  <c r="C6287" i="1"/>
  <c r="C6285" i="1"/>
  <c r="C6283" i="1"/>
  <c r="C6276" i="1"/>
  <c r="C6274" i="1"/>
  <c r="C6272" i="1"/>
  <c r="C6265" i="1"/>
  <c r="C6263" i="1"/>
  <c r="C6261" i="1"/>
  <c r="C6259" i="1"/>
  <c r="C6257" i="1"/>
  <c r="C6255" i="1"/>
  <c r="C6252" i="1"/>
  <c r="C6250" i="1"/>
  <c r="C6247" i="1"/>
  <c r="C6245" i="1"/>
  <c r="C6243" i="1"/>
  <c r="C6241" i="1"/>
  <c r="C6239" i="1"/>
  <c r="C6237" i="1"/>
  <c r="C6235" i="1"/>
  <c r="C6233" i="1"/>
  <c r="C6231" i="1"/>
  <c r="C6229" i="1"/>
  <c r="C6227" i="1"/>
  <c r="C6225" i="1"/>
  <c r="C6223" i="1"/>
  <c r="C6221" i="1"/>
  <c r="C6219" i="1"/>
  <c r="C6217" i="1"/>
  <c r="C6213" i="1"/>
  <c r="C6209" i="1"/>
  <c r="C6207" i="1"/>
  <c r="C6205" i="1"/>
  <c r="C6203" i="1"/>
  <c r="C6199" i="1"/>
  <c r="C6196" i="1"/>
  <c r="C6190" i="1"/>
  <c r="C6188" i="1"/>
  <c r="C6186" i="1"/>
  <c r="C6169" i="1"/>
  <c r="C6167" i="1"/>
  <c r="C6155" i="1"/>
  <c r="C6153" i="1"/>
  <c r="C6151" i="1"/>
  <c r="C6149" i="1"/>
  <c r="C6147" i="1"/>
  <c r="C6145" i="1"/>
  <c r="C6143" i="1"/>
  <c r="C6141" i="1"/>
  <c r="C6139" i="1"/>
  <c r="C6137" i="1"/>
  <c r="C6134" i="1"/>
  <c r="C6132" i="1"/>
  <c r="C6130" i="1"/>
  <c r="C6128" i="1"/>
  <c r="C6126" i="1"/>
  <c r="C6124" i="1"/>
  <c r="C6121" i="1"/>
  <c r="C6119" i="1"/>
  <c r="C6117" i="1"/>
  <c r="C6114" i="1"/>
  <c r="C6112" i="1"/>
  <c r="C6110" i="1"/>
  <c r="C6108" i="1"/>
  <c r="C6106" i="1"/>
  <c r="C6104" i="1"/>
  <c r="C6102" i="1"/>
  <c r="C6100" i="1"/>
  <c r="C6098" i="1"/>
  <c r="C6096" i="1"/>
  <c r="C6094" i="1"/>
  <c r="C6092" i="1"/>
  <c r="C6090" i="1"/>
  <c r="C6088" i="1"/>
  <c r="C6086" i="1"/>
  <c r="C6084" i="1"/>
  <c r="C6082" i="1"/>
  <c r="C6080" i="1"/>
  <c r="C6078" i="1"/>
  <c r="C6076" i="1"/>
  <c r="C6074" i="1"/>
  <c r="C6072" i="1"/>
  <c r="C6070" i="1"/>
  <c r="C6068" i="1"/>
  <c r="C6066" i="1"/>
  <c r="C6064" i="1"/>
  <c r="C6061" i="1"/>
  <c r="C6059" i="1"/>
  <c r="C6057" i="1"/>
  <c r="C6055" i="1"/>
  <c r="C6052" i="1"/>
  <c r="C6050" i="1"/>
  <c r="C6048" i="1"/>
  <c r="C6046" i="1"/>
  <c r="C6044" i="1"/>
  <c r="C6041" i="1"/>
  <c r="C6039" i="1"/>
  <c r="C6036" i="1"/>
  <c r="C6034" i="1"/>
  <c r="C6032" i="1"/>
  <c r="C6030" i="1"/>
  <c r="C6027" i="1"/>
  <c r="C6025" i="1"/>
  <c r="C6023" i="1"/>
  <c r="C6021" i="1"/>
  <c r="C6019" i="1"/>
  <c r="C6017" i="1"/>
  <c r="C6015" i="1"/>
  <c r="C6013" i="1"/>
  <c r="C6011" i="1"/>
  <c r="C6009" i="1"/>
  <c r="C6007" i="1"/>
  <c r="C6005" i="1"/>
  <c r="C6003" i="1"/>
  <c r="C6001" i="1"/>
  <c r="C5999" i="1"/>
  <c r="C5997" i="1"/>
  <c r="C5995" i="1"/>
  <c r="C5992" i="1"/>
  <c r="C5987" i="1"/>
  <c r="C5985" i="1"/>
  <c r="C5983" i="1"/>
  <c r="C5981" i="1"/>
  <c r="C5979" i="1"/>
  <c r="C5977" i="1"/>
  <c r="C5975" i="1"/>
  <c r="C5973" i="1"/>
  <c r="C5971" i="1"/>
  <c r="C5969" i="1"/>
  <c r="C5967" i="1"/>
  <c r="C5965" i="1"/>
  <c r="C5963" i="1"/>
  <c r="C5960" i="1"/>
  <c r="C5958" i="1"/>
  <c r="C5956" i="1"/>
  <c r="C5954" i="1"/>
  <c r="C5952" i="1"/>
  <c r="C5950" i="1"/>
  <c r="C5948" i="1"/>
  <c r="C5946" i="1"/>
  <c r="C5944" i="1"/>
  <c r="C5942" i="1"/>
  <c r="C5940" i="1"/>
  <c r="C5937" i="1"/>
  <c r="C5935" i="1"/>
  <c r="C5933" i="1"/>
  <c r="C5931" i="1"/>
  <c r="C5929" i="1"/>
  <c r="C5927" i="1"/>
  <c r="C5925" i="1"/>
  <c r="C5923" i="1"/>
  <c r="C5921" i="1"/>
  <c r="C5919" i="1"/>
  <c r="C5916" i="1"/>
  <c r="C5914" i="1"/>
  <c r="C5912" i="1"/>
  <c r="C5910" i="1"/>
  <c r="C5908" i="1"/>
  <c r="C5906" i="1"/>
  <c r="C5904" i="1"/>
  <c r="C5902" i="1"/>
  <c r="C5900" i="1"/>
  <c r="C5898" i="1"/>
  <c r="C5896" i="1"/>
  <c r="C5894" i="1"/>
  <c r="C5892" i="1"/>
  <c r="C5890" i="1"/>
  <c r="C5888" i="1"/>
  <c r="C5885" i="1"/>
  <c r="C5883" i="1"/>
  <c r="C5881" i="1"/>
  <c r="C5879" i="1"/>
  <c r="C5877" i="1"/>
  <c r="C5875" i="1"/>
  <c r="C5873" i="1"/>
  <c r="C5870" i="1"/>
  <c r="C5867" i="1"/>
  <c r="C5864" i="1"/>
  <c r="C5862" i="1"/>
  <c r="C5860" i="1"/>
  <c r="C5858" i="1"/>
  <c r="C5856" i="1"/>
  <c r="C5854" i="1"/>
  <c r="C5852" i="1"/>
  <c r="C5850" i="1"/>
  <c r="C5848" i="1"/>
  <c r="C5846" i="1"/>
  <c r="C5844" i="1"/>
  <c r="C5842" i="1"/>
  <c r="C5840" i="1"/>
  <c r="C5838" i="1"/>
  <c r="C5836" i="1"/>
  <c r="C5834" i="1"/>
  <c r="C5832" i="1"/>
  <c r="C5830" i="1"/>
  <c r="C5828" i="1"/>
  <c r="C5826" i="1"/>
  <c r="C5823" i="1"/>
  <c r="C5821" i="1"/>
  <c r="C5819" i="1"/>
  <c r="C5817" i="1"/>
  <c r="C5815" i="1"/>
  <c r="C5813" i="1"/>
  <c r="C5811" i="1"/>
  <c r="C5809" i="1"/>
  <c r="C5807" i="1"/>
  <c r="C5804" i="1"/>
  <c r="C5802" i="1"/>
  <c r="C5800" i="1"/>
  <c r="C5798" i="1"/>
  <c r="C5796" i="1"/>
  <c r="C5794" i="1"/>
  <c r="C5792" i="1"/>
  <c r="C5790" i="1"/>
  <c r="C5788" i="1"/>
  <c r="C5786" i="1"/>
  <c r="C5784" i="1"/>
  <c r="C5782" i="1"/>
  <c r="C5780" i="1"/>
  <c r="C5778" i="1"/>
  <c r="C5776" i="1"/>
  <c r="C5774" i="1"/>
  <c r="C5772" i="1"/>
  <c r="C5769" i="1"/>
  <c r="C5766" i="1"/>
  <c r="C5763" i="1"/>
  <c r="C5758" i="1"/>
  <c r="C5754" i="1"/>
  <c r="C5751" i="1"/>
  <c r="C5749" i="1"/>
  <c r="C5746" i="1"/>
  <c r="C5743" i="1"/>
  <c r="C5740" i="1"/>
  <c r="C5737" i="1"/>
  <c r="C5732" i="1"/>
  <c r="C5729" i="1"/>
  <c r="C5723" i="1"/>
  <c r="C5720" i="1"/>
  <c r="C5717" i="1"/>
  <c r="C5714" i="1"/>
  <c r="C5711" i="1"/>
  <c r="C5708" i="1"/>
  <c r="C5704" i="1"/>
  <c r="C5701" i="1"/>
  <c r="C5698" i="1"/>
  <c r="C5696" i="1"/>
  <c r="C5692" i="1"/>
  <c r="C5689" i="1"/>
  <c r="C5686" i="1"/>
  <c r="C5682" i="1"/>
  <c r="C5679" i="1"/>
  <c r="C5676" i="1"/>
  <c r="C5673" i="1"/>
  <c r="C5670" i="1"/>
  <c r="C5667" i="1"/>
  <c r="C5662" i="1"/>
  <c r="C5659" i="1"/>
  <c r="C5656" i="1"/>
  <c r="C5653" i="1"/>
  <c r="C5650" i="1"/>
  <c r="C5647" i="1"/>
  <c r="C5644" i="1"/>
  <c r="C5641" i="1"/>
  <c r="C5637" i="1"/>
  <c r="C5634" i="1"/>
  <c r="C5630" i="1"/>
  <c r="C5627" i="1"/>
  <c r="C5624" i="1"/>
  <c r="C5621" i="1"/>
  <c r="C5619" i="1"/>
  <c r="C5617" i="1"/>
  <c r="C5615" i="1"/>
  <c r="C5613" i="1"/>
  <c r="C5611" i="1"/>
  <c r="C5609" i="1"/>
  <c r="C5607" i="1"/>
  <c r="C5592" i="1"/>
  <c r="C5590" i="1"/>
  <c r="C5562" i="1"/>
  <c r="C5560" i="1"/>
  <c r="C5558" i="1"/>
  <c r="C5556" i="1"/>
  <c r="C5554" i="1"/>
  <c r="C5552" i="1"/>
  <c r="C5549" i="1"/>
  <c r="C5547" i="1"/>
  <c r="C5545" i="1"/>
  <c r="C5543" i="1"/>
  <c r="C5541" i="1"/>
  <c r="C5539" i="1"/>
  <c r="C5537" i="1"/>
  <c r="C5535" i="1"/>
  <c r="C5533" i="1"/>
  <c r="C5531" i="1"/>
  <c r="C5529" i="1"/>
  <c r="C5527" i="1"/>
  <c r="C5524" i="1"/>
  <c r="C5522" i="1"/>
  <c r="C5520" i="1"/>
  <c r="C5517" i="1"/>
  <c r="C5515" i="1"/>
  <c r="C5513" i="1"/>
  <c r="C5511" i="1"/>
  <c r="C5508" i="1"/>
  <c r="C5506" i="1"/>
  <c r="C5504" i="1"/>
  <c r="C5501" i="1"/>
  <c r="C5499" i="1"/>
  <c r="C5496" i="1"/>
  <c r="C5494" i="1"/>
  <c r="C5492" i="1"/>
  <c r="C5490" i="1"/>
  <c r="C5487" i="1"/>
  <c r="C5484" i="1"/>
  <c r="C5482" i="1"/>
  <c r="C5480" i="1"/>
  <c r="C5478" i="1"/>
  <c r="C5476" i="1"/>
  <c r="C5474" i="1"/>
  <c r="C5472" i="1"/>
  <c r="C5470" i="1"/>
  <c r="C5468" i="1"/>
  <c r="C5457" i="1"/>
  <c r="C5455" i="1"/>
  <c r="C5440" i="1"/>
  <c r="C5437" i="1"/>
  <c r="C5435" i="1"/>
  <c r="C5433" i="1"/>
  <c r="C5431" i="1"/>
  <c r="C5427" i="1"/>
  <c r="C5425" i="1"/>
  <c r="C5423" i="1"/>
  <c r="C5421" i="1"/>
  <c r="C5419" i="1"/>
  <c r="C5409" i="1"/>
  <c r="C5407" i="1"/>
  <c r="C5405" i="1"/>
  <c r="C5403" i="1"/>
  <c r="C5400" i="1"/>
  <c r="C5398" i="1"/>
  <c r="C5396" i="1"/>
  <c r="C5394" i="1"/>
  <c r="C5392" i="1"/>
  <c r="C5390" i="1"/>
  <c r="C5388" i="1"/>
  <c r="C5386" i="1"/>
  <c r="C5384" i="1"/>
  <c r="C5381" i="1"/>
  <c r="C5379" i="1"/>
  <c r="C5377" i="1"/>
  <c r="C5375" i="1"/>
  <c r="C5373" i="1"/>
  <c r="C5369" i="1"/>
  <c r="C5367" i="1"/>
  <c r="C5365" i="1"/>
  <c r="C5362" i="1"/>
  <c r="C5360" i="1"/>
  <c r="C5351" i="1"/>
  <c r="C5348" i="1"/>
  <c r="C5345" i="1"/>
  <c r="C5343" i="1"/>
  <c r="C5341" i="1"/>
  <c r="C5338" i="1"/>
  <c r="C5308" i="1"/>
  <c r="C5306" i="1"/>
  <c r="C5304" i="1"/>
  <c r="C5302" i="1"/>
  <c r="C5299" i="1"/>
  <c r="C5289" i="1"/>
  <c r="C5286" i="1"/>
  <c r="C5284" i="1"/>
  <c r="C5282" i="1"/>
  <c r="C5280" i="1"/>
  <c r="C5278" i="1"/>
  <c r="C5276" i="1"/>
  <c r="C5274" i="1"/>
  <c r="C5272" i="1"/>
  <c r="C5270" i="1"/>
  <c r="C5268" i="1"/>
  <c r="C5258" i="1"/>
  <c r="C5256" i="1"/>
  <c r="C5254" i="1"/>
  <c r="C5252" i="1"/>
  <c r="C5250" i="1"/>
  <c r="C5248" i="1"/>
  <c r="C5246" i="1"/>
  <c r="C5243" i="1"/>
  <c r="C5241" i="1"/>
  <c r="C5239" i="1"/>
  <c r="C5237" i="1"/>
  <c r="C5235" i="1"/>
  <c r="C5232" i="1"/>
  <c r="C5230" i="1"/>
  <c r="C5228" i="1"/>
  <c r="C5226" i="1"/>
  <c r="C5224" i="1"/>
  <c r="C5222" i="1"/>
  <c r="C5220" i="1"/>
  <c r="C5218" i="1"/>
  <c r="C5215" i="1"/>
  <c r="C5212" i="1"/>
  <c r="C5207" i="1"/>
  <c r="C5205" i="1"/>
  <c r="C5202" i="1"/>
  <c r="C5196" i="1"/>
  <c r="C5194" i="1"/>
  <c r="C5191" i="1"/>
  <c r="C5189" i="1"/>
  <c r="C5187" i="1"/>
  <c r="C5185" i="1"/>
  <c r="C5183" i="1"/>
  <c r="C5181" i="1"/>
  <c r="C5179" i="1"/>
  <c r="C5177" i="1"/>
  <c r="C5175" i="1"/>
  <c r="C5171" i="1"/>
  <c r="C5169" i="1"/>
  <c r="C5167" i="1"/>
  <c r="C5165" i="1"/>
  <c r="C5163" i="1"/>
  <c r="C5161" i="1"/>
  <c r="C5159" i="1"/>
  <c r="C5154" i="1"/>
  <c r="C5116" i="1"/>
  <c r="C5113" i="1"/>
  <c r="C5111" i="1"/>
  <c r="C5108" i="1"/>
  <c r="C5106" i="1"/>
  <c r="C5104" i="1"/>
  <c r="C5102" i="1"/>
  <c r="C5100" i="1"/>
  <c r="C5098" i="1"/>
  <c r="C5093" i="1"/>
  <c r="C5089" i="1"/>
  <c r="C5087" i="1"/>
  <c r="C5085" i="1"/>
  <c r="C5083" i="1"/>
  <c r="C5080" i="1"/>
  <c r="C5078" i="1"/>
  <c r="C5076" i="1"/>
  <c r="C5074" i="1"/>
  <c r="C5072" i="1"/>
  <c r="C5070" i="1"/>
  <c r="C5068" i="1"/>
  <c r="C5066" i="1"/>
  <c r="C5064" i="1"/>
  <c r="C5062" i="1"/>
  <c r="C5060" i="1"/>
  <c r="C5058" i="1"/>
  <c r="C5056" i="1"/>
  <c r="C5053" i="1"/>
  <c r="C5051" i="1"/>
  <c r="C5049" i="1"/>
  <c r="C5045" i="1"/>
  <c r="C5043" i="1"/>
  <c r="C5041" i="1"/>
  <c r="C5039" i="1"/>
  <c r="C5037" i="1"/>
  <c r="C5035" i="1"/>
  <c r="C5031" i="1"/>
  <c r="C5028" i="1"/>
  <c r="C5026" i="1"/>
  <c r="C5024" i="1"/>
  <c r="C5022" i="1"/>
  <c r="C5019" i="1"/>
  <c r="C5017" i="1"/>
  <c r="C5015" i="1"/>
  <c r="C5013" i="1"/>
  <c r="C5010" i="1"/>
  <c r="C5007" i="1"/>
  <c r="C5003" i="1"/>
  <c r="C4960" i="1"/>
  <c r="C4958" i="1"/>
  <c r="C4956" i="1"/>
  <c r="C4954" i="1"/>
  <c r="C4934" i="1"/>
  <c r="C4927" i="1"/>
  <c r="C4925" i="1"/>
  <c r="C4923" i="1"/>
  <c r="C4921" i="1"/>
  <c r="C4919" i="1"/>
  <c r="C4917" i="1"/>
  <c r="C4915" i="1"/>
  <c r="C4910" i="1"/>
  <c r="C4908" i="1"/>
  <c r="C4906" i="1"/>
  <c r="C4904" i="1"/>
  <c r="C4902" i="1"/>
  <c r="C4899" i="1"/>
  <c r="C4896" i="1"/>
  <c r="C4894" i="1"/>
  <c r="C4888" i="1"/>
  <c r="C4886" i="1"/>
  <c r="C4876" i="1"/>
  <c r="C4874" i="1"/>
  <c r="C4870" i="1"/>
  <c r="C4868" i="1"/>
  <c r="C4866" i="1"/>
  <c r="C4864" i="1"/>
  <c r="C4862" i="1"/>
  <c r="C4860" i="1"/>
  <c r="C4858" i="1"/>
  <c r="C4856" i="1"/>
  <c r="C4854" i="1"/>
  <c r="C4852" i="1"/>
  <c r="C4850" i="1"/>
  <c r="C4848" i="1"/>
  <c r="C4846" i="1"/>
  <c r="C4844" i="1"/>
  <c r="C4842" i="1"/>
  <c r="C4840" i="1"/>
  <c r="C4838" i="1"/>
  <c r="C4836" i="1"/>
  <c r="C4834" i="1"/>
  <c r="C4832" i="1"/>
  <c r="C4830" i="1"/>
  <c r="C4828" i="1"/>
  <c r="C4826" i="1"/>
  <c r="C4824" i="1"/>
  <c r="C4822" i="1"/>
  <c r="C4819" i="1"/>
  <c r="C4817" i="1"/>
  <c r="C4815" i="1"/>
  <c r="C4813" i="1"/>
  <c r="C4811" i="1"/>
  <c r="C4809" i="1"/>
  <c r="C4807" i="1"/>
  <c r="C4805" i="1"/>
  <c r="C4802" i="1"/>
  <c r="C4800" i="1"/>
  <c r="C4797" i="1"/>
  <c r="C4795" i="1"/>
  <c r="C4793" i="1"/>
  <c r="C4790" i="1"/>
  <c r="C4788" i="1"/>
  <c r="C4786" i="1"/>
  <c r="C4784" i="1"/>
  <c r="C4782" i="1"/>
  <c r="C4780" i="1"/>
  <c r="C4778" i="1"/>
  <c r="C4776" i="1"/>
  <c r="C4773" i="1"/>
  <c r="C4771" i="1"/>
  <c r="C4769" i="1"/>
  <c r="C4767" i="1"/>
  <c r="C4765" i="1"/>
  <c r="C4763" i="1"/>
  <c r="C4761" i="1"/>
  <c r="C4759" i="1"/>
  <c r="C4756" i="1"/>
  <c r="C4754" i="1"/>
  <c r="C4752" i="1"/>
  <c r="C4750" i="1"/>
  <c r="C4748" i="1"/>
  <c r="C4746" i="1"/>
  <c r="C4742" i="1"/>
  <c r="C4738" i="1"/>
  <c r="C4736" i="1"/>
  <c r="C4733" i="1"/>
  <c r="C4730" i="1"/>
  <c r="C4728" i="1"/>
  <c r="C4726" i="1"/>
  <c r="C4713" i="1"/>
  <c r="C4711" i="1"/>
  <c r="C4709" i="1"/>
  <c r="C4707" i="1"/>
  <c r="C4705" i="1"/>
  <c r="C4701" i="1"/>
  <c r="C4699" i="1"/>
  <c r="C4697" i="1"/>
  <c r="C4693" i="1"/>
  <c r="C4691" i="1"/>
  <c r="C4689" i="1"/>
  <c r="C4687" i="1"/>
  <c r="C4685" i="1"/>
  <c r="C4678" i="1"/>
  <c r="C4676" i="1"/>
  <c r="C4673" i="1"/>
  <c r="C4671" i="1"/>
  <c r="C4665" i="1"/>
  <c r="C4662" i="1"/>
  <c r="C4660" i="1"/>
  <c r="C4658" i="1"/>
  <c r="C4655" i="1"/>
  <c r="C4653" i="1"/>
  <c r="C4651" i="1"/>
  <c r="C4649" i="1"/>
  <c r="C4645" i="1"/>
  <c r="C4641" i="1"/>
  <c r="C4639" i="1"/>
  <c r="C4636" i="1"/>
  <c r="C4625" i="1"/>
  <c r="C4623" i="1"/>
  <c r="C4619" i="1"/>
  <c r="C4617" i="1"/>
  <c r="C4615" i="1"/>
  <c r="C4613" i="1"/>
  <c r="C4611" i="1"/>
  <c r="C4609" i="1"/>
  <c r="C4607" i="1"/>
  <c r="C4605" i="1"/>
  <c r="C4602" i="1"/>
  <c r="C4600" i="1"/>
  <c r="C4598" i="1"/>
  <c r="C4595" i="1"/>
  <c r="C4590" i="1"/>
  <c r="C4587" i="1"/>
  <c r="C4585" i="1"/>
  <c r="C4583" i="1"/>
  <c r="C4581" i="1"/>
  <c r="C4579" i="1"/>
  <c r="C4577" i="1"/>
  <c r="C4575" i="1"/>
  <c r="C4573" i="1"/>
  <c r="C4569" i="1"/>
  <c r="C4567" i="1"/>
  <c r="C4565" i="1"/>
  <c r="C4563" i="1"/>
  <c r="C4561" i="1"/>
  <c r="C4557" i="1"/>
  <c r="C4555" i="1"/>
  <c r="C4552" i="1"/>
  <c r="C4550" i="1"/>
  <c r="C4548" i="1"/>
  <c r="C4546" i="1"/>
  <c r="C4544" i="1"/>
  <c r="C4542" i="1"/>
  <c r="C4540" i="1"/>
  <c r="C4536" i="1"/>
  <c r="C4529" i="1"/>
  <c r="C4527" i="1"/>
  <c r="C4525" i="1"/>
  <c r="C4523" i="1"/>
  <c r="C4520" i="1"/>
  <c r="C4517" i="1"/>
  <c r="C4515" i="1"/>
  <c r="C4513" i="1"/>
  <c r="C4497" i="1"/>
  <c r="C4491" i="1"/>
  <c r="C4483" i="1"/>
  <c r="C4481" i="1"/>
  <c r="C4479" i="1"/>
  <c r="C4477" i="1"/>
  <c r="C4464" i="1"/>
  <c r="C4459" i="1"/>
  <c r="C4455" i="1"/>
  <c r="C4453" i="1"/>
  <c r="C4336" i="1"/>
  <c r="C4333" i="1"/>
  <c r="C4330" i="1"/>
  <c r="C4327" i="1"/>
  <c r="C4325" i="1"/>
  <c r="C4322" i="1"/>
  <c r="C4320" i="1"/>
  <c r="C4318" i="1"/>
  <c r="C4315" i="1"/>
  <c r="C4313" i="1"/>
  <c r="C4311" i="1"/>
  <c r="C4309" i="1"/>
  <c r="C4307" i="1"/>
  <c r="C4305" i="1"/>
  <c r="C4303" i="1"/>
  <c r="C4301" i="1"/>
  <c r="C4299" i="1"/>
  <c r="C4297" i="1"/>
  <c r="C4295" i="1"/>
  <c r="C4287" i="1"/>
  <c r="C4285" i="1"/>
  <c r="C4283" i="1"/>
  <c r="C4281" i="1"/>
  <c r="C4279" i="1"/>
  <c r="C4274" i="1"/>
  <c r="C4272" i="1"/>
  <c r="C4270" i="1"/>
  <c r="C4265" i="1"/>
  <c r="C4263" i="1"/>
  <c r="C4261" i="1"/>
  <c r="C4258" i="1"/>
  <c r="C4256" i="1"/>
  <c r="C4253" i="1"/>
  <c r="C4245" i="1"/>
  <c r="C4243" i="1"/>
  <c r="C4241" i="1"/>
  <c r="C4235" i="1"/>
  <c r="C4232" i="1"/>
  <c r="C4229" i="1"/>
  <c r="C4227" i="1"/>
  <c r="C4223" i="1"/>
  <c r="C4221" i="1"/>
  <c r="C4219" i="1"/>
  <c r="C4210" i="1"/>
  <c r="C4208" i="1"/>
  <c r="C4204" i="1"/>
  <c r="C4196" i="1"/>
  <c r="C4194" i="1"/>
  <c r="C4192" i="1"/>
  <c r="C4190" i="1"/>
  <c r="C4188" i="1"/>
  <c r="C4186" i="1"/>
  <c r="C4183" i="1"/>
  <c r="C4181" i="1"/>
  <c r="C4179" i="1"/>
  <c r="C4177" i="1"/>
  <c r="C4175" i="1"/>
  <c r="C4171" i="1"/>
  <c r="C4165" i="1"/>
  <c r="C4163" i="1"/>
  <c r="C4161" i="1"/>
  <c r="C4159" i="1"/>
  <c r="C4157" i="1"/>
  <c r="C4155" i="1"/>
  <c r="C4153" i="1"/>
  <c r="C4134" i="1"/>
  <c r="C4132" i="1"/>
  <c r="C4130" i="1"/>
  <c r="C4128" i="1"/>
  <c r="C4126" i="1"/>
  <c r="C4124" i="1"/>
  <c r="C4122" i="1"/>
  <c r="C4108" i="1"/>
  <c r="C4106" i="1"/>
  <c r="C4104" i="1"/>
  <c r="C4095" i="1"/>
  <c r="C4093" i="1"/>
  <c r="C4091" i="1"/>
  <c r="C4089" i="1"/>
  <c r="C4087" i="1"/>
  <c r="C4085" i="1"/>
  <c r="C4083" i="1"/>
  <c r="C4081" i="1"/>
  <c r="C4061" i="1"/>
  <c r="C4059" i="1"/>
  <c r="C4054" i="1"/>
  <c r="C4052" i="1"/>
  <c r="C4042" i="1"/>
  <c r="C4039" i="1"/>
  <c r="C4037" i="1"/>
  <c r="C4034" i="1"/>
  <c r="C4032" i="1"/>
  <c r="C4029" i="1"/>
  <c r="C4027" i="1"/>
  <c r="C4022" i="1"/>
  <c r="C4018" i="1"/>
  <c r="C4016" i="1"/>
  <c r="C4013" i="1"/>
  <c r="C4008" i="1"/>
  <c r="C4006" i="1"/>
  <c r="C4004" i="1"/>
  <c r="C4002" i="1"/>
  <c r="C3999" i="1"/>
  <c r="C3961" i="1"/>
  <c r="C3958" i="1"/>
  <c r="C3955" i="1"/>
  <c r="C3953" i="1"/>
  <c r="C3951" i="1"/>
  <c r="C3948" i="1"/>
  <c r="C3946" i="1"/>
  <c r="C3944" i="1"/>
  <c r="C3941" i="1"/>
  <c r="C3939" i="1"/>
  <c r="C3937" i="1"/>
  <c r="C3935" i="1"/>
  <c r="C3929" i="1"/>
  <c r="C3926" i="1"/>
  <c r="C3919" i="1"/>
  <c r="C3917" i="1"/>
  <c r="C3914" i="1"/>
  <c r="C3911" i="1"/>
  <c r="C3903" i="1"/>
  <c r="C3900" i="1"/>
  <c r="C3898" i="1"/>
  <c r="C3896" i="1"/>
  <c r="C3894" i="1"/>
  <c r="C3889" i="1"/>
  <c r="C3886" i="1"/>
  <c r="C3883" i="1"/>
  <c r="C3879" i="1"/>
  <c r="C3877" i="1"/>
  <c r="C3873" i="1"/>
  <c r="C3871" i="1"/>
  <c r="C3869" i="1"/>
  <c r="C3866" i="1"/>
  <c r="C3863" i="1"/>
  <c r="C3861" i="1"/>
  <c r="C3859" i="1"/>
  <c r="C3857" i="1"/>
  <c r="C3855" i="1"/>
  <c r="C3853" i="1"/>
  <c r="C3850" i="1"/>
  <c r="C3844" i="1"/>
  <c r="C3797" i="1"/>
  <c r="C3795" i="1"/>
  <c r="C3793" i="1"/>
  <c r="C3791" i="1"/>
  <c r="C3789" i="1"/>
  <c r="C3787" i="1"/>
  <c r="C3785" i="1"/>
  <c r="C3783" i="1"/>
  <c r="C3781" i="1"/>
  <c r="C3779" i="1"/>
  <c r="C3777" i="1"/>
  <c r="C3775" i="1"/>
  <c r="C3773" i="1"/>
  <c r="C3769" i="1"/>
  <c r="C3767" i="1"/>
  <c r="C3759" i="1"/>
  <c r="C3757" i="1"/>
  <c r="C3755" i="1"/>
  <c r="C3752" i="1"/>
  <c r="C3749" i="1"/>
  <c r="C3744" i="1"/>
  <c r="C3739" i="1"/>
  <c r="C3737" i="1"/>
  <c r="C3734" i="1"/>
  <c r="C3732" i="1"/>
  <c r="C3729" i="1"/>
  <c r="C3727" i="1"/>
  <c r="C3725" i="1"/>
  <c r="C3723" i="1"/>
  <c r="C3721" i="1"/>
  <c r="C3718" i="1"/>
  <c r="C3580" i="1"/>
  <c r="C3578" i="1"/>
  <c r="C3576" i="1"/>
  <c r="C3563" i="1"/>
  <c r="C3561" i="1"/>
  <c r="C3559" i="1"/>
  <c r="C3555" i="1"/>
  <c r="C3553" i="1"/>
  <c r="C3551" i="1"/>
  <c r="C3549" i="1"/>
  <c r="C3547" i="1"/>
  <c r="C3544" i="1"/>
  <c r="C3542" i="1"/>
  <c r="C3532" i="1"/>
  <c r="C3530" i="1"/>
  <c r="C3528" i="1"/>
  <c r="C3525" i="1"/>
  <c r="C3523" i="1"/>
  <c r="C3521" i="1"/>
  <c r="C3519" i="1"/>
  <c r="C3517" i="1"/>
  <c r="C3515" i="1"/>
  <c r="C3513" i="1"/>
  <c r="C3510" i="1"/>
  <c r="C3508" i="1"/>
  <c r="C3505" i="1"/>
  <c r="C3503" i="1"/>
  <c r="C3501" i="1"/>
  <c r="C3499" i="1"/>
  <c r="C3497" i="1"/>
  <c r="C3495" i="1"/>
  <c r="C3493" i="1"/>
  <c r="C3490" i="1"/>
  <c r="C3485" i="1"/>
  <c r="C3482" i="1"/>
  <c r="C3480" i="1"/>
  <c r="C3478" i="1"/>
  <c r="C3475" i="1"/>
  <c r="C3473" i="1"/>
  <c r="C3471" i="1"/>
  <c r="C3469" i="1"/>
  <c r="C3464" i="1"/>
  <c r="C3462" i="1"/>
  <c r="C3460" i="1"/>
  <c r="C3451" i="1"/>
  <c r="C3449" i="1"/>
  <c r="C3446" i="1"/>
  <c r="C3442" i="1"/>
  <c r="C3422" i="1"/>
  <c r="C3419" i="1"/>
  <c r="C3417" i="1"/>
  <c r="C3415" i="1"/>
  <c r="C3413" i="1"/>
  <c r="C3410" i="1"/>
  <c r="C3408" i="1"/>
  <c r="C3405" i="1"/>
  <c r="C3403" i="1"/>
  <c r="C3401" i="1"/>
  <c r="C3399" i="1"/>
  <c r="C3397" i="1"/>
  <c r="C3395" i="1"/>
  <c r="C3393" i="1"/>
  <c r="C3391" i="1"/>
  <c r="C3389" i="1"/>
  <c r="C3385" i="1"/>
  <c r="C3383" i="1"/>
  <c r="C3381" i="1"/>
  <c r="C3379" i="1"/>
  <c r="C3377" i="1"/>
  <c r="C3375" i="1"/>
  <c r="C3373" i="1"/>
  <c r="C3371" i="1"/>
  <c r="C3369" i="1"/>
  <c r="C3367" i="1"/>
  <c r="C3365" i="1"/>
  <c r="C3362" i="1"/>
  <c r="C3360" i="1"/>
  <c r="C3358" i="1"/>
  <c r="C3356" i="1"/>
  <c r="C3354" i="1"/>
  <c r="C3352" i="1"/>
  <c r="C3350" i="1"/>
  <c r="C3348" i="1"/>
  <c r="C3346" i="1"/>
  <c r="C3344" i="1"/>
  <c r="C3342" i="1"/>
  <c r="C3340" i="1"/>
  <c r="C3338" i="1"/>
  <c r="C3336" i="1"/>
  <c r="C3334" i="1"/>
  <c r="C3332" i="1"/>
  <c r="C3330" i="1"/>
  <c r="C3327" i="1"/>
  <c r="C3325" i="1"/>
  <c r="C3323" i="1"/>
  <c r="C3321" i="1"/>
  <c r="C3319" i="1"/>
  <c r="C3317" i="1"/>
  <c r="C3315" i="1"/>
  <c r="C3313" i="1"/>
  <c r="C3311" i="1"/>
  <c r="C3309" i="1"/>
  <c r="C3306" i="1"/>
  <c r="C3304" i="1"/>
  <c r="C3302" i="1"/>
  <c r="C3300" i="1"/>
  <c r="C3298" i="1"/>
  <c r="C3296" i="1"/>
  <c r="C3293" i="1"/>
  <c r="C3291" i="1"/>
  <c r="C3289" i="1"/>
  <c r="C3287" i="1"/>
  <c r="C3285" i="1"/>
  <c r="C3283" i="1"/>
  <c r="C3281" i="1"/>
  <c r="C3279" i="1"/>
  <c r="C3277" i="1"/>
  <c r="C3275" i="1"/>
  <c r="C3273" i="1"/>
  <c r="C3271" i="1"/>
  <c r="C3269" i="1"/>
  <c r="C3267" i="1"/>
  <c r="C3265" i="1"/>
  <c r="C3263" i="1"/>
  <c r="C3261" i="1"/>
  <c r="C3259" i="1"/>
  <c r="C3257" i="1"/>
  <c r="C3255" i="1"/>
  <c r="C3252" i="1"/>
  <c r="C3250" i="1"/>
  <c r="C3248" i="1"/>
  <c r="C3246" i="1"/>
  <c r="C3244" i="1"/>
  <c r="C3242" i="1"/>
  <c r="C3240" i="1"/>
  <c r="C3238" i="1"/>
  <c r="C3236" i="1"/>
  <c r="C3233" i="1"/>
  <c r="C3231" i="1"/>
  <c r="C3229" i="1"/>
  <c r="C3227" i="1"/>
  <c r="C3225" i="1"/>
  <c r="C3223" i="1"/>
  <c r="C3221" i="1"/>
  <c r="C3219" i="1"/>
  <c r="C3216" i="1"/>
  <c r="C3214" i="1"/>
  <c r="C3212" i="1"/>
  <c r="C3210" i="1"/>
  <c r="C3208" i="1"/>
  <c r="C3206" i="1"/>
  <c r="C3204" i="1"/>
  <c r="C3202" i="1"/>
  <c r="C3200" i="1"/>
  <c r="C3198" i="1"/>
  <c r="C3195" i="1"/>
  <c r="C3193" i="1"/>
  <c r="C3191" i="1"/>
  <c r="C3189" i="1"/>
  <c r="C3187" i="1"/>
  <c r="C3185" i="1"/>
  <c r="C3183" i="1"/>
  <c r="C3181" i="1"/>
  <c r="C3178" i="1"/>
  <c r="C3176" i="1"/>
  <c r="C3174" i="1"/>
  <c r="C3172" i="1"/>
  <c r="C3170" i="1"/>
  <c r="C3168" i="1"/>
  <c r="C3166" i="1"/>
  <c r="C3164" i="1"/>
  <c r="C3162" i="1"/>
  <c r="C3160" i="1"/>
  <c r="C3158" i="1"/>
  <c r="C3156" i="1"/>
  <c r="C3154" i="1"/>
  <c r="C3150" i="1"/>
  <c r="C3148" i="1"/>
  <c r="C3145" i="1"/>
  <c r="C3143" i="1"/>
  <c r="C3141" i="1"/>
  <c r="C3139" i="1"/>
  <c r="C3137" i="1"/>
  <c r="C3135" i="1"/>
  <c r="C3133" i="1"/>
  <c r="C3131" i="1"/>
  <c r="C3129" i="1"/>
  <c r="C3127" i="1"/>
  <c r="C3125" i="1"/>
  <c r="C3123" i="1"/>
  <c r="C3121" i="1"/>
  <c r="C3119" i="1"/>
  <c r="C3116" i="1"/>
  <c r="C3114" i="1"/>
  <c r="C3112" i="1"/>
  <c r="C3110" i="1"/>
  <c r="C3107" i="1"/>
  <c r="C3104" i="1"/>
  <c r="C3102" i="1"/>
  <c r="C3100" i="1"/>
  <c r="C3097" i="1"/>
  <c r="C3095" i="1"/>
  <c r="C3093" i="1"/>
  <c r="C3091" i="1"/>
  <c r="C3089" i="1"/>
  <c r="C3087" i="1"/>
  <c r="C3085" i="1"/>
  <c r="C3083" i="1"/>
  <c r="C3081" i="1"/>
  <c r="C3078" i="1"/>
  <c r="C3076" i="1"/>
  <c r="C3074" i="1"/>
  <c r="C3072" i="1"/>
  <c r="C3070" i="1"/>
  <c r="C3067" i="1"/>
  <c r="C3065" i="1"/>
  <c r="C3063" i="1"/>
  <c r="C3061" i="1"/>
  <c r="C3059" i="1"/>
  <c r="C3057" i="1"/>
  <c r="C3055" i="1"/>
  <c r="C3052" i="1"/>
  <c r="C3050" i="1"/>
  <c r="C3047" i="1"/>
  <c r="C3045" i="1"/>
  <c r="C3043" i="1"/>
  <c r="C3039" i="1"/>
  <c r="C3037" i="1"/>
  <c r="C3035" i="1"/>
  <c r="C3032" i="1"/>
  <c r="C3030" i="1"/>
  <c r="C3027" i="1"/>
  <c r="C3020" i="1"/>
  <c r="C3017" i="1"/>
  <c r="C3013" i="1"/>
  <c r="C3010" i="1"/>
  <c r="C3007" i="1"/>
  <c r="C3004" i="1"/>
  <c r="C3001" i="1"/>
  <c r="C2997" i="1"/>
  <c r="C2994" i="1"/>
  <c r="C2991" i="1"/>
  <c r="C2987" i="1"/>
  <c r="C2984" i="1"/>
  <c r="C2981" i="1"/>
  <c r="C2977" i="1"/>
  <c r="C2975" i="1"/>
  <c r="C2973" i="1"/>
  <c r="C2971" i="1"/>
  <c r="C2967" i="1"/>
  <c r="C2954" i="1"/>
  <c r="C2952" i="1"/>
  <c r="C2950" i="1"/>
  <c r="C2948" i="1"/>
  <c r="C2946" i="1"/>
  <c r="C2943" i="1"/>
  <c r="C2941" i="1"/>
  <c r="C2939" i="1"/>
  <c r="C2934" i="1"/>
  <c r="C2932" i="1"/>
  <c r="C2930" i="1"/>
  <c r="C2921" i="1"/>
  <c r="C2914" i="1"/>
  <c r="C2912" i="1"/>
  <c r="C2910" i="1"/>
  <c r="C2908" i="1"/>
  <c r="C2906" i="1"/>
  <c r="C2904" i="1"/>
  <c r="C2902" i="1"/>
  <c r="C2900" i="1"/>
  <c r="C2898" i="1"/>
  <c r="C2891" i="1"/>
  <c r="C2889" i="1"/>
  <c r="C2887" i="1"/>
  <c r="C2885" i="1"/>
  <c r="C2883" i="1"/>
  <c r="C2881" i="1"/>
  <c r="C2878" i="1"/>
  <c r="C2875" i="1"/>
  <c r="C2873" i="1"/>
  <c r="C2871" i="1"/>
  <c r="C2869" i="1"/>
  <c r="C2864" i="1"/>
  <c r="C2862" i="1"/>
  <c r="C2859" i="1"/>
  <c r="C2856" i="1"/>
  <c r="C2854" i="1"/>
  <c r="C2852" i="1"/>
  <c r="C2827" i="1"/>
  <c r="C2825" i="1"/>
  <c r="C2822" i="1"/>
  <c r="C2820" i="1"/>
  <c r="C2816" i="1"/>
  <c r="C2812" i="1"/>
  <c r="C2810" i="1"/>
  <c r="C2808" i="1"/>
  <c r="C2805" i="1"/>
  <c r="C2783" i="1"/>
  <c r="C2780" i="1"/>
  <c r="C2772" i="1"/>
  <c r="C2769" i="1"/>
  <c r="C2763" i="1"/>
  <c r="C2757" i="1"/>
  <c r="C2754" i="1"/>
  <c r="C2748" i="1"/>
  <c r="C2743" i="1"/>
  <c r="C2737" i="1"/>
  <c r="C2734" i="1"/>
  <c r="C2732" i="1"/>
  <c r="C2726" i="1"/>
  <c r="C2713" i="1"/>
  <c r="C2710" i="1"/>
  <c r="C2708" i="1"/>
  <c r="C2706" i="1"/>
  <c r="C2703" i="1"/>
  <c r="C2701" i="1"/>
  <c r="C2697" i="1"/>
  <c r="C2694" i="1"/>
  <c r="C2692" i="1"/>
  <c r="C2687" i="1"/>
  <c r="C2684" i="1"/>
  <c r="C2679" i="1"/>
  <c r="C2669" i="1"/>
  <c r="C2664" i="1"/>
  <c r="C2661" i="1"/>
  <c r="C2658" i="1"/>
  <c r="C2656" i="1"/>
  <c r="C2654" i="1"/>
  <c r="C2652" i="1"/>
  <c r="C2642" i="1"/>
  <c r="C2637" i="1"/>
  <c r="C2600" i="1"/>
  <c r="C2582" i="1"/>
  <c r="C2580" i="1"/>
  <c r="C2565" i="1"/>
  <c r="C2562" i="1"/>
  <c r="C2560" i="1"/>
  <c r="C2557" i="1"/>
  <c r="C2555" i="1"/>
  <c r="C2553" i="1"/>
  <c r="C2551" i="1"/>
  <c r="C2548" i="1"/>
  <c r="C2546" i="1"/>
  <c r="C2544" i="1"/>
  <c r="C2542" i="1"/>
  <c r="C2540" i="1"/>
  <c r="C2538" i="1"/>
  <c r="C2536" i="1"/>
  <c r="C2534" i="1"/>
  <c r="C2532" i="1"/>
  <c r="C2528" i="1"/>
  <c r="C2523" i="1"/>
  <c r="C2516" i="1"/>
  <c r="C2514" i="1"/>
  <c r="C2512" i="1"/>
  <c r="C2510" i="1"/>
  <c r="C2508" i="1"/>
  <c r="C2506" i="1"/>
  <c r="C2504" i="1"/>
  <c r="C2502" i="1"/>
  <c r="C2500" i="1"/>
  <c r="C2491" i="1"/>
  <c r="C2488" i="1"/>
  <c r="C2485" i="1"/>
  <c r="C2483" i="1"/>
  <c r="C2481" i="1"/>
  <c r="C2479" i="1"/>
  <c r="C2477" i="1"/>
  <c r="C2432" i="1"/>
  <c r="C2429" i="1"/>
  <c r="C2427" i="1"/>
  <c r="C2425" i="1"/>
  <c r="C2422" i="1"/>
  <c r="C2420" i="1"/>
  <c r="C2417" i="1"/>
  <c r="C2415" i="1"/>
  <c r="C2413" i="1"/>
  <c r="C2411" i="1"/>
  <c r="C2408" i="1"/>
  <c r="C2405" i="1"/>
  <c r="C2403" i="1"/>
  <c r="C2401" i="1"/>
  <c r="C2379" i="1"/>
  <c r="C2377" i="1"/>
  <c r="C2364" i="1"/>
  <c r="C2362" i="1"/>
  <c r="C2360" i="1"/>
  <c r="C2358" i="1"/>
  <c r="C2355" i="1"/>
  <c r="C2353" i="1"/>
  <c r="C2351" i="1"/>
  <c r="C2349" i="1"/>
  <c r="C2347" i="1"/>
  <c r="C2345" i="1"/>
  <c r="C2343" i="1"/>
  <c r="C2341" i="1"/>
  <c r="C2339" i="1"/>
  <c r="C2337" i="1"/>
  <c r="C2335" i="1"/>
  <c r="C2333" i="1"/>
  <c r="C2331" i="1"/>
  <c r="C2329" i="1"/>
  <c r="C2327" i="1"/>
  <c r="C2325" i="1"/>
  <c r="C2323" i="1"/>
  <c r="C2321" i="1"/>
  <c r="C2319" i="1"/>
  <c r="C2312" i="1"/>
  <c r="C2307" i="1"/>
  <c r="C2305" i="1"/>
  <c r="C2297" i="1"/>
  <c r="C2295" i="1"/>
  <c r="C2292" i="1"/>
  <c r="C2290" i="1"/>
  <c r="C2288" i="1"/>
  <c r="C2286" i="1"/>
  <c r="C2284" i="1"/>
  <c r="C2282" i="1"/>
  <c r="C2280" i="1"/>
  <c r="C2278" i="1"/>
  <c r="C2276" i="1"/>
  <c r="C2274" i="1"/>
  <c r="C2271" i="1"/>
  <c r="C2269" i="1"/>
  <c r="C2267" i="1"/>
  <c r="C2265" i="1"/>
  <c r="C2169" i="1"/>
  <c r="C2167" i="1"/>
  <c r="C2164" i="1"/>
  <c r="C2149" i="1"/>
  <c r="C2133" i="1"/>
  <c r="C2131" i="1"/>
  <c r="C2125" i="1"/>
  <c r="C2118" i="1"/>
  <c r="C2116" i="1"/>
  <c r="C2114" i="1"/>
  <c r="C2107" i="1"/>
  <c r="C2098" i="1"/>
  <c r="C2096" i="1"/>
  <c r="C2094" i="1"/>
  <c r="C2085" i="1"/>
  <c r="C2083" i="1"/>
  <c r="C2081" i="1"/>
  <c r="C2077" i="1"/>
  <c r="C2037" i="1"/>
  <c r="C2032" i="1"/>
  <c r="C1991" i="1"/>
  <c r="C1982" i="1"/>
  <c r="C1975" i="1"/>
  <c r="C1968" i="1"/>
  <c r="C1966" i="1"/>
  <c r="C1964" i="1"/>
  <c r="C1956" i="1"/>
  <c r="C1954" i="1"/>
  <c r="C1737" i="1"/>
  <c r="C1733" i="1"/>
  <c r="C1726" i="1"/>
  <c r="C1720" i="1"/>
  <c r="C1709" i="1"/>
  <c r="C1707" i="1"/>
  <c r="C1705" i="1"/>
  <c r="C1701" i="1"/>
  <c r="C1694" i="1"/>
  <c r="C1688" i="1"/>
  <c r="C1686" i="1"/>
  <c r="C1633" i="1"/>
  <c r="C1631" i="1"/>
  <c r="C1629" i="1"/>
  <c r="C1602" i="1"/>
  <c r="C1591" i="1"/>
  <c r="C1571" i="1"/>
  <c r="C1567" i="1"/>
  <c r="C1563" i="1"/>
  <c r="C1560" i="1"/>
  <c r="C1556" i="1"/>
  <c r="C1547" i="1"/>
  <c r="C1542" i="1"/>
  <c r="C1538" i="1"/>
  <c r="C1536" i="1"/>
  <c r="C1484" i="1"/>
  <c r="C1470" i="1"/>
  <c r="C1467" i="1"/>
  <c r="C1463" i="1"/>
  <c r="C1457" i="1"/>
  <c r="C1455" i="1"/>
  <c r="C1448" i="1"/>
  <c r="C1436" i="1"/>
  <c r="C1432" i="1"/>
  <c r="C1238" i="1"/>
  <c r="C1224" i="1"/>
  <c r="C1217" i="1"/>
  <c r="C1214" i="1"/>
  <c r="C1211" i="1"/>
  <c r="C1208" i="1"/>
  <c r="C1203" i="1"/>
  <c r="C1201" i="1"/>
  <c r="C1199" i="1"/>
  <c r="C1191" i="1"/>
  <c r="C1189" i="1"/>
  <c r="C1183" i="1"/>
  <c r="C1181" i="1"/>
  <c r="C1178" i="1"/>
  <c r="C1114" i="1"/>
  <c r="C1112" i="1"/>
  <c r="C1095" i="1"/>
  <c r="C1040" i="1"/>
  <c r="C1038" i="1"/>
  <c r="C1034" i="1"/>
  <c r="C1029" i="1"/>
  <c r="C1027" i="1"/>
  <c r="C989" i="1"/>
  <c r="C986" i="1"/>
  <c r="C981" i="1"/>
  <c r="C978" i="1"/>
  <c r="C976" i="1"/>
  <c r="C967" i="1"/>
  <c r="C965" i="1"/>
  <c r="C963" i="1"/>
  <c r="C960" i="1"/>
  <c r="C939" i="1"/>
  <c r="C937" i="1"/>
  <c r="C903" i="1"/>
  <c r="C898" i="1"/>
  <c r="C895" i="1"/>
  <c r="C892" i="1"/>
  <c r="C887" i="1"/>
  <c r="C401" i="1"/>
  <c r="C399" i="1"/>
  <c r="C396" i="1"/>
  <c r="C391" i="1"/>
  <c r="C389" i="1"/>
  <c r="C379" i="1"/>
  <c r="C373" i="1"/>
  <c r="C371" i="1"/>
  <c r="C362" i="1"/>
  <c r="C358" i="1"/>
  <c r="C356" i="1"/>
  <c r="C297" i="1"/>
  <c r="C293" i="1"/>
  <c r="C256" i="1"/>
  <c r="C247" i="1"/>
  <c r="C234" i="1"/>
  <c r="C231" i="1"/>
  <c r="C228" i="1"/>
  <c r="C225" i="1"/>
  <c r="C223" i="1"/>
  <c r="C220" i="1"/>
  <c r="C214" i="1"/>
  <c r="C196" i="1"/>
  <c r="C194" i="1"/>
  <c r="C192" i="1"/>
  <c r="C187" i="1"/>
  <c r="C182" i="1"/>
  <c r="C179" i="1"/>
  <c r="C174" i="1"/>
  <c r="C171" i="1"/>
  <c r="C14208" i="1" l="1"/>
  <c r="C14207" i="1"/>
  <c r="C14206" i="1"/>
  <c r="C14205" i="1"/>
  <c r="C14204" i="1"/>
  <c r="C14203" i="1"/>
  <c r="C14202" i="1"/>
  <c r="C14201" i="1"/>
  <c r="C14200" i="1"/>
  <c r="C14199" i="1"/>
  <c r="C14209" i="1" l="1"/>
  <c r="C11112" i="1"/>
  <c r="C11113" i="1" s="1"/>
  <c r="C6689" i="1"/>
  <c r="C6690" i="1" s="1"/>
  <c r="C5197" i="1"/>
  <c r="C5198" i="1" s="1"/>
  <c r="C3847" i="1"/>
  <c r="C3848" i="1" s="1"/>
  <c r="C3845" i="1"/>
  <c r="C3846" i="1" s="1"/>
  <c r="C1721" i="1"/>
  <c r="C1722" i="1" l="1"/>
  <c r="C14212" i="1" s="1"/>
  <c r="C14216" i="1" l="1"/>
</calcChain>
</file>

<file path=xl/sharedStrings.xml><?xml version="1.0" encoding="utf-8"?>
<sst xmlns="http://schemas.openxmlformats.org/spreadsheetml/2006/main" count="21262" uniqueCount="2271">
  <si>
    <t>Katy Independent School District</t>
  </si>
  <si>
    <t>Check Registers</t>
  </si>
  <si>
    <t>Date</t>
  </si>
  <si>
    <t>Payee</t>
  </si>
  <si>
    <t>Amount</t>
  </si>
  <si>
    <t>LABATT FOOD SERVICE</t>
  </si>
  <si>
    <t>BARCELONA SPORTING GOODS INC</t>
  </si>
  <si>
    <t>BOSWORTH PAPERS INC</t>
  </si>
  <si>
    <t>DEMCO INC</t>
  </si>
  <si>
    <t>GOPHER SPORT</t>
  </si>
  <si>
    <t>INDECO SALES CO</t>
  </si>
  <si>
    <t>LAKESHORE EQUIPMENT COMPANY</t>
  </si>
  <si>
    <t>REGION IV EDUCAT SVC CENTER</t>
  </si>
  <si>
    <t>T E P S A</t>
  </si>
  <si>
    <t>SCHOOL HEALTH CORP</t>
  </si>
  <si>
    <t>SCHOOL SPECIALTY INC</t>
  </si>
  <si>
    <t>B &amp; H PHOTO-VIDEO</t>
  </si>
  <si>
    <t>CDW GOVERNMENT INC</t>
  </si>
  <si>
    <t>MACKIN EDUCATIONAL RES</t>
  </si>
  <si>
    <t>THOMAS BUS GULF COAST</t>
  </si>
  <si>
    <t>FOLLETT SCHOOL SOLUTIONS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</si>
  <si>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</si>
  <si>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</si>
  <si>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</si>
  <si>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</si>
  <si>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</si>
  <si>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</si>
  <si>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ERIC ARMIN INC</t>
  </si>
  <si>
    <t>ENTERPRISE RENT-A-CAR COMPANY</t>
  </si>
  <si>
    <t>ETA/HAND2MIND</t>
  </si>
  <si>
    <t>OREILLY AUTOMOTIVE INC</t>
  </si>
  <si>
    <t>GRAINGER INC</t>
  </si>
  <si>
    <t>H C D E</t>
  </si>
  <si>
    <t>HOME DEPOT CREDIT SERVICES</t>
  </si>
  <si>
    <t>HOUSTON GRADUATION CENTER INC</t>
  </si>
  <si>
    <t>JASON'S DELI- DELI MGMT DEPT 271</t>
  </si>
  <si>
    <t>NASCO</t>
  </si>
  <si>
    <t>HOUSTON PIZZA VENTURE LP</t>
  </si>
  <si>
    <t>SAM'S CLUB DIRECT</t>
  </si>
  <si>
    <t>SCHOLASTIC INC</t>
  </si>
  <si>
    <t>SPARKLETTS AND SIERRA SPRINGS</t>
  </si>
  <si>
    <t>SPRINT WASTE SERVICES LP</t>
  </si>
  <si>
    <t>WEST POINT</t>
  </si>
  <si>
    <t>BANK OF AMERICA</t>
  </si>
  <si>
    <t>CENTERPOINT ENERGY</t>
  </si>
  <si>
    <t>JOHNSTONE SUPPLY</t>
  </si>
  <si>
    <t>LOWE'S</t>
  </si>
  <si>
    <t>POSITIVE PROMOTIONS</t>
  </si>
  <si>
    <t>RICEWOOD M U D</t>
  </si>
  <si>
    <t>UNITED PARCEL SERVICE</t>
  </si>
  <si>
    <t>CONSOLIDATED COMMUNICATIONS</t>
  </si>
  <si>
    <t>AETNA INC</t>
  </si>
  <si>
    <t>AETNA LIFE INSURANCE</t>
  </si>
  <si>
    <t>PBK INC</t>
  </si>
  <si>
    <t>OAK FARMS DAIRY DIVISION</t>
  </si>
  <si>
    <t>COSTCO WHOLESALE CORPORATION</t>
  </si>
  <si>
    <t>DURA PIER FACILITIES SERVICES LTD</t>
  </si>
  <si>
    <t>CAROLINA BIOLOGICAL SUPPLY COMPANY</t>
  </si>
  <si>
    <t>WEST MEMORIAL MUD</t>
  </si>
  <si>
    <t>OFFICE DEPOT</t>
  </si>
  <si>
    <t>SLPC INC</t>
  </si>
  <si>
    <t>HARRIS CO TAX ASSESSOR-COLLECTOR</t>
  </si>
  <si>
    <t>CHALKS TRUCK PARTS INC</t>
  </si>
  <si>
    <t>BARNES &amp; NOBLE INC</t>
  </si>
  <si>
    <t>GOLBOWS GARAGE INC</t>
  </si>
  <si>
    <t>KATY ISD BI-WEEKLY PAYROLL</t>
  </si>
  <si>
    <t>KATY ISD BI-WEEKLY WITHHOLDING</t>
  </si>
  <si>
    <t>KATY ISD SEMI-MONTHLY PAYROLL</t>
  </si>
  <si>
    <t>KATY ISD SEMI-MONTHLY WITHHOLDINGS</t>
  </si>
  <si>
    <t>Total Current Month's Checks</t>
  </si>
  <si>
    <t>CERAMIC STORE OF HOUSTON LLC</t>
  </si>
  <si>
    <t>PEDRO LOAISIGA</t>
  </si>
  <si>
    <t>CITY OF KATY WATER DEPT</t>
  </si>
  <si>
    <t>LONGHORN BUS SALES</t>
  </si>
  <si>
    <t>BAKER DISTRIBUTING CO</t>
  </si>
  <si>
    <t>TRANSUNION RISK AND ALTERNATIVE DATA SOLUTIONS INC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</si>
  <si>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</si>
  <si>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</si>
  <si>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</si>
  <si>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</si>
  <si>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</si>
  <si>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</si>
  <si>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</si>
  <si>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</si>
  <si>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</si>
  <si>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</si>
  <si>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</si>
  <si>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</si>
  <si>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</si>
  <si>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</si>
  <si>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</si>
  <si>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</si>
  <si>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</si>
  <si>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</si>
  <si>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BUILDING IMPROV.</t>
  </si>
  <si>
    <t>FEES</t>
  </si>
  <si>
    <t>OTHER CURRENT LIABILITIES</t>
  </si>
  <si>
    <t>EMPLYE-ROOM/BRD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</si>
  <si>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</si>
  <si>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</si>
  <si>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</si>
  <si>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</si>
  <si>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</si>
  <si>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</si>
  <si>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</si>
  <si>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GAS</t>
  </si>
  <si>
    <t>OTHER UTILITIES</t>
  </si>
  <si>
    <t>PAYROLL WITHHOLDINGS</t>
  </si>
  <si>
    <t>Description</t>
  </si>
  <si>
    <t xml:space="preserve">     spacer</t>
  </si>
  <si>
    <t>PROBILLING &amp; FUNDING SERVICE</t>
  </si>
  <si>
    <t>PRINTING</t>
  </si>
  <si>
    <t>AMC MUSIC LLC</t>
  </si>
  <si>
    <t>CITY OF FULSHEAR</t>
  </si>
  <si>
    <t>IDENTISYS INC</t>
  </si>
  <si>
    <t>SCHOOL LIFE</t>
  </si>
  <si>
    <t>KURZ AND COMPANY</t>
  </si>
  <si>
    <t>ELLIOTT ELECTRIC SUPPLY INC</t>
  </si>
  <si>
    <t>OTC BRANDS INC</t>
  </si>
  <si>
    <t>COASTAL WELDING SUPPLY INC.</t>
  </si>
  <si>
    <t>A T &amp; T</t>
  </si>
  <si>
    <t>SUPER DUPER PUBLICATIONS</t>
  </si>
  <si>
    <t>BSN SPORTS LLC</t>
  </si>
  <si>
    <t>RICOH USA INC</t>
  </si>
  <si>
    <t>TASBO</t>
  </si>
  <si>
    <t>DAVID CRUZ</t>
  </si>
  <si>
    <t>HARRIS COUNTY MUD 71</t>
  </si>
  <si>
    <t>STEPS TO LITERACY</t>
  </si>
  <si>
    <t>FORT BEND MUD 124</t>
  </si>
  <si>
    <t>HARRIS COUNTY MUD #449</t>
  </si>
  <si>
    <t>BOUND TO STAY BOUND BOOKS INC</t>
  </si>
  <si>
    <t>JOHNSON CONTROLS</t>
  </si>
  <si>
    <t>CITY SUPPLY CO INC</t>
  </si>
  <si>
    <t>HUNTON TRANE SERVICES</t>
  </si>
  <si>
    <t>PAYROLL</t>
  </si>
  <si>
    <t>BROOKSIDE EQUIPMENT SALES INC</t>
  </si>
  <si>
    <t>COCA COLA SOUTHWEST BEVERAGES LLC</t>
  </si>
  <si>
    <t>FERGUSON ENTERPRISES INC</t>
  </si>
  <si>
    <t>HEB CREDIT RECEIVABLES DEPT 308</t>
  </si>
  <si>
    <t>VERIZON WIRELESS MESSAGING SERVICES</t>
  </si>
  <si>
    <t>AMAZON CAPITAL SERVICES</t>
  </si>
  <si>
    <t>BROWN &amp; ROOT INDUSTRIAL SERVICES</t>
  </si>
  <si>
    <t>FLINN SCIENTIFIC INC</t>
  </si>
  <si>
    <t>SOUTHERN TIRE MART</t>
  </si>
  <si>
    <t>ASCD</t>
  </si>
  <si>
    <t>DIRECTV</t>
  </si>
  <si>
    <t>EWING IRRIGATION</t>
  </si>
  <si>
    <t>MULTIVISTA</t>
  </si>
  <si>
    <t>PETSMART</t>
  </si>
  <si>
    <t>SOUTHWEST TEXAS EQUIPMENT</t>
  </si>
  <si>
    <t>EMANUEL FLORES</t>
  </si>
  <si>
    <t>HD SUPPLY FACILITIES</t>
  </si>
  <si>
    <t>HURRICANE ELECTRIC LLC</t>
  </si>
  <si>
    <t>METLIFE</t>
  </si>
  <si>
    <t>VLK ARCHITECTS INC</t>
  </si>
  <si>
    <t>WEST HARRIS CO MUD #7</t>
  </si>
  <si>
    <t>CONSOLIDATED ELECTRICAL DISTRIBUTORS INC</t>
  </si>
  <si>
    <t>HARRIS COUNTY UD #6</t>
  </si>
  <si>
    <t>WEST HARRIS COUNTY MUD 17</t>
  </si>
  <si>
    <t>LEGAL SERVICES</t>
  </si>
  <si>
    <t>LAS MANANITAS MEXICAN RESTAURANT INC</t>
  </si>
  <si>
    <t>BLICK ART MATERIALS</t>
  </si>
  <si>
    <t>RIDDELL ALL AMERICAN SPORTS CORP</t>
  </si>
  <si>
    <t>ADDICKS UTILITY DISTRICT</t>
  </si>
  <si>
    <t>J.W. PEPPER AND SON INC</t>
  </si>
  <si>
    <t>SEBCO BOOKS</t>
  </si>
  <si>
    <t>CINCO MUD #3</t>
  </si>
  <si>
    <t>MELISSA CLARK</t>
  </si>
  <si>
    <t>FORT BEND COUNTY MUD #151</t>
  </si>
  <si>
    <t>MEMORIAL MUD</t>
  </si>
  <si>
    <t>SPECIALIZED ASSESSMENT AND CONSULTING</t>
  </si>
  <si>
    <t>STEINHAUSERS</t>
  </si>
  <si>
    <t>WESTON MUD</t>
  </si>
  <si>
    <t>CIMARRON M U D</t>
  </si>
  <si>
    <t>GEORGE TURNER</t>
  </si>
  <si>
    <t>UNIVERSAL MELODY SERVICES LLC</t>
  </si>
  <si>
    <t>NORTH FORT BEND WATER AUTHORITY</t>
  </si>
  <si>
    <t>UNITED RENTALS (NORTH AMERICA) INC</t>
  </si>
  <si>
    <t>ESC FEES REGION IV</t>
  </si>
  <si>
    <t>ELECTRICITY</t>
  </si>
  <si>
    <t>DEFERRED CHARGES</t>
  </si>
  <si>
    <t>TEXAS TRUCK CENTERS</t>
  </si>
  <si>
    <t>KATHRYN SHIELDS</t>
  </si>
  <si>
    <t>LISLE VIOLIN SHOP</t>
  </si>
  <si>
    <t>ANDREW VO</t>
  </si>
  <si>
    <t>FORT BEND HERALD</t>
  </si>
  <si>
    <t>HERITAGE FOOD SERVICE GROUP INC</t>
  </si>
  <si>
    <t>BUTLER BUSINESS PRODUCTS LLC</t>
  </si>
  <si>
    <t>SUPERIOR TROPHIES</t>
  </si>
  <si>
    <t>WEST HARRIS CTY REGIONAL WTR AUTH</t>
  </si>
  <si>
    <t>MANUEL VERA</t>
  </si>
  <si>
    <t>FASTENAL COMPANY</t>
  </si>
  <si>
    <t>FLIPPEN GROUP LLC</t>
  </si>
  <si>
    <t>HASTA LA PASTA</t>
  </si>
  <si>
    <t>AUTOMATIC DATA PROCESSING INC</t>
  </si>
  <si>
    <t>FOOD SERVICE REVENUE</t>
  </si>
  <si>
    <t>ACME ARCHITECTURAL HARDWARE INC</t>
  </si>
  <si>
    <t>FASTSIGNS</t>
  </si>
  <si>
    <t>INTERFACING COMPANY OF TEXAS INC</t>
  </si>
  <si>
    <t>NETSYNC NETWORK SOLUTIONS</t>
  </si>
  <si>
    <t>ABER FENCE AND SUPPLY CO</t>
  </si>
  <si>
    <t>REALLY GOOD STUFF LLC</t>
  </si>
  <si>
    <t>FORT BEND MUD #34</t>
  </si>
  <si>
    <t>MUSIC &amp; ARTS</t>
  </si>
  <si>
    <t>DLB BOOKS INC</t>
  </si>
  <si>
    <t>GANDY INK</t>
  </si>
  <si>
    <t>PYRAMID SCHOOL PRODUCTS</t>
  </si>
  <si>
    <t>SIENERGY LP</t>
  </si>
  <si>
    <t>HARRIS COUNTY TREASURER</t>
  </si>
  <si>
    <t>M P FRY LLC</t>
  </si>
  <si>
    <t>B &amp; B LOCKSMITHS</t>
  </si>
  <si>
    <t>BEST BUY BUSINESS ADVANTAGE ACCOUNT</t>
  </si>
  <si>
    <t>VINCE VERRETT</t>
  </si>
  <si>
    <t>MISSY'S TRAVEL</t>
  </si>
  <si>
    <t>CINCO MUD #2</t>
  </si>
  <si>
    <t>MICHAEL HINES</t>
  </si>
  <si>
    <t>NATIONAL FFA ORGANIZATION</t>
  </si>
  <si>
    <t>SCHOLASTIC BOOK FAIRS</t>
  </si>
  <si>
    <t>MENTORING MINDS LP</t>
  </si>
  <si>
    <t>MEDCO SUPPLY COMPANY</t>
  </si>
  <si>
    <t>APPLE GLASS AND TRIM</t>
  </si>
  <si>
    <t>STRATEGIC FILTRATION INC</t>
  </si>
  <si>
    <t>STAT REQUIRED PUBLIC NOTICES</t>
  </si>
  <si>
    <t>AMY MARSAR</t>
  </si>
  <si>
    <t>AMY MOREHEAD</t>
  </si>
  <si>
    <t>KRISTEN WELK-MOOLCHAN</t>
  </si>
  <si>
    <t>HERBERT L. FLAKE CO.</t>
  </si>
  <si>
    <t>HARRIS COUNTY TOLL ROAD AUTHORITY</t>
  </si>
  <si>
    <t>SAVEONSP LLC</t>
  </si>
  <si>
    <t>MUSIC IN MOTION</t>
  </si>
  <si>
    <t>SOUTHERN FLORAL COMPANY</t>
  </si>
  <si>
    <t>COMPLETE BOOK &amp; MEDIA</t>
  </si>
  <si>
    <t>MUBARAKA RUPAWALLA</t>
  </si>
  <si>
    <t>ANNA GONZALEZ NEGROE</t>
  </si>
  <si>
    <t>PANERA LLC</t>
  </si>
  <si>
    <t>CENTRIFUGAL PUMP &amp; MOTOR REPAIR</t>
  </si>
  <si>
    <t>GALLS PARENT HOLDINGS LLC</t>
  </si>
  <si>
    <t>PETROLEUM TRADERS CORPORATION</t>
  </si>
  <si>
    <t>SALAS OBRIEN HOLDINGS INC</t>
  </si>
  <si>
    <t>DRYMALLA CONSTRUCTION COMPANY INC</t>
  </si>
  <si>
    <t>INNOVATION WATER WORKS</t>
  </si>
  <si>
    <t>SCHOLASTIC BOOK FAIRS INC</t>
  </si>
  <si>
    <t>ULINE</t>
  </si>
  <si>
    <t>CITY OF HOUSTON</t>
  </si>
  <si>
    <t>DIRECT ENERGY BUSINESS</t>
  </si>
  <si>
    <t>EDUCATIONAL TESTING SERVICE</t>
  </si>
  <si>
    <t>LEAD4WARD LLC</t>
  </si>
  <si>
    <t>STANTEC ARCHITECTURE INC</t>
  </si>
  <si>
    <t>HARRIS COUNTY MUD 495</t>
  </si>
  <si>
    <t>JOHNSON SUPPLY</t>
  </si>
  <si>
    <t>WARDS SCIENCE</t>
  </si>
  <si>
    <t>CICIS PIZZA #724</t>
  </si>
  <si>
    <t>GREENHOUSE ROAD LANDFILL LP</t>
  </si>
  <si>
    <t>MOTIVATING SYSTEMS LLC</t>
  </si>
  <si>
    <t>CURRICULUM ASSOCIATES LLC</t>
  </si>
  <si>
    <t>CARBONHOUSE INC</t>
  </si>
  <si>
    <t>JERRY WILLIAMS</t>
  </si>
  <si>
    <t>KATY INSURANCE AGENCY INC</t>
  </si>
  <si>
    <t>SWAGIT PRODUCTIONS, LLC</t>
  </si>
  <si>
    <t>E R FLEMING ENTERPRISES</t>
  </si>
  <si>
    <t>MIDAMERICAN ENERGY SERVICES LLC</t>
  </si>
  <si>
    <t>UNITED REFRIGERATION INC</t>
  </si>
  <si>
    <t>TAHPERD</t>
  </si>
  <si>
    <t>BONDING EXPENSES</t>
  </si>
  <si>
    <t>ALERT SERVICES INC</t>
  </si>
  <si>
    <t>EDUCATIONAL PRODUCTS INC</t>
  </si>
  <si>
    <t>TERRACON CONSULTANTS INC</t>
  </si>
  <si>
    <t>HUNTON DISTRIBUTION GROUP</t>
  </si>
  <si>
    <t>KARLA OJEDA</t>
  </si>
  <si>
    <t>MARISA PUERTA</t>
  </si>
  <si>
    <t>LEARNING FORWARD</t>
  </si>
  <si>
    <t>LESLIES SWIMMING POOL SUPPLIES</t>
  </si>
  <si>
    <t>GRAYBAR</t>
  </si>
  <si>
    <t>DATA PROJECTIONS INC</t>
  </si>
  <si>
    <t>GREEN STAR ENGINEERING LLC</t>
  </si>
  <si>
    <t>MAXIM HEALTHCARE SERVICES INC</t>
  </si>
  <si>
    <t>LOCAL TABLE</t>
  </si>
  <si>
    <t>MAGAZINE SUBSCRIPTIONS PTP</t>
  </si>
  <si>
    <t>CYNTHIA SIPPERLY</t>
  </si>
  <si>
    <t>SHANNON FERNANDEZ</t>
  </si>
  <si>
    <t>FUELMAN</t>
  </si>
  <si>
    <t>KATY VETERINARY CLINIC</t>
  </si>
  <si>
    <t>MARCHELLE PETERS</t>
  </si>
  <si>
    <t>HOOMAN MISSAGHY</t>
  </si>
  <si>
    <t>CENGAGE LEARNING INC</t>
  </si>
  <si>
    <t>TIFCO INDUSTRIES</t>
  </si>
  <si>
    <t>WYLIE CONSULTING ENGINEERS</t>
  </si>
  <si>
    <t>L J POWER INC</t>
  </si>
  <si>
    <t>WENDY LABOY</t>
  </si>
  <si>
    <t>SWANK MOVIE LICENSING USA</t>
  </si>
  <si>
    <t>CYPRESS LAWN &amp; TURF EQUIPMENT INC</t>
  </si>
  <si>
    <t>TEXTBOOKS</t>
  </si>
  <si>
    <t>SHARPER TRANSLATION SERVICES INC</t>
  </si>
  <si>
    <t>PITNEY BOWES GLOBAL FINANCIAL SVCS</t>
  </si>
  <si>
    <t>TXTAG</t>
  </si>
  <si>
    <t>DENNIS CROOK</t>
  </si>
  <si>
    <t>MAI T QUACH</t>
  </si>
  <si>
    <t>YELLOWSTONE LANDSCAPE - CENTRAL INC</t>
  </si>
  <si>
    <t>ALL OUT GRAPHICS LLC</t>
  </si>
  <si>
    <t>BILINGUAL DICTIONARIES INC</t>
  </si>
  <si>
    <t>SHIFFLER EQUIPMENT SALES</t>
  </si>
  <si>
    <t>DIRECTOR'S CHOICE INC</t>
  </si>
  <si>
    <t>PURPLE PEAR PROMOTIONAL PRODUCTS</t>
  </si>
  <si>
    <t>UNIFIRST HOLDINGS INC</t>
  </si>
  <si>
    <t>WENGER CORPORATION</t>
  </si>
  <si>
    <t>HOU-TEX GLASS &amp; MIRROR CO</t>
  </si>
  <si>
    <t>ADRIENNE THOMPSON</t>
  </si>
  <si>
    <t>DAWN LEDGERWOOD</t>
  </si>
  <si>
    <t>MARY BOISEN</t>
  </si>
  <si>
    <t>RONALD SMITH</t>
  </si>
  <si>
    <t>STEPHEN LOVELESS</t>
  </si>
  <si>
    <t>EXPRESS BOOKSELLERS LLC</t>
  </si>
  <si>
    <t>INFRAMARK LLC</t>
  </si>
  <si>
    <t>MIDWAY FOOD MARKET</t>
  </si>
  <si>
    <t>PAXTON/PATTERSON LLC</t>
  </si>
  <si>
    <t>RAINBOW WATER PURIFICATION</t>
  </si>
  <si>
    <t>BROOKSHIRE BROTHERS LTD</t>
  </si>
  <si>
    <t>BRANDYN RICHARD</t>
  </si>
  <si>
    <t>MICHAEL MOTA</t>
  </si>
  <si>
    <t>EWELL EDUCATIONAL SERVICES INC</t>
  </si>
  <si>
    <t>LAKE PRO INC</t>
  </si>
  <si>
    <t>LEAPING LEOTARDS</t>
  </si>
  <si>
    <t>SHIPLEY DONUTS</t>
  </si>
  <si>
    <t>ALC SCHOOLS LLC</t>
  </si>
  <si>
    <t>EDWARD COLLOPY</t>
  </si>
  <si>
    <t>PHILLIP B DAUTRICH JR</t>
  </si>
  <si>
    <t>JAMES CROSS</t>
  </si>
  <si>
    <t>NATALIE ZIMMER-BASS</t>
  </si>
  <si>
    <t>FISHER SCIENTIFIC CO</t>
  </si>
  <si>
    <t>BRIAN FURMAN</t>
  </si>
  <si>
    <t>DARRYL LEONARD</t>
  </si>
  <si>
    <t>LUCKS MUSIC LIBRARY</t>
  </si>
  <si>
    <t>PINNACLE MEDICAL MANAGEMENT CORP</t>
  </si>
  <si>
    <t>WESLEY DON RYAN JR</t>
  </si>
  <si>
    <t>TIMOTHY J SEVERSON</t>
  </si>
  <si>
    <t>CHARLES R SPIES</t>
  </si>
  <si>
    <t>U S BANK PARS ACCOUNT 6746022500</t>
  </si>
  <si>
    <t>BLUE WILLOW BOOKSHOP</t>
  </si>
  <si>
    <t>DIPPIN DOTS ICE CREAM</t>
  </si>
  <si>
    <t>CICIS PIZZA</t>
  </si>
  <si>
    <t>SHERITA WILSON-RODGERS</t>
  </si>
  <si>
    <t>EAN SERVICES LLC</t>
  </si>
  <si>
    <t>LANGRAND AND COMPANY LLC</t>
  </si>
  <si>
    <t>R &amp; R CINCO DONUTS INC</t>
  </si>
  <si>
    <t>SOUTHEASTERN PERFORMANCE APPAREL</t>
  </si>
  <si>
    <t>RENTALS RECEIVABLE</t>
  </si>
  <si>
    <t>LEGAL SETTLEMENT</t>
  </si>
  <si>
    <t>GULF COAST PAPER COMPANY INC</t>
  </si>
  <si>
    <t>HOPE KING TEACHING RESOURCES INC</t>
  </si>
  <si>
    <t>HOUSTON ZOO INC</t>
  </si>
  <si>
    <t>HUMBLE ISD ATHLETICS</t>
  </si>
  <si>
    <t>TASA</t>
  </si>
  <si>
    <t>JORDAN BAILEY</t>
  </si>
  <si>
    <t>KEN BAKER</t>
  </si>
  <si>
    <t>BLENDER DIRECT</t>
  </si>
  <si>
    <t>CICI'S PIZZA #432</t>
  </si>
  <si>
    <t>JESSIE MILLER</t>
  </si>
  <si>
    <t>JESSIE NANES</t>
  </si>
  <si>
    <t>CARMEN GALLEGO</t>
  </si>
  <si>
    <t>GEORGE BRANDON</t>
  </si>
  <si>
    <t>HSIU-JEN CHANG</t>
  </si>
  <si>
    <t>MARLENE PORTIER</t>
  </si>
  <si>
    <t>ROTASHA MOORE</t>
  </si>
  <si>
    <t>FORT BEND BATTERY &amp; GOLF CARTS</t>
  </si>
  <si>
    <t>MARK A GARSEE</t>
  </si>
  <si>
    <t>HARRIS COUNTY MUD 64</t>
  </si>
  <si>
    <t>HARRIS COUNTY MUD #432</t>
  </si>
  <si>
    <t>HOLDERS PEST SOLUTIONS</t>
  </si>
  <si>
    <t>ZNK PARTNERS LLC</t>
  </si>
  <si>
    <t>MAYDE CREEK MUD</t>
  </si>
  <si>
    <t>PITSCO EDUCATION</t>
  </si>
  <si>
    <t>POCKET NURSE ENTERPRISES INC</t>
  </si>
  <si>
    <t>BOBBY V RICH</t>
  </si>
  <si>
    <t>LAURA M ROSEN</t>
  </si>
  <si>
    <t>JEROME DRAIN</t>
  </si>
  <si>
    <t>DRAMATIC PUBLISHING CO</t>
  </si>
  <si>
    <t>LRP PUBLICATIONS</t>
  </si>
  <si>
    <t>GARY SAVOIR</t>
  </si>
  <si>
    <t>EUGENE M STEIN</t>
  </si>
  <si>
    <t>TEXAS LIBRARY ASSOC</t>
  </si>
  <si>
    <t>TMEA</t>
  </si>
  <si>
    <t>RUTH RIOS VALEEN</t>
  </si>
  <si>
    <t>TAMRA WHITFIELD</t>
  </si>
  <si>
    <t>AMANDA SUTTON</t>
  </si>
  <si>
    <t>ANNE MCHALE-MILLER</t>
  </si>
  <si>
    <t>CANDICE REYES</t>
  </si>
  <si>
    <t>GINA DAGOSTINO</t>
  </si>
  <si>
    <t>HOLLY MEREDITH</t>
  </si>
  <si>
    <t>JENNIFER MUNOZ</t>
  </si>
  <si>
    <t>JO ANNE CORBIN</t>
  </si>
  <si>
    <t>KAREN COOK</t>
  </si>
  <si>
    <t>KAREN LINDSEY</t>
  </si>
  <si>
    <t>LUIS VILLANUEVA</t>
  </si>
  <si>
    <t>MARIANNE STIRRUP</t>
  </si>
  <si>
    <t>NATALIE BLAIR</t>
  </si>
  <si>
    <t>NOHRA URREGO</t>
  </si>
  <si>
    <t>REBECCA HERY</t>
  </si>
  <si>
    <t>ROSE HEGELE</t>
  </si>
  <si>
    <t>SANJUANITA ALDRETE</t>
  </si>
  <si>
    <t>SHAHNAAZ KARMALI</t>
  </si>
  <si>
    <t>STEPHEN GRANT</t>
  </si>
  <si>
    <t>TAMMY SIMPER</t>
  </si>
  <si>
    <t>VIANNEY SANTIAGO</t>
  </si>
  <si>
    <t>WILLIAM KRANZ</t>
  </si>
  <si>
    <t>MIDWEST TECHNOLOGY PRODUCTS</t>
  </si>
  <si>
    <t>SIERRA STAGE COACHES INC</t>
  </si>
  <si>
    <t>BRAZOS FOREST PRODUCTS</t>
  </si>
  <si>
    <t>LOYAL AMERICAN LIFE INSURANCE COMPANY</t>
  </si>
  <si>
    <t>SPIRIT MONKEY LLC</t>
  </si>
  <si>
    <t>TASB INC</t>
  </si>
  <si>
    <t>TEXAS QUIZ BOWL ALLIANCE</t>
  </si>
  <si>
    <t>BEVERLY J BRAMAN</t>
  </si>
  <si>
    <t>CLINICAL COMMUNICATIONS L P</t>
  </si>
  <si>
    <t>EBS HEALTHCARE INC</t>
  </si>
  <si>
    <t>BRITTANY SPURLOCK</t>
  </si>
  <si>
    <t>KATELYN PEASLEY</t>
  </si>
  <si>
    <t>THURMAN SMITH</t>
  </si>
  <si>
    <t>TRIDENT BEVERAGE INC</t>
  </si>
  <si>
    <t>PERIPOLE INC</t>
  </si>
  <si>
    <t>RIVER STAR FARMS</t>
  </si>
  <si>
    <t>BND FDS FURN EQUIP&amp;STFR&lt; $5000</t>
  </si>
  <si>
    <t>FURN EQUIP &amp; SOFTW OVER $5000</t>
  </si>
  <si>
    <t>LAND IMPROVEMENTS (DEPRECIABLE</t>
  </si>
  <si>
    <t>TRANS NOT TO/FROM SCHOOL</t>
  </si>
  <si>
    <t>OTHER P/R DED.</t>
  </si>
  <si>
    <t>FOOD SVCES NON-FOOD</t>
  </si>
  <si>
    <t>OTHER LAND COSTS (NON DEPR)</t>
  </si>
  <si>
    <t>F &amp; E RENTAL</t>
  </si>
  <si>
    <t>Total All Prior Months' Checks for 2019-2020</t>
  </si>
  <si>
    <t>Total Year to Date Checks for 2019-2020</t>
  </si>
  <si>
    <t>BONEHEAD GRAPHICS LLC</t>
  </si>
  <si>
    <t>BROOKSHIRE STEEL</t>
  </si>
  <si>
    <t>CINCO MUD #10</t>
  </si>
  <si>
    <t>MELVIN DORAN</t>
  </si>
  <si>
    <t>FORT BEND ISD ATHLETICS</t>
  </si>
  <si>
    <t>HOBBY LOBBY</t>
  </si>
  <si>
    <t>JUNIOR LIBRARY GUILD</t>
  </si>
  <si>
    <t>MORRISON SUPPLY COMPANY LLC</t>
  </si>
  <si>
    <t>ANDREW MORITZ</t>
  </si>
  <si>
    <t>MSC INDUSTRIAL SUPPLY CO</t>
  </si>
  <si>
    <t>PERFORM AMERICA-TEXAS LLC</t>
  </si>
  <si>
    <t>PESI INC</t>
  </si>
  <si>
    <t>POWERSCHOOL GROUP LLC</t>
  </si>
  <si>
    <t>TMS SOUTH</t>
  </si>
  <si>
    <t>ALLTEX WELDING SUPPLY INC</t>
  </si>
  <si>
    <t>AUTO-CHLOR SERVICES LLC</t>
  </si>
  <si>
    <t>THE BAGEL CAFE</t>
  </si>
  <si>
    <t>PAUL DUNK</t>
  </si>
  <si>
    <t>DXI INDUSTRIES INC</t>
  </si>
  <si>
    <t>FUNTASTIK LABS LLC</t>
  </si>
  <si>
    <t>GULF COAST SPECIALTIES</t>
  </si>
  <si>
    <t>HEALTH MUSEUM</t>
  </si>
  <si>
    <t>HOUSTON MUSEUM OF NATURAL SCIENCE</t>
  </si>
  <si>
    <t>K D MUSIC &amp; ARTS INC</t>
  </si>
  <si>
    <t>KOLACHE FACTORY INC</t>
  </si>
  <si>
    <t>NO TEARS LEARNING INC</t>
  </si>
  <si>
    <t>DONYEA M LEWIS</t>
  </si>
  <si>
    <t>JARED LITTLETON</t>
  </si>
  <si>
    <t>MAA AMERICAN MATHEMATICS COMPETITIO</t>
  </si>
  <si>
    <t>FLORAL SERVICE INC</t>
  </si>
  <si>
    <t>TEXAS ASSOCIATION FOR THE GIFTED</t>
  </si>
  <si>
    <t>DEANAN GOURMET POPCORN</t>
  </si>
  <si>
    <t>CHRISTOPHER MORGAN</t>
  </si>
  <si>
    <t>NOEMI ORELLANA</t>
  </si>
  <si>
    <t>NATIONAL ASSOCIATION ELEMENTARY SCH</t>
  </si>
  <si>
    <t>QEP INCORPORATED</t>
  </si>
  <si>
    <t>AELYNN RENEE RODRIGUEZ</t>
  </si>
  <si>
    <t>TENNIS EXPRESS LP</t>
  </si>
  <si>
    <t>BOOKSOURCE</t>
  </si>
  <si>
    <t>BROOKS DUPLICATOR CO</t>
  </si>
  <si>
    <t>MARIA ISAURA DIAZ-EGGLESTONE</t>
  </si>
  <si>
    <t>MELINDA WEBB</t>
  </si>
  <si>
    <t>PATRICK LECLAIR</t>
  </si>
  <si>
    <t>ANNIE WOLFE</t>
  </si>
  <si>
    <t>NICOLE PARET</t>
  </si>
  <si>
    <t>ENCOMPASS SUPPLY CHAIN SOLUTIONS INC</t>
  </si>
  <si>
    <t>CARRIE A KOURI</t>
  </si>
  <si>
    <t>NORMAN WADE MCDONALD</t>
  </si>
  <si>
    <t>PETSMART #3035</t>
  </si>
  <si>
    <t>SKILLS USA</t>
  </si>
  <si>
    <t>UNIVERSITY OF TEXAS HEALTH SCIENCE CENTER</t>
  </si>
  <si>
    <t>VARSITY SPIRIT FASHION</t>
  </si>
  <si>
    <t>HIGH FIVE SPORTSWEAR LLC</t>
  </si>
  <si>
    <t>SPRING WOODS HIGH SCHOOL</t>
  </si>
  <si>
    <t>TEDDY BEAR MOBILE - NW HARRIS CO</t>
  </si>
  <si>
    <t>REXEL USA INC</t>
  </si>
  <si>
    <t>ATTAINMENT COMPANY INC</t>
  </si>
  <si>
    <t>TOBII DYNAVOX LLC</t>
  </si>
  <si>
    <t>ACP DIRECT</t>
  </si>
  <si>
    <t>ANSLOW BRYANT CONSTRUCTION LTD</t>
  </si>
  <si>
    <t>CALEB M BONDS</t>
  </si>
  <si>
    <t>CLAUDIA BUENTELLO</t>
  </si>
  <si>
    <t>COUGHLAN COMPANIES LLC</t>
  </si>
  <si>
    <t>CREATIVE MATHEMATICS</t>
  </si>
  <si>
    <t>CUSTOMINK.COM</t>
  </si>
  <si>
    <t>ASTERIA EDUCATION INC</t>
  </si>
  <si>
    <t>KATHRYN STONE</t>
  </si>
  <si>
    <t>LINDA CRAIG</t>
  </si>
  <si>
    <t>MICHELLE LUSTER</t>
  </si>
  <si>
    <t>AMY WOLFF</t>
  </si>
  <si>
    <t>ASHLEE LAIRD</t>
  </si>
  <si>
    <t>BETTY WINDER</t>
  </si>
  <si>
    <t>CRAIG FISHER</t>
  </si>
  <si>
    <t>DEBRA AARON</t>
  </si>
  <si>
    <t>DESIREE SHANKLE</t>
  </si>
  <si>
    <t>DURINDA GARDNER</t>
  </si>
  <si>
    <t>ELIZABETH BOOTH</t>
  </si>
  <si>
    <t>ERNIE ANDER</t>
  </si>
  <si>
    <t>EVELINE ALVAREZ</t>
  </si>
  <si>
    <t>JACLYN CLEMENTS</t>
  </si>
  <si>
    <t>JENNIFER MAGEE</t>
  </si>
  <si>
    <t>JESSICA HUNTOON</t>
  </si>
  <si>
    <t>JESSICA SMITH LEE</t>
  </si>
  <si>
    <t>JESSICA WRIGHT</t>
  </si>
  <si>
    <t>JILL HOBBS</t>
  </si>
  <si>
    <t>KATHERINE KRECEK</t>
  </si>
  <si>
    <t>KELLY GARCIA</t>
  </si>
  <si>
    <t>KELLY KANSAS</t>
  </si>
  <si>
    <t>LINDA CARTER</t>
  </si>
  <si>
    <t>LISA WELLS</t>
  </si>
  <si>
    <t>MARCIA ARELLANO</t>
  </si>
  <si>
    <t>MICHELLE HARRISON</t>
  </si>
  <si>
    <t>MOLLY BOHAC</t>
  </si>
  <si>
    <t>PATTI RAMSEY</t>
  </si>
  <si>
    <t>REBECCA WINGFIELD</t>
  </si>
  <si>
    <t>RINA PRICE FINOL</t>
  </si>
  <si>
    <t>SARA MYERS</t>
  </si>
  <si>
    <t>SUSAN RICHARDS</t>
  </si>
  <si>
    <t>WENDY GOSHORN</t>
  </si>
  <si>
    <t>FLEET BUS WORKS</t>
  </si>
  <si>
    <t>GREAT HARVEST BREAD COMPANY</t>
  </si>
  <si>
    <t>HAYES SOFTWARE SYSTEMS</t>
  </si>
  <si>
    <t>HOLIDAY INN EXPRESS &amp; SUITES</t>
  </si>
  <si>
    <t>KATY BUTANE</t>
  </si>
  <si>
    <t>KATY FLOWERS</t>
  </si>
  <si>
    <t>MEDPERM PLACEMENT INC</t>
  </si>
  <si>
    <t>NASN</t>
  </si>
  <si>
    <t>OTICON INC</t>
  </si>
  <si>
    <t>PENN STATE INDUSTRIES</t>
  </si>
  <si>
    <t>PIRAINO CONSULTING INC</t>
  </si>
  <si>
    <t>RIFTON EQUIPMENT</t>
  </si>
  <si>
    <t>ROESSLER EQUIPMENT</t>
  </si>
  <si>
    <t>TENNANT SALES &amp; SERVICE COMPANY</t>
  </si>
  <si>
    <t>TEXAS GENERAL LAND OFFICE</t>
  </si>
  <si>
    <t>VEX ROBOTICS INC</t>
  </si>
  <si>
    <t>A W MECHANICAL SERVICES LP</t>
  </si>
  <si>
    <t>AMANDA RHODES</t>
  </si>
  <si>
    <t>EDWARD LARSEN</t>
  </si>
  <si>
    <t>HOWARD GRIMET</t>
  </si>
  <si>
    <t>KENDRA CHRISTY</t>
  </si>
  <si>
    <t>ROBERT MORENO</t>
  </si>
  <si>
    <t>TRAM NGHIEM</t>
  </si>
  <si>
    <t>JORDAN TEAM LLC</t>
  </si>
  <si>
    <t>MASTER WORD SERVICES INC</t>
  </si>
  <si>
    <t>HAL LEONARD</t>
  </si>
  <si>
    <t>NALCO COMPANY</t>
  </si>
  <si>
    <t>RUDYS TEXAS BAR-B-Q</t>
  </si>
  <si>
    <t>SOCCER 4 ALL INC</t>
  </si>
  <si>
    <t>SOLIANT HEALTH</t>
  </si>
  <si>
    <t>STARR COMMONWEALTH</t>
  </si>
  <si>
    <t>SWIM SHOPS OF THE SOUTHWEST</t>
  </si>
  <si>
    <t>TOUR-RIFIC OF TEXAS</t>
  </si>
  <si>
    <t>JERSEY MIKE'S SUBS</t>
  </si>
  <si>
    <t>ADICO LLC</t>
  </si>
  <si>
    <t>ERIC BARRETT</t>
  </si>
  <si>
    <t>TRACIE BROWN</t>
  </si>
  <si>
    <t>JACQUES BURKHALTER</t>
  </si>
  <si>
    <t>UBERRITO</t>
  </si>
  <si>
    <t>RONALD CASH</t>
  </si>
  <si>
    <t>CONNATSER CONSULTING INC</t>
  </si>
  <si>
    <t>BRIAN CROCHET</t>
  </si>
  <si>
    <t>D7 ROOFING &amp; METAL LLC</t>
  </si>
  <si>
    <t>PAUL DIAZ</t>
  </si>
  <si>
    <t>MICHAEL R DORRINGTON</t>
  </si>
  <si>
    <t>SEAN DOUGLAS</t>
  </si>
  <si>
    <t>MACK DUNN</t>
  </si>
  <si>
    <t>CECILIA LARA</t>
  </si>
  <si>
    <t>TAYLOR SURKIN</t>
  </si>
  <si>
    <t>ALISHA KRCEK</t>
  </si>
  <si>
    <t>AMANDA LOCKHART</t>
  </si>
  <si>
    <t>AMY WEASTON</t>
  </si>
  <si>
    <t>ANGELA LEDFORD</t>
  </si>
  <si>
    <t>AUTUMN COLE</t>
  </si>
  <si>
    <t>BEATRICE PEREZ</t>
  </si>
  <si>
    <t>BRENDA BRASIER</t>
  </si>
  <si>
    <t>CARLOTA HERRERA</t>
  </si>
  <si>
    <t>CHANTELL HOLCOMB</t>
  </si>
  <si>
    <t>CODY BROCK</t>
  </si>
  <si>
    <t>ERICA MELTON</t>
  </si>
  <si>
    <t>EUBERTA LUCAS</t>
  </si>
  <si>
    <t>FLORESTHELA WALKER</t>
  </si>
  <si>
    <t>HEATHER BURLEY</t>
  </si>
  <si>
    <t>JOAN FERGUSON</t>
  </si>
  <si>
    <t>JOYCE WAGGONER</t>
  </si>
  <si>
    <t>JUDSON ANDERSON</t>
  </si>
  <si>
    <t>KACIE BRIDGES</t>
  </si>
  <si>
    <t>KAREN KALMUS</t>
  </si>
  <si>
    <t>KARLA OSTOS HERRERA</t>
  </si>
  <si>
    <t>KELLY HILL</t>
  </si>
  <si>
    <t>LEAH BRASHEAR</t>
  </si>
  <si>
    <t>LYNNETTE CLARK-CHURCHWELL</t>
  </si>
  <si>
    <t>MARTESA WELCH</t>
  </si>
  <si>
    <t>MARY JOSHUA</t>
  </si>
  <si>
    <t>MEGHAN TIBO</t>
  </si>
  <si>
    <t>MELISSA WHITE</t>
  </si>
  <si>
    <t>REBECCA GALYEN</t>
  </si>
  <si>
    <t>ROQUNA MIMMS</t>
  </si>
  <si>
    <t>ROSALIND CHEDOTAL</t>
  </si>
  <si>
    <t>SHARONDO HOUSTON</t>
  </si>
  <si>
    <t>SONIA MUNOZ</t>
  </si>
  <si>
    <t>SUZANNE WILLIAMS</t>
  </si>
  <si>
    <t>TAMIE FONS</t>
  </si>
  <si>
    <t>TASHEMA KIRK</t>
  </si>
  <si>
    <t>ENTERPRISE RENT A CAR</t>
  </si>
  <si>
    <t>EDDIE E FAIRLEY JR</t>
  </si>
  <si>
    <t>NANCY FLORES</t>
  </si>
  <si>
    <t>TRENNAN GAMBLE</t>
  </si>
  <si>
    <t>TOMEKA GANAWAY</t>
  </si>
  <si>
    <t>FRANK J GASSER JR</t>
  </si>
  <si>
    <t>FRANK GUY</t>
  </si>
  <si>
    <t>CALVIN BOYD HARRIS</t>
  </si>
  <si>
    <t>CHARLES L HARVEY</t>
  </si>
  <si>
    <t>BOBBY JARMON</t>
  </si>
  <si>
    <t>TROY B JAY</t>
  </si>
  <si>
    <t>YUL B JEFFERSON</t>
  </si>
  <si>
    <t>ERIC A JOHNSON</t>
  </si>
  <si>
    <t>BRENDAN KEUSS</t>
  </si>
  <si>
    <t>STACY J LACOUR</t>
  </si>
  <si>
    <t>CURTIS LAMONTAGNE</t>
  </si>
  <si>
    <t>THE LETCO GROUP LLC</t>
  </si>
  <si>
    <t>MARDEL CHRISTIAN</t>
  </si>
  <si>
    <t>RICHARD MELOY</t>
  </si>
  <si>
    <t>CODY NEWNOM</t>
  </si>
  <si>
    <t>KENNETH D NUTT</t>
  </si>
  <si>
    <t>ORIGIN TEXAS RECYCLING LLC</t>
  </si>
  <si>
    <t>BRENT PEAVY</t>
  </si>
  <si>
    <t>CAMERON PEAVY</t>
  </si>
  <si>
    <t>CHRISTOPHER PETERS</t>
  </si>
  <si>
    <t>ZAVIEN REYNOLDS</t>
  </si>
  <si>
    <t>RANDALL A RHODES</t>
  </si>
  <si>
    <t>JAMES ROMAN</t>
  </si>
  <si>
    <t>WILLIS SHANNON</t>
  </si>
  <si>
    <t>DOMINIQUE SHARPE</t>
  </si>
  <si>
    <t>MIRIAM LUZ SOTO</t>
  </si>
  <si>
    <t>SPRING CREEK BARBEQUE</t>
  </si>
  <si>
    <t>JASON ST JULIEN</t>
  </si>
  <si>
    <t>WILLIAM TAVILLE</t>
  </si>
  <si>
    <t>ELIJAH THEUS</t>
  </si>
  <si>
    <t>NATHAN KYLE TURNEY</t>
  </si>
  <si>
    <t>U S SCHOOL SUPPLY INC</t>
  </si>
  <si>
    <t>NICHOLAS R VIZZA</t>
  </si>
  <si>
    <t>JAMES C WARD</t>
  </si>
  <si>
    <t>ANITA ZACHARIAH</t>
  </si>
  <si>
    <t>HOSA TA</t>
  </si>
  <si>
    <t>WILSON FIRE EQUIPMENT &amp; SERVICE COMPANY</t>
  </si>
  <si>
    <t>ATHLETIC REVENUE</t>
  </si>
  <si>
    <t>MBR INC</t>
  </si>
  <si>
    <t>WILLIAM V MACGILL &amp; COMPANY</t>
  </si>
  <si>
    <t>PRAXAIR DISTRIBUTION INC</t>
  </si>
  <si>
    <t>GAMETIME</t>
  </si>
  <si>
    <t>PPG ARCHITECTURAL FINISHES</t>
  </si>
  <si>
    <t>VALERIE VICTORIA MARSIGNE</t>
  </si>
  <si>
    <t>A B FIRE PROTECTION LLC</t>
  </si>
  <si>
    <t>ACCO BRANDS USA</t>
  </si>
  <si>
    <t>ACCUTEK TECHNOLOGIES INC.</t>
  </si>
  <si>
    <t>AFC TRANSPORTATION</t>
  </si>
  <si>
    <t>MACARTHUR HIGH SCHOOL TENNIS</t>
  </si>
  <si>
    <t>ALLPOINTS FOODSERVICE PARTS &amp; SUPPLIES INC</t>
  </si>
  <si>
    <t>REX ANDERSON</t>
  </si>
  <si>
    <t>JEWEL ANGELO</t>
  </si>
  <si>
    <t>JUAN ARCHEVAL</t>
  </si>
  <si>
    <t>BRADOC ARCHIBALD</t>
  </si>
  <si>
    <t>KEITH PIERCE SR</t>
  </si>
  <si>
    <t>RAY AUSTIN</t>
  </si>
  <si>
    <t>KAID BANAS</t>
  </si>
  <si>
    <t>BATTERIES PLUS BULBS</t>
  </si>
  <si>
    <t>BEACON ROOFING SUPPLY</t>
  </si>
  <si>
    <t>ANTHONY BERLINGHOFF</t>
  </si>
  <si>
    <t>ANDREW BERNHARDT</t>
  </si>
  <si>
    <t>CARL BLAZE</t>
  </si>
  <si>
    <t>WILLIAM LEE BRILEY JR</t>
  </si>
  <si>
    <t>CHRISTOPHER M BRISCO II</t>
  </si>
  <si>
    <t>MONTE K BROWN</t>
  </si>
  <si>
    <t>CAMINO SERVICES LLC</t>
  </si>
  <si>
    <t>GLENN CASSITY III</t>
  </si>
  <si>
    <t>GRADY CASTLEBERRY</t>
  </si>
  <si>
    <t>RYAN CEGIELSKI</t>
  </si>
  <si>
    <t>CINCO MUD 14</t>
  </si>
  <si>
    <t>CINCO MUD #7</t>
  </si>
  <si>
    <t>CINC0 MUD #9</t>
  </si>
  <si>
    <t>CINCO SOUTHWEST MUD #3</t>
  </si>
  <si>
    <t>CINCO SOUTHWEST MUD #4</t>
  </si>
  <si>
    <t>CHASTIN CLARK</t>
  </si>
  <si>
    <t>CLARKE DISTRIBUTING CO</t>
  </si>
  <si>
    <t>TOMJIM COLINA</t>
  </si>
  <si>
    <t>LESLIE CRAWLEY</t>
  </si>
  <si>
    <t>CY SPRINGS HIGH SCHOOL</t>
  </si>
  <si>
    <t>LAJAI ETTIENNE DAVIS</t>
  </si>
  <si>
    <t>DEANNA C JUMP INC</t>
  </si>
  <si>
    <t>DECKER INC</t>
  </si>
  <si>
    <t>DESIGN A TEE OF FORTBEND</t>
  </si>
  <si>
    <t>SEAN DUBOSE</t>
  </si>
  <si>
    <t>E3 ENTEGRAL SOLUTIONS INC</t>
  </si>
  <si>
    <t>TRACEY EDMONDS</t>
  </si>
  <si>
    <t>DEWALLACE ELLISON</t>
  </si>
  <si>
    <t>LORI BOYLE</t>
  </si>
  <si>
    <t>VIRGINIA COLLETT</t>
  </si>
  <si>
    <t>AMY OTT</t>
  </si>
  <si>
    <t>ANA MENA</t>
  </si>
  <si>
    <t>CAROLINE MCCULLARS</t>
  </si>
  <si>
    <t>CHIHARU ALLEN</t>
  </si>
  <si>
    <t>CHRISTINA GAMBLE</t>
  </si>
  <si>
    <t>CHRISTINA HERNANDEZ</t>
  </si>
  <si>
    <t>CHRISTINA STEWART</t>
  </si>
  <si>
    <t>CHRISTOPHER COPE</t>
  </si>
  <si>
    <t>DARLENE BATES</t>
  </si>
  <si>
    <t>DEANDREA MUKES</t>
  </si>
  <si>
    <t>DEE ARCHIBALD</t>
  </si>
  <si>
    <t>DENA BUCHALTER</t>
  </si>
  <si>
    <t>DEREK ZERBER</t>
  </si>
  <si>
    <t>DONNA LANIER</t>
  </si>
  <si>
    <t>DONNA MONROE</t>
  </si>
  <si>
    <t>ELISABETH PHILLIPS</t>
  </si>
  <si>
    <t>GEORGE ARCHER</t>
  </si>
  <si>
    <t>HOLLY DATWYLER</t>
  </si>
  <si>
    <t>JEFFREY FURRH</t>
  </si>
  <si>
    <t>KELLY STARR</t>
  </si>
  <si>
    <t>KRISTIN LIKOS</t>
  </si>
  <si>
    <t>LEAH MARCHIONE</t>
  </si>
  <si>
    <t>LISA COWART</t>
  </si>
  <si>
    <t>MARIA DEVINCENTIS</t>
  </si>
  <si>
    <t>MARLON PRESTON</t>
  </si>
  <si>
    <t>MICHAEL WARNER</t>
  </si>
  <si>
    <t>OLIVIA COLEMAN</t>
  </si>
  <si>
    <t>PATRICK DOWLING</t>
  </si>
  <si>
    <t>RANNISHA EDWARDS</t>
  </si>
  <si>
    <t>RONALD MOSHER</t>
  </si>
  <si>
    <t>SALLY SCHWARTZEL</t>
  </si>
  <si>
    <t>SANDRA THOMAS</t>
  </si>
  <si>
    <t>SARA KATZ</t>
  </si>
  <si>
    <t>SHARON MITCHELL</t>
  </si>
  <si>
    <t>SHELLY HEMANN</t>
  </si>
  <si>
    <t>STEPHANIE HARRIS</t>
  </si>
  <si>
    <t>STEPHANIE HOFER</t>
  </si>
  <si>
    <t>SUZANNE SMITH</t>
  </si>
  <si>
    <t>TAVA DALTON</t>
  </si>
  <si>
    <t>VERONICA RENDON-MAJMUDAR</t>
  </si>
  <si>
    <t>EVOLVE HOLDINGS INC</t>
  </si>
  <si>
    <t>EXPLORELEARNING LLC</t>
  </si>
  <si>
    <t>FREDDYS CAFE</t>
  </si>
  <si>
    <t>FRY ROAD MUD</t>
  </si>
  <si>
    <t>GALLAGHER BENEFIT SERVICES INC</t>
  </si>
  <si>
    <t>GDI TIMS</t>
  </si>
  <si>
    <t>GRAND LAKES MUD #4</t>
  </si>
  <si>
    <t>GRAND LAKES MUD #2</t>
  </si>
  <si>
    <t>ANDRE S GRANT</t>
  </si>
  <si>
    <t>ARTHUR GREEN</t>
  </si>
  <si>
    <t>DARRYL GREEN</t>
  </si>
  <si>
    <t>RAUL HERNANDEZ</t>
  </si>
  <si>
    <t>JOHN HICKS</t>
  </si>
  <si>
    <t>HILTON COLLEGE STATION</t>
  </si>
  <si>
    <t>HILTON GARDEN INN</t>
  </si>
  <si>
    <t>PIZZA WITH A PURPOSE LLC</t>
  </si>
  <si>
    <t>TYRONE D JACKSON SR</t>
  </si>
  <si>
    <t>JEAN'S RESTAURANT SUPPLY</t>
  </si>
  <si>
    <t>KATY CPR &amp; FIRST AID LLC</t>
  </si>
  <si>
    <t>KENDRICK JOHNSON</t>
  </si>
  <si>
    <t>MICHELLE S JORDAN</t>
  </si>
  <si>
    <t>JS PRINTING INC</t>
  </si>
  <si>
    <t>KIM NEAL &amp; ASSOCIATES</t>
  </si>
  <si>
    <t>BRIAN LAMB</t>
  </si>
  <si>
    <t>PRINCE LEE</t>
  </si>
  <si>
    <t>JOHN H LOVE III</t>
  </si>
  <si>
    <t>DEREK MACHART</t>
  </si>
  <si>
    <t>DONALD RAY MACTAVISH</t>
  </si>
  <si>
    <t>MAIN EVENT ENTERTAINMENT LP</t>
  </si>
  <si>
    <t>MARC ALAN MANUEL</t>
  </si>
  <si>
    <t>DONALD LLOYD MARTIN</t>
  </si>
  <si>
    <t>MASON CREEK U D</t>
  </si>
  <si>
    <t>CONNOR SYLVESTER MCBRIDE</t>
  </si>
  <si>
    <t>KEITH T MCKINLEY</t>
  </si>
  <si>
    <t>STACEY MEGGINSON</t>
  </si>
  <si>
    <t>VERONICA MONARREZ</t>
  </si>
  <si>
    <t>RONELL MONTGOMERY</t>
  </si>
  <si>
    <t>MORTON RANCH HIGH SCHOOL THEATRE ARTS BOOSTER</t>
  </si>
  <si>
    <t>MTI ENTERPRISES INC</t>
  </si>
  <si>
    <t>NAESP</t>
  </si>
  <si>
    <t>NATIONAL SPEECH &amp; DEBATE ASSOCIATION</t>
  </si>
  <si>
    <t>TROY NEWTON</t>
  </si>
  <si>
    <t>OOH LA LA DESSERT BOUTIQUE</t>
  </si>
  <si>
    <t>PANERA BREAD</t>
  </si>
  <si>
    <t>BRANDON PATTERSON</t>
  </si>
  <si>
    <t>PEARLAND ALTERNATOR COMPANY</t>
  </si>
  <si>
    <t>DARWIN RAY PHILLIPS</t>
  </si>
  <si>
    <t>NIKOLAUS POTTS</t>
  </si>
  <si>
    <t>PROFORMA</t>
  </si>
  <si>
    <t>JERON QUINCY</t>
  </si>
  <si>
    <t>AGUSTIN RAMIREZ</t>
  </si>
  <si>
    <t>LYDIA RAMOS</t>
  </si>
  <si>
    <t>THOMAS A REYNOLDS</t>
  </si>
  <si>
    <t>CARL RIVERS</t>
  </si>
  <si>
    <t>ROBOTICS EDUCATION &amp; COMPETITION FOUNDATION INC</t>
  </si>
  <si>
    <t>DILLON ROSKE</t>
  </si>
  <si>
    <t>WILLIAM R RULE II</t>
  </si>
  <si>
    <t>JAMAAL RUTHERFORD</t>
  </si>
  <si>
    <t>SAMS LIMOUSINE &amp; TRANSPORTATION INC</t>
  </si>
  <si>
    <t>SCHOOL NURSE SUPPLY INC</t>
  </si>
  <si>
    <t>JON E C SCHUHMANN JR</t>
  </si>
  <si>
    <t>DAVID SHAW</t>
  </si>
  <si>
    <t>MARK SHAW</t>
  </si>
  <si>
    <t>CANARY SIMMONS</t>
  </si>
  <si>
    <t>SOLUTION TREE INC</t>
  </si>
  <si>
    <t>STAFF DEVELOPMENT WORKSHOPS INC</t>
  </si>
  <si>
    <t>STRAKE JESUIT COLLEGE PREPARATORY</t>
  </si>
  <si>
    <t>TEXAS ASSOC FUTURE EDUCATORS</t>
  </si>
  <si>
    <t>TCTELA</t>
  </si>
  <si>
    <t>NATIONAL TSA</t>
  </si>
  <si>
    <t>WALTER JOSEPH TERRY JR</t>
  </si>
  <si>
    <t>TEXAS COUNSELING ASSOCIATION</t>
  </si>
  <si>
    <t>TEXAS PARKS AND WILDLIFE</t>
  </si>
  <si>
    <t>TEXAS SPEECH-LANGUAGE-HEARING ASSOC</t>
  </si>
  <si>
    <t>TEXAS TURFGRASS ASSOCIATION</t>
  </si>
  <si>
    <t>LANNY R THIBODEAUX</t>
  </si>
  <si>
    <t>GARY LEE THOMPSON SR</t>
  </si>
  <si>
    <t>UNIVERSITY OF TEXAS</t>
  </si>
  <si>
    <t>UNIVERSAL CHEERLEADERS ASSOCIATION</t>
  </si>
  <si>
    <t>VERNIER SOFTWARE &amp; TECHNOLOGY</t>
  </si>
  <si>
    <t>WAGEWORKS INC</t>
  </si>
  <si>
    <t>BEVERLY A WANNER</t>
  </si>
  <si>
    <t>WEST MUSIC COMPANY INC</t>
  </si>
  <si>
    <t>WHATS POPPIN POPCORN LLC</t>
  </si>
  <si>
    <t>ELSTON H WILLIAMS</t>
  </si>
  <si>
    <t>TROY D WILLIAMS</t>
  </si>
  <si>
    <t>THOMAS SCOTT EGGLESTON WOOLDRIDGE</t>
  </si>
  <si>
    <t>ABECEDARIAN ABC LLC</t>
  </si>
  <si>
    <t>ALIEF ISD ATHLETICS</t>
  </si>
  <si>
    <t>PATRICK AMEEN</t>
  </si>
  <si>
    <t>AMERICAN COUNSELING ASSOCIATION</t>
  </si>
  <si>
    <t>ATHLETIC SUPPLY INC</t>
  </si>
  <si>
    <t>AVAIL SOLUTIONS INC</t>
  </si>
  <si>
    <t>AVEANNA HEALTHCARE</t>
  </si>
  <si>
    <t>DAVID BERNDT</t>
  </si>
  <si>
    <t>BIG FROG CUSTOM T-SHIRTS</t>
  </si>
  <si>
    <t>MATHEW BISMARK</t>
  </si>
  <si>
    <t>BRITTANY-ANNE BONNETE</t>
  </si>
  <si>
    <t>DANIKA BURWELL</t>
  </si>
  <si>
    <t>C T A T</t>
  </si>
  <si>
    <t>CEDRIC D CANNON</t>
  </si>
  <si>
    <t>WILLIE JAMES CHANDLER</t>
  </si>
  <si>
    <t>CRABTREE INTERPRETING SERVICES</t>
  </si>
  <si>
    <t>KEVIN D'AGOSTINO</t>
  </si>
  <si>
    <t>DAKTRONICS INC</t>
  </si>
  <si>
    <t>DEER PARK HS ATHLETIC DEPT</t>
  </si>
  <si>
    <t>DISCOVERY SYSTEMS INC</t>
  </si>
  <si>
    <t>GEORGE DUPLESSIS III</t>
  </si>
  <si>
    <t>APRIL BONTON</t>
  </si>
  <si>
    <t>CAITLYN HUGHES</t>
  </si>
  <si>
    <t>ELAINE ROBERTSON</t>
  </si>
  <si>
    <t>LUVINA RUGELEY</t>
  </si>
  <si>
    <t>MELINDA UTLEY</t>
  </si>
  <si>
    <t>YOLANDA RODRIGUEZ</t>
  </si>
  <si>
    <t>ABBY TRAUPMAN</t>
  </si>
  <si>
    <t>ABIGAIL WYLIE</t>
  </si>
  <si>
    <t>AMANDA BENEDICK</t>
  </si>
  <si>
    <t>AMANDA RESPONDEK</t>
  </si>
  <si>
    <t>AMBER GRUNDER</t>
  </si>
  <si>
    <t>APRIL BURDETTE</t>
  </si>
  <si>
    <t>AUDREY BIVENS</t>
  </si>
  <si>
    <t>BARBARA BARRON</t>
  </si>
  <si>
    <t>CAROLINA CONN</t>
  </si>
  <si>
    <t>CAROLYN SAMSON</t>
  </si>
  <si>
    <t>CELAINA HUCKEBA</t>
  </si>
  <si>
    <t>CRYSTAL COFER</t>
  </si>
  <si>
    <t>CYNTHIA HYDE</t>
  </si>
  <si>
    <t>ELLEN CANDITO</t>
  </si>
  <si>
    <t>ERINN HENGST</t>
  </si>
  <si>
    <t>FELICIA SHEEDY</t>
  </si>
  <si>
    <t>GENA KEMP</t>
  </si>
  <si>
    <t>GLORIA TRUSKOWSKI</t>
  </si>
  <si>
    <t>JESSICA GAMBINO</t>
  </si>
  <si>
    <t>JOANNA ZHU</t>
  </si>
  <si>
    <t>KARINA CASTELLANOS CONTRERAS</t>
  </si>
  <si>
    <t>KATHLEEN MCCUSKER</t>
  </si>
  <si>
    <t>KRISTI HONORE</t>
  </si>
  <si>
    <t>KRISTIE WOODARD</t>
  </si>
  <si>
    <t>KRISTIN FILKINS</t>
  </si>
  <si>
    <t>LINDA BOSTIAN</t>
  </si>
  <si>
    <t>MARLA CLARKSON</t>
  </si>
  <si>
    <t>MARTHA AKI</t>
  </si>
  <si>
    <t>MARY MORGAN</t>
  </si>
  <si>
    <t>MARY SMITH</t>
  </si>
  <si>
    <t>MARY WILLIAMS</t>
  </si>
  <si>
    <t>MELODY SCHLUER</t>
  </si>
  <si>
    <t>MIA ZEIGLER</t>
  </si>
  <si>
    <t>MICHELLE RENAUD-LANTEIGNE</t>
  </si>
  <si>
    <t>NICHELLE GREEN</t>
  </si>
  <si>
    <t>PAULA DONNELLA</t>
  </si>
  <si>
    <t>RACHEL APELGREN</t>
  </si>
  <si>
    <t>RONDENA NOEL</t>
  </si>
  <si>
    <t>SHANA PETERSON</t>
  </si>
  <si>
    <t>SHANIKA BARNES</t>
  </si>
  <si>
    <t>SHIRLEY REEVES</t>
  </si>
  <si>
    <t>VERONICA ALLEN</t>
  </si>
  <si>
    <t>WINNIE SCHOENEBERG</t>
  </si>
  <si>
    <t>YADIRA GILL</t>
  </si>
  <si>
    <t>MATERA PAPER COMPANY</t>
  </si>
  <si>
    <t>CLEMENTS HIGH SCHOOL</t>
  </si>
  <si>
    <t>FELIPE GARCIA</t>
  </si>
  <si>
    <t>GENERATION GENIUS INC</t>
  </si>
  <si>
    <t>MICHAEL GIBSON</t>
  </si>
  <si>
    <t>GLAZIER CLINICS</t>
  </si>
  <si>
    <t>WAYNE GRAPPIE</t>
  </si>
  <si>
    <t>KAVIN GREEN</t>
  </si>
  <si>
    <t>GERALD S GREENE</t>
  </si>
  <si>
    <t>HARRIS COUNTY MUD 457</t>
  </si>
  <si>
    <t>HEAT TRANSFER SOLUTIONS INC</t>
  </si>
  <si>
    <t>HOLIDAY INN &amp; SUITES HOUSTON WEST-KATY MILLS</t>
  </si>
  <si>
    <t>JOSHUA HOLMES</t>
  </si>
  <si>
    <t>XZAVIAR JACKSON</t>
  </si>
  <si>
    <t>JIMMY JOHNS</t>
  </si>
  <si>
    <t>CHARLES J JOHNSON JR</t>
  </si>
  <si>
    <t>KATY PRINTERS INC</t>
  </si>
  <si>
    <t>MARCUS LACY</t>
  </si>
  <si>
    <t>LAMAR CONSOLIDATED ISD ATHLETICS</t>
  </si>
  <si>
    <t>ADVANCED BLENDING INC</t>
  </si>
  <si>
    <t>LECS LTD</t>
  </si>
  <si>
    <t>LONE STAR LEARNING</t>
  </si>
  <si>
    <t>MARRIOTT MARQUIS HOUSTON</t>
  </si>
  <si>
    <t>THE MASTER TEACHER</t>
  </si>
  <si>
    <t>MAXWELL MEDALS &amp; AWARDS</t>
  </si>
  <si>
    <t>MCKESSON MEDICAL-SURGICAL INC</t>
  </si>
  <si>
    <t>CODY MOORE</t>
  </si>
  <si>
    <t>NASSP</t>
  </si>
  <si>
    <t>NATIONAL ACADEMIC QUIZ TOURNAMENTS</t>
  </si>
  <si>
    <t>NATIONAL COUNCIL FOR THE SOCIAL STUDIES</t>
  </si>
  <si>
    <t>THE NATIONAL HONORARY BETA CLUB</t>
  </si>
  <si>
    <t>NF CONSULTING SERVICES</t>
  </si>
  <si>
    <t>OVERDRIVE INC</t>
  </si>
  <si>
    <t>DONALD JOEL PAUL</t>
  </si>
  <si>
    <t>THE PENWORTHY COMPANY</t>
  </si>
  <si>
    <t>WILDFLOWER FLORIST INC</t>
  </si>
  <si>
    <t>THE PLAYWELL GROUP INC</t>
  </si>
  <si>
    <t>STEWART H PRESNALL</t>
  </si>
  <si>
    <t>MICHAEL B SANDERS</t>
  </si>
  <si>
    <t>ANNIEYI INC</t>
  </si>
  <si>
    <t>SCHULZE BBQ &amp; CATERING</t>
  </si>
  <si>
    <t>CHANDLER SCOTT</t>
  </si>
  <si>
    <t>SANDRA LYNNE SEARS</t>
  </si>
  <si>
    <t>SEITZ GIFT FRUIT</t>
  </si>
  <si>
    <t>BYRON SHANNON</t>
  </si>
  <si>
    <t>SIGN SOLUTIONS INC</t>
  </si>
  <si>
    <t>PLANO SPORTS SOCCER INC</t>
  </si>
  <si>
    <t>SOCIAL STUDIES SCHOOL SERVICE</t>
  </si>
  <si>
    <t>STEPHANNIE SULLIVAN</t>
  </si>
  <si>
    <t>ADOLPH KIEFER &amp; ASSOCIATES LLC</t>
  </si>
  <si>
    <t>TAEA HEADQUARTERS</t>
  </si>
  <si>
    <t>TASB RISK MANAGEMENT FUND</t>
  </si>
  <si>
    <t>TAYLOR PUBLISHING COMPANY</t>
  </si>
  <si>
    <t>TECHTERRA EDUCATION</t>
  </si>
  <si>
    <t>TEXAS ALTERNATOR</t>
  </si>
  <si>
    <t>TEXAS DEPARTMENT OF LICENSING &amp; REGULATION</t>
  </si>
  <si>
    <t>TEXAS DEPT OF STATE HEALTH SERVICES</t>
  </si>
  <si>
    <t>TIMES SQUARE ENTERTAINMENT</t>
  </si>
  <si>
    <t>ZARIF L WALLACE</t>
  </si>
  <si>
    <t>KATY TROPHIES AND AWARDS</t>
  </si>
  <si>
    <t>GENE WILLIAMS</t>
  </si>
  <si>
    <t>WILLOW FORK COUNTRY CLUB</t>
  </si>
  <si>
    <t>ADRIAN WILSON</t>
  </si>
  <si>
    <t>GUADALUPE AGUIRRE</t>
  </si>
  <si>
    <t>ALDINE ISD ATHLETIC DEPARTMENT</t>
  </si>
  <si>
    <t>PLEZ ATKINS</t>
  </si>
  <si>
    <t>ATLAS UNIVERSAL INC</t>
  </si>
  <si>
    <t>CANDICE BAKER</t>
  </si>
  <si>
    <t>ROBERT BARBEE</t>
  </si>
  <si>
    <t>JOHN F BARKER</t>
  </si>
  <si>
    <t>KENDRICK BENFORD</t>
  </si>
  <si>
    <t>JORDAN BENNETT</t>
  </si>
  <si>
    <t>JERRY BOYD</t>
  </si>
  <si>
    <t>JAMES BURKHALTER III</t>
  </si>
  <si>
    <t>ASHLEY CHEE</t>
  </si>
  <si>
    <t>CLEAR BROOK HS TENNIS</t>
  </si>
  <si>
    <t>COMBINED COMPUTER RESOURCES</t>
  </si>
  <si>
    <t>CREATIVE AWARDS &amp; TROPHIES</t>
  </si>
  <si>
    <t>CYPRESS FALLS HIGH SCHOOL</t>
  </si>
  <si>
    <t>FELICIA DAVISON</t>
  </si>
  <si>
    <t>DRURY INN / AUSTIN</t>
  </si>
  <si>
    <t>EDGENUITY INC</t>
  </si>
  <si>
    <t>ROBERT L ELLIS</t>
  </si>
  <si>
    <t>EMBASSY SUITES</t>
  </si>
  <si>
    <t>EMBASSY SUITES DALLAS-FRISCO</t>
  </si>
  <si>
    <t>RODERICK WILLIAMS</t>
  </si>
  <si>
    <t>TAMMARA WHITEHEAD</t>
  </si>
  <si>
    <t>AMY WITHERS</t>
  </si>
  <si>
    <t>CHARLOTTE GILDER</t>
  </si>
  <si>
    <t>CHELSEA SAYLOR</t>
  </si>
  <si>
    <t>CHRISTINA VALENCIA</t>
  </si>
  <si>
    <t>ELIZABETH LOOCKE</t>
  </si>
  <si>
    <t>EVANGELINE CURBO</t>
  </si>
  <si>
    <t>GISELLE TRANSOU</t>
  </si>
  <si>
    <t>IRMA MEDINA</t>
  </si>
  <si>
    <t>JOAN OTTEN</t>
  </si>
  <si>
    <t>KELLI RIVERA</t>
  </si>
  <si>
    <t>LILU SCHWARTZ</t>
  </si>
  <si>
    <t>MALYNN RODRIGUEZ</t>
  </si>
  <si>
    <t>MICHELLE HEISKELL BOEKER</t>
  </si>
  <si>
    <t>JOHNNIE ETHERIDGE</t>
  </si>
  <si>
    <t>JAMES FANCHER</t>
  </si>
  <si>
    <t>ANDRE FELDER</t>
  </si>
  <si>
    <t>FLOCABULARY INC</t>
  </si>
  <si>
    <t>FORT BEND I S D</t>
  </si>
  <si>
    <t>BRUCE EDWARD FOSTER</t>
  </si>
  <si>
    <t>TAVISTOCK FREEBIRDS LLC</t>
  </si>
  <si>
    <t>ALBERT FREEMAN</t>
  </si>
  <si>
    <t>GALENA PARK ISD ATHLETIC DEPT</t>
  </si>
  <si>
    <t>TIFANY GILMORE</t>
  </si>
  <si>
    <t>JOHN GOLSTON JR</t>
  </si>
  <si>
    <t>RONALD GONDER</t>
  </si>
  <si>
    <t>DEBBY HAREN</t>
  </si>
  <si>
    <t>TOMMY L HARRIS JR</t>
  </si>
  <si>
    <t>KENNETH HENRY</t>
  </si>
  <si>
    <t>HOTEL BELLECLAIRE</t>
  </si>
  <si>
    <t>TAMIKA IDLEBIRD</t>
  </si>
  <si>
    <t>INTEGRAL LIFT TRUCKS LLC</t>
  </si>
  <si>
    <t>TYRONE JACKSON JR</t>
  </si>
  <si>
    <t>JONES SCHOOL SUPPLY CO INC</t>
  </si>
  <si>
    <t>KATY JUMPS</t>
  </si>
  <si>
    <t>THOMAS KILGORE</t>
  </si>
  <si>
    <t>KIM KNUDSEN</t>
  </si>
  <si>
    <t>STEVENSON KYLES SR</t>
  </si>
  <si>
    <t>TAYLOR LAREDO</t>
  </si>
  <si>
    <t>LONE STAR COLLEGE-CY FAIR</t>
  </si>
  <si>
    <t>EDWARD B LYON</t>
  </si>
  <si>
    <t>MAIN STREET THEATER</t>
  </si>
  <si>
    <t>JARROD MALBROUGH</t>
  </si>
  <si>
    <t>CAMERON MALZER</t>
  </si>
  <si>
    <t>MARRIOTT HOTEL RIVER CENTER</t>
  </si>
  <si>
    <t>FAIRFIELD INN &amp; SUITES BY MARRIOTT</t>
  </si>
  <si>
    <t>ALOFT AUSTIN DOWNTOWN</t>
  </si>
  <si>
    <t>TERRANCE MARSHALL</t>
  </si>
  <si>
    <t>DORSEY L MILTON</t>
  </si>
  <si>
    <t>MU ALPHA THETA</t>
  </si>
  <si>
    <t>CALVIN NELSON</t>
  </si>
  <si>
    <t>NEOPOST USA INC</t>
  </si>
  <si>
    <t>TIMMOTHY NICHOLS</t>
  </si>
  <si>
    <t>KENNETH J ODENWELLER</t>
  </si>
  <si>
    <t>DAVID ORIOL</t>
  </si>
  <si>
    <t>PHEIDO ADVERTISING</t>
  </si>
  <si>
    <t>SAMUEL PHILLIPS</t>
  </si>
  <si>
    <t>RELIABLE COMMERCIAL ROOFING SERVICES INC</t>
  </si>
  <si>
    <t>RUBEN ROMERO JR</t>
  </si>
  <si>
    <t>RON CLARK ACADEMY</t>
  </si>
  <si>
    <t>JWUAN RUTLAND</t>
  </si>
  <si>
    <t>LETTICIA M SADDLER</t>
  </si>
  <si>
    <t>CHAUNCEY SANDERS</t>
  </si>
  <si>
    <t>JOSEPH SCOTT III</t>
  </si>
  <si>
    <t>CANDACE ST JULIAN</t>
  </si>
  <si>
    <t>STANDARD COFFEE SERVICE CO</t>
  </si>
  <si>
    <t>TX ASSOC FOR PUPIL TRANSPORTATION</t>
  </si>
  <si>
    <t>FIESTA RESTAURANT GROUP</t>
  </si>
  <si>
    <t>TASC DIST 13</t>
  </si>
  <si>
    <t>ROLANDER CORTEZ TERRY</t>
  </si>
  <si>
    <t>TEXAS ROADHOUSE</t>
  </si>
  <si>
    <t>CHARLES TOMPKINS</t>
  </si>
  <si>
    <t>ROBERT TREVINO</t>
  </si>
  <si>
    <t>WEST SIDE RECORDING STUDIO</t>
  </si>
  <si>
    <t>UNIFY ENERGY SOLUTIONS LLC</t>
  </si>
  <si>
    <t>SHADE STRUCTURES INC</t>
  </si>
  <si>
    <t>TANA J VALLONE</t>
  </si>
  <si>
    <t>RANDOL LEE VAUGHN</t>
  </si>
  <si>
    <t>WALLBOARD STOCKERS</t>
  </si>
  <si>
    <t>CEDRIC LEON WASHINGTON JR</t>
  </si>
  <si>
    <t>KERRI E WATSON-ELROD</t>
  </si>
  <si>
    <t>WHITLEY PENN LLP</t>
  </si>
  <si>
    <t>SHELVEN WILBERT</t>
  </si>
  <si>
    <t>RONALD J WILEY</t>
  </si>
  <si>
    <t>LORRAINE WILLIAMS</t>
  </si>
  <si>
    <t>ALEXANDER WILSON</t>
  </si>
  <si>
    <t>KILA WILSON</t>
  </si>
  <si>
    <t>YANKEE CANDLE FUNDRAISING</t>
  </si>
  <si>
    <t>FRANK YOUNG</t>
  </si>
  <si>
    <t>LIBRARY BOOKS</t>
  </si>
  <si>
    <t>DEFERRED REVENUE</t>
  </si>
  <si>
    <t>TRAVEL-NON-EMPLOYEE</t>
  </si>
  <si>
    <t>ELECTION EXPENSE</t>
  </si>
  <si>
    <t>SUMMER REC TUITION</t>
  </si>
  <si>
    <t>TAX COLLECTIONS</t>
  </si>
  <si>
    <t>TUITION AND TRANSFER PAYMENTS</t>
  </si>
  <si>
    <t>VEHICLES OVER $5000</t>
  </si>
  <si>
    <t>AUDIT SERVICES</t>
  </si>
  <si>
    <t>January 2020</t>
  </si>
  <si>
    <t>BUREAU OF EDUCATION AND RESEARCH</t>
  </si>
  <si>
    <t>PRO-ED INC</t>
  </si>
  <si>
    <t>GUARDIAN REPAIR &amp; PARTS</t>
  </si>
  <si>
    <t>LOVE AND LOGIC INSTITUTE</t>
  </si>
  <si>
    <t>CLEC DISTRIBUTION</t>
  </si>
  <si>
    <t>FIRETRON INC</t>
  </si>
  <si>
    <t>SITEONE LANDSCAPE SUPPLY LLC</t>
  </si>
  <si>
    <t>ADVANTAGE INTERESTS INC</t>
  </si>
  <si>
    <t>ADVANCED GRAPHICS</t>
  </si>
  <si>
    <t>HTS  INC  CONSULTANT</t>
  </si>
  <si>
    <t>WOODWIND &amp; BRASSWIND</t>
  </si>
  <si>
    <t>ABLENET INCORPORATED</t>
  </si>
  <si>
    <t>SOUTHWEST PRECISION PRINTERS AND ASSOCIATES LP</t>
  </si>
  <si>
    <t>WORLD BOOK INC</t>
  </si>
  <si>
    <t>LSI COMPUTERS INC</t>
  </si>
  <si>
    <t>THE VILLAGE SCHOOL</t>
  </si>
  <si>
    <t>ST AGNES ACADEMY</t>
  </si>
  <si>
    <t>ALDINE ISD</t>
  </si>
  <si>
    <t>CHILDREN'S PLANET MONTESSORI</t>
  </si>
  <si>
    <t>ERICKA PERDUE</t>
  </si>
  <si>
    <t>HANNAH GILMORE</t>
  </si>
  <si>
    <t>MARIA MARTINEZ</t>
  </si>
  <si>
    <t>IVAN ALBORNOZ</t>
  </si>
  <si>
    <t>SINDY LEAK</t>
  </si>
  <si>
    <t>OLIVIA FIELDS</t>
  </si>
  <si>
    <t>ZHAOJUN LIU</t>
  </si>
  <si>
    <t>VENKATA ALETI</t>
  </si>
  <si>
    <t>ANAND MALGI</t>
  </si>
  <si>
    <t>QING YANG</t>
  </si>
  <si>
    <t>TONY CAPPS</t>
  </si>
  <si>
    <t>TUAN PHAM</t>
  </si>
  <si>
    <t>AAA TROPHY &amp; ENGRAVING</t>
  </si>
  <si>
    <t>ACE ELECTRONICS</t>
  </si>
  <si>
    <t>MARK ADAMS</t>
  </si>
  <si>
    <t>MICHAEL AKIBOH</t>
  </si>
  <si>
    <t>VICTORIA ALEXANDER</t>
  </si>
  <si>
    <t>ALL AMERICAN FLAGS &amp; BANNERS</t>
  </si>
  <si>
    <t>ALVIN ATHLETIC DEPT</t>
  </si>
  <si>
    <t>ALVIN YELLOWJACKET BOOSTER CLUB</t>
  </si>
  <si>
    <t>AMERICAN CONSTRUCTION INVESTIGATIONS LTD</t>
  </si>
  <si>
    <t>AMERICAN TIME</t>
  </si>
  <si>
    <t>ASSOCIATION OF AQUATIC PROFESSIONALS</t>
  </si>
  <si>
    <t>AVINEXT</t>
  </si>
  <si>
    <t>CRISTIAN BALBOA</t>
  </si>
  <si>
    <t>RICARDO BALBOA</t>
  </si>
  <si>
    <t>BARBERS HILL ISD ATHLETICS</t>
  </si>
  <si>
    <t>EDLIRA BARDELI</t>
  </si>
  <si>
    <t>ALEXIS BAZAN</t>
  </si>
  <si>
    <t>NOVELLA BEAN</t>
  </si>
  <si>
    <t>STEVIE BETHLEY</t>
  </si>
  <si>
    <t>DAVID BIEDRZYCKI</t>
  </si>
  <si>
    <t>BRIGHT STAR PRODUCTIONS INC</t>
  </si>
  <si>
    <t>JONAH BROOKS</t>
  </si>
  <si>
    <t>BHS WRESTLING</t>
  </si>
  <si>
    <t>ADDISON CALL</t>
  </si>
  <si>
    <t>CHAMPIONSHIP TROPHIES</t>
  </si>
  <si>
    <t>CHANCELLORS FAMILY CENTER</t>
  </si>
  <si>
    <t>CINCO SOUTHWEST MUD 1</t>
  </si>
  <si>
    <t>GREGORY M CLACK</t>
  </si>
  <si>
    <t>CLEAR CREEK HIGH SCHOOL</t>
  </si>
  <si>
    <t>CFHS WRESTLING BOOSTER CLUB</t>
  </si>
  <si>
    <t>AGGIELAND TENNIS</t>
  </si>
  <si>
    <t>TROY COOK</t>
  </si>
  <si>
    <t>COWBOY CHICKEN</t>
  </si>
  <si>
    <t>CYBERSOFT TECHNOLOGIES INC</t>
  </si>
  <si>
    <t>BRIDGELAND HS ATHLETIC BOOSTER CLUB</t>
  </si>
  <si>
    <t>DAEDALUS TECHNOLOGIES INC</t>
  </si>
  <si>
    <t>DOMINGUEZ DAVID</t>
  </si>
  <si>
    <t>DAVIS VISION</t>
  </si>
  <si>
    <t>DEANAN PRODUCTS INC</t>
  </si>
  <si>
    <t>DISASTER RECOVERY SERVICES LLC</t>
  </si>
  <si>
    <t>NORTHWEST DISTRICT FFA</t>
  </si>
  <si>
    <t>E CONTRACTORS USA LLC</t>
  </si>
  <si>
    <t>EAGLE MOUNTAIN FLAG AND FLAGPOLE</t>
  </si>
  <si>
    <t>EDUCATION GALAXY LLC</t>
  </si>
  <si>
    <t>EDUCATION PARTNERS SOLUTION INC</t>
  </si>
  <si>
    <t>TEXAS THESPIANS</t>
  </si>
  <si>
    <t>STANLEY J EISKANT</t>
  </si>
  <si>
    <t>CATHERINE HARTER</t>
  </si>
  <si>
    <t>JOANNE LOWE</t>
  </si>
  <si>
    <t>JOHN CROW</t>
  </si>
  <si>
    <t>LINDA CORBIN</t>
  </si>
  <si>
    <t>LISA TERBROCK</t>
  </si>
  <si>
    <t>MARGARET VALLI</t>
  </si>
  <si>
    <t>MICHELLE GASKAMP</t>
  </si>
  <si>
    <t>THOMAS RAY</t>
  </si>
  <si>
    <t>VANESSA WELCH</t>
  </si>
  <si>
    <t>AITRAN JAIME</t>
  </si>
  <si>
    <t>ALEXANDER CRABTREE</t>
  </si>
  <si>
    <t>AMANDA PALMER</t>
  </si>
  <si>
    <t>AMANDA SANDLIN</t>
  </si>
  <si>
    <t>AMANDA WEAVER</t>
  </si>
  <si>
    <t>AMIE SHORTER</t>
  </si>
  <si>
    <t>ANDREW MACDONALD</t>
  </si>
  <si>
    <t>ANITA KIER</t>
  </si>
  <si>
    <t>ANN KNIGHT</t>
  </si>
  <si>
    <t>ANNA POOLE</t>
  </si>
  <si>
    <t>APRIL GIERMAN</t>
  </si>
  <si>
    <t>APRIL LINTON</t>
  </si>
  <si>
    <t>ASHLEY LANCASTER</t>
  </si>
  <si>
    <t>ASHLY DARNELL</t>
  </si>
  <si>
    <t>BETH LYNCH</t>
  </si>
  <si>
    <t>BETHZAIDA WYCHE</t>
  </si>
  <si>
    <t>BRENT YOUNGBLOOD</t>
  </si>
  <si>
    <t>BRUCE CAMPBELL</t>
  </si>
  <si>
    <t>CANDACE PARRIS</t>
  </si>
  <si>
    <t>CAROL STOLTMAN</t>
  </si>
  <si>
    <t>CATHERINE BROWN</t>
  </si>
  <si>
    <t>CATHERINE WOOD</t>
  </si>
  <si>
    <t>CELIA ORCUTT</t>
  </si>
  <si>
    <t>CHRISTINA HOVANCE</t>
  </si>
  <si>
    <t>COURTNEY CARREATHERS</t>
  </si>
  <si>
    <t>CRYSTAL MATOVICH</t>
  </si>
  <si>
    <t>DANIELLE TANK</t>
  </si>
  <si>
    <t>DEGUNDREA RANDLE</t>
  </si>
  <si>
    <t>DIANNE CORN</t>
  </si>
  <si>
    <t>DONALD SHRUM</t>
  </si>
  <si>
    <t>DUFF MCCLAIN</t>
  </si>
  <si>
    <t>EDITH WHITE</t>
  </si>
  <si>
    <t>ELIZABETH HARDEN</t>
  </si>
  <si>
    <t>EMMA THEIS-TURNER</t>
  </si>
  <si>
    <t>GREGORY MCGEE</t>
  </si>
  <si>
    <t>HEATHER SANDERS</t>
  </si>
  <si>
    <t>JACQUELINE FITZGERALD</t>
  </si>
  <si>
    <t>JAMES LEE</t>
  </si>
  <si>
    <t>JAMIE KOHUTEK</t>
  </si>
  <si>
    <t>JANE BLOMBERG</t>
  </si>
  <si>
    <t>JANET ECKERT</t>
  </si>
  <si>
    <t>JENNIE MILLER</t>
  </si>
  <si>
    <t>JENNIFER SPENCER</t>
  </si>
  <si>
    <t>JEREMY FRAZIER</t>
  </si>
  <si>
    <t>JESSICA VALLE</t>
  </si>
  <si>
    <t>JULIE FUDA</t>
  </si>
  <si>
    <t>JULIO RIVAS</t>
  </si>
  <si>
    <t>KANDACE LASTER</t>
  </si>
  <si>
    <t>KARA LAM</t>
  </si>
  <si>
    <t>KARLA SALAZAR</t>
  </si>
  <si>
    <t>KELLY LOHSE</t>
  </si>
  <si>
    <t>KEVIN CHRISTIANSEN</t>
  </si>
  <si>
    <t>KIMBA JACKSON</t>
  </si>
  <si>
    <t>KIMBERLY LAWSON</t>
  </si>
  <si>
    <t>KIRSTEN GILLESPIE</t>
  </si>
  <si>
    <t>KYLE GREEN</t>
  </si>
  <si>
    <t>LATWANDA WILSON</t>
  </si>
  <si>
    <t>LAURA DAVENPORT</t>
  </si>
  <si>
    <t>LAUREN HART</t>
  </si>
  <si>
    <t>LEE ANNE WATSON</t>
  </si>
  <si>
    <t>LEE KEIM</t>
  </si>
  <si>
    <t>LESLIE HERNANDEZ</t>
  </si>
  <si>
    <t>LESLIE WORDEN</t>
  </si>
  <si>
    <t>LISA WEEKS</t>
  </si>
  <si>
    <t>LUZ GARCIA</t>
  </si>
  <si>
    <t>LYNDA THIGPEN</t>
  </si>
  <si>
    <t>MARIA MCCORMICK</t>
  </si>
  <si>
    <t>MARIBEL SWEARINGTON</t>
  </si>
  <si>
    <t>MARK GRISDALE</t>
  </si>
  <si>
    <t>MARTHA ACEVEDO-LEODIOU</t>
  </si>
  <si>
    <t>MARY BUYS</t>
  </si>
  <si>
    <t>MAYRA COLOMBANI ACOSTA</t>
  </si>
  <si>
    <t>MELISSA LOBPRIES</t>
  </si>
  <si>
    <t>MELISSA SOLTOW</t>
  </si>
  <si>
    <t>MORRIS ADDISON</t>
  </si>
  <si>
    <t>MYRIAM VARELA BRITO</t>
  </si>
  <si>
    <t>NANCY BRADLEY</t>
  </si>
  <si>
    <t>NANCY HESS</t>
  </si>
  <si>
    <t>NICHOLAS JONES</t>
  </si>
  <si>
    <t>PAMELA NUTALL</t>
  </si>
  <si>
    <t>PAMPA DUTTA</t>
  </si>
  <si>
    <t>PATRICIA MARTINEZ</t>
  </si>
  <si>
    <t>PATRICIA REYNOLDS</t>
  </si>
  <si>
    <t>PAULETTE INGRAM</t>
  </si>
  <si>
    <t>RAHSAN SMITH</t>
  </si>
  <si>
    <t>REBECCA KRATZ</t>
  </si>
  <si>
    <t>REGINA CLOUGH-YOUNG</t>
  </si>
  <si>
    <t>REX PEEBLES</t>
  </si>
  <si>
    <t>RYAN WILSHUSEN</t>
  </si>
  <si>
    <t>SARAH MARTIN</t>
  </si>
  <si>
    <t>SEAN EWING</t>
  </si>
  <si>
    <t>SEAN MAY</t>
  </si>
  <si>
    <t>SHALOM PATCH</t>
  </si>
  <si>
    <t>SHARON RATLIFF</t>
  </si>
  <si>
    <t>SHARYN SKELTON</t>
  </si>
  <si>
    <t>SHIRLEY OLIVER</t>
  </si>
  <si>
    <t>STACIE ZIMMERMAN</t>
  </si>
  <si>
    <t>STEPHEN BENNETT</t>
  </si>
  <si>
    <t>TAMMI WILHELM</t>
  </si>
  <si>
    <t>THERESE HIGHNOTE</t>
  </si>
  <si>
    <t>TIFFANY KANG</t>
  </si>
  <si>
    <t>TRACY STROUD</t>
  </si>
  <si>
    <t>VANCE COOPER</t>
  </si>
  <si>
    <t>WILLIAM RHODES</t>
  </si>
  <si>
    <t>EXCEL URGENT CARE PLLC</t>
  </si>
  <si>
    <t>MARYANN FANTY</t>
  </si>
  <si>
    <t>FBLA-PBL</t>
  </si>
  <si>
    <t>FISK TECHNOLOGIES</t>
  </si>
  <si>
    <t>FLAGHOUSE INC</t>
  </si>
  <si>
    <t>FLOOR TEX COMMERCIAL FLOORING LLC</t>
  </si>
  <si>
    <t>FLOUR BLUFF ISD</t>
  </si>
  <si>
    <t>FORT BEND MUD #58</t>
  </si>
  <si>
    <t>FORT BEND COUNTY MUD # 57</t>
  </si>
  <si>
    <t>FOUR SEASONS HOTEL/AUSTIN</t>
  </si>
  <si>
    <t>ROBERT FRANKLIN</t>
  </si>
  <si>
    <t>WILLIAM GAUNTT</t>
  </si>
  <si>
    <t>ARTURO GOMEZ</t>
  </si>
  <si>
    <t>HAABSE</t>
  </si>
  <si>
    <t>HAMPTON INN</t>
  </si>
  <si>
    <t>HANDS-ON TASKS INC</t>
  </si>
  <si>
    <t>HARRIS COUNTY MUD 81</t>
  </si>
  <si>
    <t>HARRIS COUNTY MUD 62</t>
  </si>
  <si>
    <t>HART INTERCIVIC</t>
  </si>
  <si>
    <t>RONALD L HERMAN</t>
  </si>
  <si>
    <t>DANIEL HERNANDEZ</t>
  </si>
  <si>
    <t>MELISSA HERNANDEZ</t>
  </si>
  <si>
    <t>HILTON GARDEN INN GRANBURY</t>
  </si>
  <si>
    <t>DOUBLE TREE BY HILTON HOTEL AUSTIN</t>
  </si>
  <si>
    <t>HOUSTON CHRONICLE</t>
  </si>
  <si>
    <t>HOUSTON HEALTH &amp; HUMAN SRVS</t>
  </si>
  <si>
    <t>HOUSTON MEMORABLE EVENTS INC</t>
  </si>
  <si>
    <t>HYATT REGENCY AUSTIN</t>
  </si>
  <si>
    <t>INTERBORO PACKAGING CORP</t>
  </si>
  <si>
    <t>J.HARDING &amp; CO.</t>
  </si>
  <si>
    <t>TERICA LASHONDA JEMERSON</t>
  </si>
  <si>
    <t>SEAN JEMISON</t>
  </si>
  <si>
    <t>JENKINS LIONELL</t>
  </si>
  <si>
    <t>ROTARY CLUB OF KATY</t>
  </si>
  <si>
    <t>MIDWEST MOTOR SUPPLY COMPANY INC</t>
  </si>
  <si>
    <t>KINGDOM SECURITY LLC</t>
  </si>
  <si>
    <t>KLEIN COLLINS HIGH SCHOOL</t>
  </si>
  <si>
    <t>KLEIN COLLINS WRESTLING</t>
  </si>
  <si>
    <t>LA QUINTA SAN ANTONIO</t>
  </si>
  <si>
    <t>DAN LANG</t>
  </si>
  <si>
    <t>LEAD YOUR SCHOOL</t>
  </si>
  <si>
    <t>THE LINE HOTEL AUSTIN</t>
  </si>
  <si>
    <t>MONICA LOPEZ</t>
  </si>
  <si>
    <t>MAC HAIK FORD</t>
  </si>
  <si>
    <t>LITTLE SCIENTIST INC</t>
  </si>
  <si>
    <t>MADISON CONSTRUCTION LP</t>
  </si>
  <si>
    <t>MAGNOLIA WEST HS ATHLETICS</t>
  </si>
  <si>
    <t>MAGNOLIA HS GOLF BOOSTER CLUB</t>
  </si>
  <si>
    <t>MAKE MUSIC INC</t>
  </si>
  <si>
    <t>MAKER MAVEN</t>
  </si>
  <si>
    <t>THE MARKERBOARD PEOPLE</t>
  </si>
  <si>
    <t>J W MARRIOTT AUSTIN</t>
  </si>
  <si>
    <t>MCT SHEET METAL INC</t>
  </si>
  <si>
    <t>METEOR EDUCATION LLC</t>
  </si>
  <si>
    <t>DONTE MILLER</t>
  </si>
  <si>
    <t>TERRILL DARNELL MITCHELL</t>
  </si>
  <si>
    <t>YMCA OF GREATER HOUSTON</t>
  </si>
  <si>
    <t>KYNNEDY MOONEY</t>
  </si>
  <si>
    <t>MICHAEL E MOORE</t>
  </si>
  <si>
    <t>MUNICIPAL EMERGENCY SERVICES INC</t>
  </si>
  <si>
    <t>NHS/NASSP</t>
  </si>
  <si>
    <t>NAT COUNCIL OF TEACH OF MATH</t>
  </si>
  <si>
    <t>NATIONAL SIGNS LLC</t>
  </si>
  <si>
    <t>NCSM OFFICE</t>
  </si>
  <si>
    <t>HAROLD NEWHOUSE</t>
  </si>
  <si>
    <t>NISD GOLF PROGRAM</t>
  </si>
  <si>
    <t>NOTTINGHAM COUNTRY MUD</t>
  </si>
  <si>
    <t>PATRICK OMO-OSAGIE</t>
  </si>
  <si>
    <t>OUTBACK STEAKHOUSE</t>
  </si>
  <si>
    <t>LAUREN PALLADINO</t>
  </si>
  <si>
    <t>DAVID PALMER</t>
  </si>
  <si>
    <t>SUSAN PARKER</t>
  </si>
  <si>
    <t>PETROLEUM TRADERS CORP</t>
  </si>
  <si>
    <t>PIONEER DRAMA SERVICE INC</t>
  </si>
  <si>
    <t>DERANEE POMMIER</t>
  </si>
  <si>
    <t>PRP ENTERTAINMENT COMPANY LLC</t>
  </si>
  <si>
    <t>QUALITY HARDWOOD FLOORS INC</t>
  </si>
  <si>
    <t>QUALITY INN AND SUITES CATTLE BARON</t>
  </si>
  <si>
    <t>JESUS JOSHUA RODRIGUEZ</t>
  </si>
  <si>
    <t>AARON ROLLINS</t>
  </si>
  <si>
    <t>ROMEO MUSIC</t>
  </si>
  <si>
    <t>JOSE SALGADO</t>
  </si>
  <si>
    <t>SCHOOL OUTFITTERS LLC</t>
  </si>
  <si>
    <t>KIRMS PRINTING COMPANY</t>
  </si>
  <si>
    <t>SCIENCE OLYMPIAD</t>
  </si>
  <si>
    <t>JOHN SIMPLE</t>
  </si>
  <si>
    <t>SIMPLY SHEETS FUNDRAISING LLC</t>
  </si>
  <si>
    <t>SKEETERS MESQUITE GRILL</t>
  </si>
  <si>
    <t>TIMOTHY SOLOMON</t>
  </si>
  <si>
    <t>SONOVA USA INC</t>
  </si>
  <si>
    <t>JASON SPARKS</t>
  </si>
  <si>
    <t>SPECIALTY SUPPLY &amp; INSTALLATION</t>
  </si>
  <si>
    <t>SPEED STACKS INC</t>
  </si>
  <si>
    <t>SPRING BRANCH ISD</t>
  </si>
  <si>
    <t>STAR FURNITURE CO</t>
  </si>
  <si>
    <t>TEXAS DEPARTMENT OF INSURANCE</t>
  </si>
  <si>
    <t>STATE INDUSTRIAL PRODUCTS CORPORATION</t>
  </si>
  <si>
    <t>ELLEN MELISSA STORY</t>
  </si>
  <si>
    <t>T A S C</t>
  </si>
  <si>
    <t>TEXAS DANCE EDUCATORS ASSOCIATION</t>
  </si>
  <si>
    <t>TEXAS ASSOC OF STUDENT COUNCILS</t>
  </si>
  <si>
    <t>COREY TAYLOR</t>
  </si>
  <si>
    <t>DANIEL R TAYLOR</t>
  </si>
  <si>
    <t>TEACHING AND LEARNING ALLIANCE INC</t>
  </si>
  <si>
    <t>TECHNOLOGY STUDENT ASSOCIATION</t>
  </si>
  <si>
    <t>TEXAS CITY GOLF ACTIVITY</t>
  </si>
  <si>
    <t>TEXAS MESQUITE GRILL</t>
  </si>
  <si>
    <t>THINK LAW</t>
  </si>
  <si>
    <t>THOMPSON &amp; HORTON LLP</t>
  </si>
  <si>
    <t>TRANSCENDENT AV SERVICES LLC</t>
  </si>
  <si>
    <t>PAUL TREVINO</t>
  </si>
  <si>
    <t>TYPHOON TEXAS</t>
  </si>
  <si>
    <t>UIL MUSIC REGION 23</t>
  </si>
  <si>
    <t>HOUSTON CHAPTER BASKETBALL OFFICIAL</t>
  </si>
  <si>
    <t>UNITED GRAPHICS</t>
  </si>
  <si>
    <t>UNIVERSITY OF SOUTHERN MISSISSIPPI</t>
  </si>
  <si>
    <t>VWR INTERNATIONAL LLC</t>
  </si>
  <si>
    <t>LEW'S AUTOMATIC GATES</t>
  </si>
  <si>
    <t>DARRICK WHITE</t>
  </si>
  <si>
    <t>NICHOLAS WHITE</t>
  </si>
  <si>
    <t>BRIAN WILCOX</t>
  </si>
  <si>
    <t>SEAN A WOLFSON</t>
  </si>
  <si>
    <t>THE WOODLANDS HIGH SCHOOL</t>
  </si>
  <si>
    <t>LADY HIGHLANDER SOCCER BOOSTER CLUB</t>
  </si>
  <si>
    <t>TWHS GOLF</t>
  </si>
  <si>
    <t>THE WRITING ACADEMY</t>
  </si>
  <si>
    <t>JIMMY YU</t>
  </si>
  <si>
    <t>KINGSLAND BAPTIST CHURCH</t>
  </si>
  <si>
    <t>KIM PAQUETTE</t>
  </si>
  <si>
    <t>HEATHER HERNANDEZ</t>
  </si>
  <si>
    <t>KELLI BREWER</t>
  </si>
  <si>
    <t>ARRYN BISSONETTE</t>
  </si>
  <si>
    <t>MINSUN SONG</t>
  </si>
  <si>
    <t>GRACE YANG</t>
  </si>
  <si>
    <t>JIEDI WU</t>
  </si>
  <si>
    <t>A + COMPUTER SCIENCE</t>
  </si>
  <si>
    <t>AATSP</t>
  </si>
  <si>
    <t>ERIC AGUILAR</t>
  </si>
  <si>
    <t>TERSOO EMMANUEL AKILE</t>
  </si>
  <si>
    <t>AL'S PIZZA HOUSE</t>
  </si>
  <si>
    <t>ALA UNIT 164</t>
  </si>
  <si>
    <t>ANDERSON-SHIRO JUNIOR/SENIOR HIGH SCHOOL</t>
  </si>
  <si>
    <t>EMANUEL ARANA</t>
  </si>
  <si>
    <t>JOSUE ARANA</t>
  </si>
  <si>
    <t>SAMUEL ARANA</t>
  </si>
  <si>
    <t>LUCIA AREMU</t>
  </si>
  <si>
    <t>AMERICAN SCHOOL COUNSELOR ASSOC</t>
  </si>
  <si>
    <t>ANDERSON TENNIS</t>
  </si>
  <si>
    <t>AWESOME EVENTS</t>
  </si>
  <si>
    <t>THE BANK OF NEW YORK MELLON</t>
  </si>
  <si>
    <t>WILLIAM H BARNES III</t>
  </si>
  <si>
    <t>RONALD BARRERA</t>
  </si>
  <si>
    <t>COURTNEY D BAUERLEIN</t>
  </si>
  <si>
    <t>ROBERT BLAIN</t>
  </si>
  <si>
    <t>PHILIP WAYNE BRADY</t>
  </si>
  <si>
    <t>RUSSELL BRAMAN</t>
  </si>
  <si>
    <t>BRENHAM CUB TRACK</t>
  </si>
  <si>
    <t>CARRIER CORPORATION</t>
  </si>
  <si>
    <t>KYLE CARTER</t>
  </si>
  <si>
    <t>CHAD CHAVEZ</t>
  </si>
  <si>
    <t>EDMUNDO CHAVEZ</t>
  </si>
  <si>
    <t>CHERRYDALE</t>
  </si>
  <si>
    <t>CHAD CHESMARK</t>
  </si>
  <si>
    <t>CIRCLE SAW BUILDERS SUPPLY INC</t>
  </si>
  <si>
    <t>CITADEL ON KIRBY CATERING LLC</t>
  </si>
  <si>
    <t>CJT ENTERPRISES INC</t>
  </si>
  <si>
    <t>CLEAR SPRINGS HIGH SCHOOL</t>
  </si>
  <si>
    <t>THE CLUB AT FALCON POINT</t>
  </si>
  <si>
    <t>REBECCA COMBS</t>
  </si>
  <si>
    <t>VMHS ATHLETICS DEPARTMENT</t>
  </si>
  <si>
    <t>CURTIS CRIMS</t>
  </si>
  <si>
    <t>CRISIS PREVENTION INSTITUTE INC</t>
  </si>
  <si>
    <t>CROSBY ATHLETIC BOOSTER CLUB</t>
  </si>
  <si>
    <t>JOSHUA CROSBY</t>
  </si>
  <si>
    <t>HBD BALLOONS</t>
  </si>
  <si>
    <t>CY FAIR ISD ATHLETICS</t>
  </si>
  <si>
    <t>CYPRESS RIDGE HIGH SCHOOL</t>
  </si>
  <si>
    <t>CYPRESS RIDGE ATHLETICS</t>
  </si>
  <si>
    <t>DE VISUAL DESIGNS INC</t>
  </si>
  <si>
    <t>DEALERS ELECTRICAL SUPPLY</t>
  </si>
  <si>
    <t>DEBBIE DILLER &amp; ASSOCIATES INC</t>
  </si>
  <si>
    <t>TOP NOTCH TENNIS</t>
  </si>
  <si>
    <t>MAYURA S DON DISSANAYAKA</t>
  </si>
  <si>
    <t>DOWNTOWN AQUARIUM</t>
  </si>
  <si>
    <t>CAMPUS ONLINE INC</t>
  </si>
  <si>
    <t>CHARLES EDWARDS</t>
  </si>
  <si>
    <t>EMBASSY SUITES SAN MARCOS</t>
  </si>
  <si>
    <t>EMBASSY SUITES DALLAS</t>
  </si>
  <si>
    <t>EMORY UNIVERSITY-BARKLEY FORUM</t>
  </si>
  <si>
    <t>AMY BROCHHAUSEN</t>
  </si>
  <si>
    <t>CAROL COFFEY</t>
  </si>
  <si>
    <t>COLLEEN ACOSTA</t>
  </si>
  <si>
    <t>ELLEN ADAMS</t>
  </si>
  <si>
    <t>ERICA FOSTER</t>
  </si>
  <si>
    <t>HALEY WRIGHT</t>
  </si>
  <si>
    <t>KELLEY SMITH</t>
  </si>
  <si>
    <t>KIMBERLY HANNAN</t>
  </si>
  <si>
    <t>KITTRELL ANTALAN</t>
  </si>
  <si>
    <t>KRISTIE MOORE</t>
  </si>
  <si>
    <t>KRISTIN LAFOLLETT</t>
  </si>
  <si>
    <t>LORI IRVINE</t>
  </si>
  <si>
    <t>MARIELA INGLEDEW</t>
  </si>
  <si>
    <t>SARAH HESS</t>
  </si>
  <si>
    <t>SUZANNE CRAWFORD</t>
  </si>
  <si>
    <t>TRUDONNA PEACOCK</t>
  </si>
  <si>
    <t>AMY MEFFORD</t>
  </si>
  <si>
    <t>AMY WHEELER</t>
  </si>
  <si>
    <t>ANNA HINOJOSA</t>
  </si>
  <si>
    <t>BEATRIZ MARTINEZ</t>
  </si>
  <si>
    <t>CHRISTY WILLIAMS</t>
  </si>
  <si>
    <t>COURTNEY CORDOVA</t>
  </si>
  <si>
    <t>CRISTI RODENBERG</t>
  </si>
  <si>
    <t>D'JALON BELL</t>
  </si>
  <si>
    <t>DANA BENOIST</t>
  </si>
  <si>
    <t>DANA HOOVER</t>
  </si>
  <si>
    <t>EDWARD MCFARLAND</t>
  </si>
  <si>
    <t>ELIZABETH DETHLOFF</t>
  </si>
  <si>
    <t>ELIZABETH SMALLEY</t>
  </si>
  <si>
    <t>EMILY CRAIG</t>
  </si>
  <si>
    <t>EMILY UWE</t>
  </si>
  <si>
    <t>GUY JAMES</t>
  </si>
  <si>
    <t>HAILEY HOUSE</t>
  </si>
  <si>
    <t>HILLARY TYRRELL</t>
  </si>
  <si>
    <t>HOLLY NEMEC</t>
  </si>
  <si>
    <t>IRMA CAMBRIC</t>
  </si>
  <si>
    <t>JASON BROWN</t>
  </si>
  <si>
    <t>JASON SOWDERS</t>
  </si>
  <si>
    <t>JAY SONNENBURG</t>
  </si>
  <si>
    <t>JENNIFER MUSSELMAN</t>
  </si>
  <si>
    <t>JENNIFER PATTERSON</t>
  </si>
  <si>
    <t>JOHN POLAND</t>
  </si>
  <si>
    <t>JULIA NUGENT</t>
  </si>
  <si>
    <t>JULIE BRIGANCE</t>
  </si>
  <si>
    <t>KATHERINE MCKEEVER</t>
  </si>
  <si>
    <t>KAYA SIMMONS</t>
  </si>
  <si>
    <t>KHATEREH ROWSHAN</t>
  </si>
  <si>
    <t>KRISTI ARCHER</t>
  </si>
  <si>
    <t>KRISTI BOURQUE</t>
  </si>
  <si>
    <t>LAURA WEATHERS</t>
  </si>
  <si>
    <t>LUANNE HUMPHREY</t>
  </si>
  <si>
    <t>MARGO VAN DER AHE</t>
  </si>
  <si>
    <t>MARGUERITE PENEWITT</t>
  </si>
  <si>
    <t>MARISA ADAMS</t>
  </si>
  <si>
    <t>MELISSA MOLINA-ANNIS</t>
  </si>
  <si>
    <t>MICHAEL GORMAN</t>
  </si>
  <si>
    <t>NAKESHA SMITH</t>
  </si>
  <si>
    <t>NANCY HARRELL</t>
  </si>
  <si>
    <t>NATHALIE WHITE</t>
  </si>
  <si>
    <t>NIAYANA LATCHMAN</t>
  </si>
  <si>
    <t>NICOLE ZWAHR</t>
  </si>
  <si>
    <t>PAMELA SPARKS</t>
  </si>
  <si>
    <t>PATRICIA SULLIVAN</t>
  </si>
  <si>
    <t>PATRICK SWAN</t>
  </si>
  <si>
    <t>RACHEL TATE</t>
  </si>
  <si>
    <t>ROBERT MEIER</t>
  </si>
  <si>
    <t>ROCIO SOKOL</t>
  </si>
  <si>
    <t>RONALD GALL</t>
  </si>
  <si>
    <t>STACEY LEVIN</t>
  </si>
  <si>
    <t>STEPHANIE BELL</t>
  </si>
  <si>
    <t>TARA SMITH</t>
  </si>
  <si>
    <t>TERRI STAPLETON</t>
  </si>
  <si>
    <t>VALERIE HOPKINS</t>
  </si>
  <si>
    <t>WHITNEY BRUCE</t>
  </si>
  <si>
    <t>YVONNE RAMIREZ</t>
  </si>
  <si>
    <t>ENVIRONMENTAL TURF SERVICES LLC</t>
  </si>
  <si>
    <t>MICHAEL FUAST</t>
  </si>
  <si>
    <t>FORT BEND ISD - ATHLETICS</t>
  </si>
  <si>
    <t>FORT BEND SUBSIDENCE DISTRICT</t>
  </si>
  <si>
    <t>THOMAS FOSTER III</t>
  </si>
  <si>
    <t>FUNSHINE ENTERTAINMENT</t>
  </si>
  <si>
    <t>GOES HEATING SYSTEMS</t>
  </si>
  <si>
    <t>BAKI ENGIN GOKTEPE</t>
  </si>
  <si>
    <t>GOLF CLUB AT CINCO RANCH</t>
  </si>
  <si>
    <t>BETH EL COLCORD GOMEZ</t>
  </si>
  <si>
    <t>GRAPHICS STORE LLC</t>
  </si>
  <si>
    <t>ELIZABETH A GRIMET</t>
  </si>
  <si>
    <t>GTS TECHNOLOGY SOLUTIONS INC</t>
  </si>
  <si>
    <t>HAMPTON INN ROUND ROCK</t>
  </si>
  <si>
    <t>HAMUN</t>
  </si>
  <si>
    <t>HARDWOOD PRODUCTS INC</t>
  </si>
  <si>
    <t>HELENA CHEMICAL COMPANY</t>
  </si>
  <si>
    <t>BRIDGET HEOS</t>
  </si>
  <si>
    <t>HERREN TALKS INC</t>
  </si>
  <si>
    <t>HEXCO INC</t>
  </si>
  <si>
    <t>HILTON AUSTIN</t>
  </si>
  <si>
    <t>HILTON GALVESTON ISLAND RESORT</t>
  </si>
  <si>
    <t>DOUBLETREE BY HILTON HOTEL GALVESTON BEACH</t>
  </si>
  <si>
    <t>EMBASSY SUITES SAN ANTONIO BROOKS HOTEL &amp; SPA</t>
  </si>
  <si>
    <t>HAMPTON INN &amp; SUITES LEGACY PARK - FRISCO</t>
  </si>
  <si>
    <t>HOMEWOOD SUITES WOODLANDS - SHENANDOAH</t>
  </si>
  <si>
    <t>EMBASSY SUITES BY HILTON - AUSTIN DOWNTOWN</t>
  </si>
  <si>
    <t>HISTORIC MENGER HOTEL</t>
  </si>
  <si>
    <t>HOLIDAY INN EXPRESS &amp; SUITES FORT WORTH WEST</t>
  </si>
  <si>
    <t>THE HOME DEPOT PRO</t>
  </si>
  <si>
    <t>HOUSTON BASEBALL PARTNERS LLC</t>
  </si>
  <si>
    <t>THOMAS G HOWARD</t>
  </si>
  <si>
    <t>HUNTSVILLE HIGH SCHOOL WRESTLING TEAM</t>
  </si>
  <si>
    <t>HUSKY TRAILER &amp; PARTS CO</t>
  </si>
  <si>
    <t>GRAND HYATT SAN ANTONIO</t>
  </si>
  <si>
    <t>HYATT PLACE AUSTIN</t>
  </si>
  <si>
    <t>HYATT REGENCY - O'HARE</t>
  </si>
  <si>
    <t>HYATT REGENCY CHICAGO</t>
  </si>
  <si>
    <t>HYATT REGENCY MCCORMICK PLACE</t>
  </si>
  <si>
    <t>DENNIS SCOTT HYMES</t>
  </si>
  <si>
    <t>INK IMPRESS USA INC</t>
  </si>
  <si>
    <t>INDEPENDENCE COFFEE CO LLC</t>
  </si>
  <si>
    <t>CONNOR JEFFREY</t>
  </si>
  <si>
    <t>STEPHANIE V DIXON JOHNSON</t>
  </si>
  <si>
    <t>KATY ARTREACH</t>
  </si>
  <si>
    <t>JENOBI INC</t>
  </si>
  <si>
    <t>JULIETA LATORRE</t>
  </si>
  <si>
    <t>LEA PARK &amp; PLAY INC</t>
  </si>
  <si>
    <t>LEGO EDUCATION</t>
  </si>
  <si>
    <t>LENOVO INC.</t>
  </si>
  <si>
    <t>RELX INC</t>
  </si>
  <si>
    <t>LONESTAR ACTION SPORTS</t>
  </si>
  <si>
    <t>MIKE LUM</t>
  </si>
  <si>
    <t>DEEPAK LUMBA</t>
  </si>
  <si>
    <t>MAC HAIK CHEVROLET</t>
  </si>
  <si>
    <t>JUAN C MACHUCA</t>
  </si>
  <si>
    <t>BRANDON MACK</t>
  </si>
  <si>
    <t>MAGNOLIA HS GOLF</t>
  </si>
  <si>
    <t>JOSE F MALO</t>
  </si>
  <si>
    <t>CECILIA LADRON DE GUEVARA MARIN</t>
  </si>
  <si>
    <t>MARKERTEK VIDEO SUPPLY</t>
  </si>
  <si>
    <t>RESIDENCE INN AUSTIN</t>
  </si>
  <si>
    <t>COURTYARD BY MARRIOTT AUSTIN</t>
  </si>
  <si>
    <t>RESIDENCE INN SAN ANTONIO DOWNTOWN</t>
  </si>
  <si>
    <t>DELTA HOTELS BY MARRIOTT DALLAS ALLEN</t>
  </si>
  <si>
    <t>MARTIN COUNSELING PLLC</t>
  </si>
  <si>
    <t>JARRIS R MARTIN</t>
  </si>
  <si>
    <t>MARCUS MARTIN</t>
  </si>
  <si>
    <t>MCCOYS BUILDING SUPPLY CENTERS</t>
  </si>
  <si>
    <t>MCKENNA CONTRACTING INC</t>
  </si>
  <si>
    <t>THOMAS MCKINNEY</t>
  </si>
  <si>
    <t>LINDSAY GARDNER MCMEANS</t>
  </si>
  <si>
    <t>JOHN MATTHEW MEEHAN</t>
  </si>
  <si>
    <t>MEMORIAL HERMANN FOUNDATION</t>
  </si>
  <si>
    <t>J. MICHAEL MIZE</t>
  </si>
  <si>
    <t>CHRISTOPHER MORENO</t>
  </si>
  <si>
    <t>NATIONAL SCIENCE TEACHERS ASSOCIATION</t>
  </si>
  <si>
    <t>NCTM</t>
  </si>
  <si>
    <t>NATIONAL LATIN EXAM</t>
  </si>
  <si>
    <t>NATL COUNCIL OF TEACHERS OF ENGLISH</t>
  </si>
  <si>
    <t>NEW CANEY FOOTBALL BOOSTER CLUB</t>
  </si>
  <si>
    <t>NORTHSIDE GOLF PROGRAM</t>
  </si>
  <si>
    <t>NORTH AMERICAN RESCUE LLC</t>
  </si>
  <si>
    <t>SMG - NRG</t>
  </si>
  <si>
    <t>OMNI HOUSTON HOTEL WESTSIDE</t>
  </si>
  <si>
    <t>ORCHID EVENTS LLC</t>
  </si>
  <si>
    <t>OZARK DELIGHT CANDY COMPANY INC</t>
  </si>
  <si>
    <t>PADDLE TRAMPS MFG COMPANY</t>
  </si>
  <si>
    <t>PALOS SPORTS INC</t>
  </si>
  <si>
    <t>PASADENA BOYS BASKETBALL</t>
  </si>
  <si>
    <t>ALIJA PAVLOVIC</t>
  </si>
  <si>
    <t>INGRID B PEREZ</t>
  </si>
  <si>
    <t>SANTOS A PEREZ</t>
  </si>
  <si>
    <t>PHI DELTA KAPPA INTERNATIONAL INC</t>
  </si>
  <si>
    <t>PIONEER MANUFACTURING COMPANY</t>
  </si>
  <si>
    <t>PITNEY BOWES INC</t>
  </si>
  <si>
    <t>PITNEY BOWES</t>
  </si>
  <si>
    <t>PLEASE MR DJ ENTERTAINMENT</t>
  </si>
  <si>
    <t>PLUMBING HEATING COOLING CONTRACTOR</t>
  </si>
  <si>
    <t>POLARIS WEST</t>
  </si>
  <si>
    <t>POLLOCK PAPER DISTRIBUTORS</t>
  </si>
  <si>
    <t>PV RENTALS LLC</t>
  </si>
  <si>
    <t>QUALITY FLOW SYSTEMS INC</t>
  </si>
  <si>
    <t>RAISE CRAZE</t>
  </si>
  <si>
    <t>STEVEN RAMIREZ</t>
  </si>
  <si>
    <t>DANIEL L RANDALL</t>
  </si>
  <si>
    <t>RAPTOR TECHNOLOGIES LLC</t>
  </si>
  <si>
    <t>RICE UNIVERSITY</t>
  </si>
  <si>
    <t>GLASSCOCK SCHOOL OF CONTINUING STUDIES</t>
  </si>
  <si>
    <t>DO NOT USE - USE VENDOR 151030</t>
  </si>
  <si>
    <t>R&amp;S MARCHING ARTS</t>
  </si>
  <si>
    <t>MAURY SALINGER</t>
  </si>
  <si>
    <t>SAMS STRINGS LLC</t>
  </si>
  <si>
    <t>SCIENCE NATIONAL HONOR SOCIETY</t>
  </si>
  <si>
    <t>SEIDLITZ EDUCATION LLC</t>
  </si>
  <si>
    <t>SHERATON AUSTIN HOTEL</t>
  </si>
  <si>
    <t>SHERWIN WILLIAMS</t>
  </si>
  <si>
    <t>SITEK OMNI SERVICES LLC</t>
  </si>
  <si>
    <t>SKILLPATH SEMINARS</t>
  </si>
  <si>
    <t>KAREN SLOTTER</t>
  </si>
  <si>
    <t>FIREPLACE INC</t>
  </si>
  <si>
    <t>SOLAR X WINDOW FILM SYSTEMS</t>
  </si>
  <si>
    <t>SOUTHLAND BATTERY</t>
  </si>
  <si>
    <t>SPRING BRANCH ISD ATHLETIC DEPT</t>
  </si>
  <si>
    <t>NICHOLAS A STANSELL</t>
  </si>
  <si>
    <t>STARKEY</t>
  </si>
  <si>
    <t>STENHOUSE PUBLISHERS</t>
  </si>
  <si>
    <t>STEPHEN F AUSTIN STATE UNIV</t>
  </si>
  <si>
    <t>SHINDIGZ</t>
  </si>
  <si>
    <t>SWEETWATER SOUND INC</t>
  </si>
  <si>
    <t>YVETTE SYLVAN</t>
  </si>
  <si>
    <t>TAASPYC</t>
  </si>
  <si>
    <t>2020 TABSE CONFERENCE</t>
  </si>
  <si>
    <t>TEXAS ASCD</t>
  </si>
  <si>
    <t>TEXAS COMM ON ENVIRONMENT QUALITY</t>
  </si>
  <si>
    <t>TEXAS DEPARTMENT OF LICENSING &amp; REG</t>
  </si>
  <si>
    <t>TEXAS HIGH SCHOOL POWERLIFTING ASSOC</t>
  </si>
  <si>
    <t>TEXAS STATE FLORISTS ASSOCIATION</t>
  </si>
  <si>
    <t>THE THERAPY SHOPPE</t>
  </si>
  <si>
    <t>TMEA REGION 23</t>
  </si>
  <si>
    <t>TRAFFIC ENGINEERS INC</t>
  </si>
  <si>
    <t>UNIVERSITY INTERSCHOLASTIC LEAGUE</t>
  </si>
  <si>
    <t>UNIVERSITY OF HOUSTON</t>
  </si>
  <si>
    <t>UCS4/USM</t>
  </si>
  <si>
    <t>THE UNIVERSITY OF TEXAS AT SAN ANTONIO</t>
  </si>
  <si>
    <t>US POSTAL SERVICE</t>
  </si>
  <si>
    <t>VALUE OPTIONS</t>
  </si>
  <si>
    <t>US GAMES</t>
  </si>
  <si>
    <t>VOSS ELECTRIC COMPANY</t>
  </si>
  <si>
    <t>MONTA ALVA WAITS</t>
  </si>
  <si>
    <t>WALLER HIGH SCHOOL</t>
  </si>
  <si>
    <t>WCA WASTE SYSTEMS INC</t>
  </si>
  <si>
    <t>THE WESTIN AUSTIN DOWNTOWN</t>
  </si>
  <si>
    <t>DARYL WILLIAMS</t>
  </si>
  <si>
    <t>KYE T WILLIAMS</t>
  </si>
  <si>
    <t>KENNEY WRUBEL</t>
  </si>
  <si>
    <t>DAYS INN BY WYNDHAM SAN ANGELO</t>
  </si>
  <si>
    <t>X-RAY LOCATING SERVICES INC</t>
  </si>
  <si>
    <t>XANTE CORPORATION</t>
  </si>
  <si>
    <t>FREEDOM FLIGHT MODELS</t>
  </si>
  <si>
    <t>ALLEGRO BALLET OF HOUSTON</t>
  </si>
  <si>
    <t>CONNOLLY DANCE ARTS</t>
  </si>
  <si>
    <t>POINTE OF GRACE DANCE STUDIO</t>
  </si>
  <si>
    <t>INTEMPO DANCE LLC</t>
  </si>
  <si>
    <t>HOPE CITY</t>
  </si>
  <si>
    <t>DONNA HUTCHISON</t>
  </si>
  <si>
    <t>STEVEN COUSSENS</t>
  </si>
  <si>
    <t>ANDREA CHACIN CAMBAR</t>
  </si>
  <si>
    <t>VANGIE REYES</t>
  </si>
  <si>
    <t>KRISTINA TOOLE</t>
  </si>
  <si>
    <t>JOSHUA KELLEY</t>
  </si>
  <si>
    <t>JENNIFER GARRETT</t>
  </si>
  <si>
    <t>SHERVETTA SANDERSOJO</t>
  </si>
  <si>
    <t>MICHELLE JARDINE</t>
  </si>
  <si>
    <t>SANDRA FRAZIER</t>
  </si>
  <si>
    <t>KARLA PHILLIPS</t>
  </si>
  <si>
    <t>ERICA FLEMING</t>
  </si>
  <si>
    <t>STEPHANIE FLORES</t>
  </si>
  <si>
    <t>KIM LORD</t>
  </si>
  <si>
    <t>VASILIKI VIVENZIO</t>
  </si>
  <si>
    <t>DELISIA PRICE</t>
  </si>
  <si>
    <t>2W INTERNATIONAL LLC</t>
  </si>
  <si>
    <t>FEI LI</t>
  </si>
  <si>
    <t>CHARLES ABULU</t>
  </si>
  <si>
    <t>FABIAN AGUILAR GOMEZ</t>
  </si>
  <si>
    <t>FRANCISCO ANDRES AGUILAR GOMEZ</t>
  </si>
  <si>
    <t>TOLULOPE AJAO</t>
  </si>
  <si>
    <t>ALEJANDRO ALANIZ</t>
  </si>
  <si>
    <t>ALIEF HASTINGS HIGH SCHOOL</t>
  </si>
  <si>
    <t>ALL IN LEARNING</t>
  </si>
  <si>
    <t>BAYONLE ARASHI</t>
  </si>
  <si>
    <t>ANGELA ARNETT</t>
  </si>
  <si>
    <t>AVESIS THIRD PARTY ADMINISTRATORS INC</t>
  </si>
  <si>
    <t>BAYLOR UNIVERSITY</t>
  </si>
  <si>
    <t>RUKS BAZUNU</t>
  </si>
  <si>
    <t>BEST WESTERN PLUS ROLAND INN &amp; SUITES</t>
  </si>
  <si>
    <t>BJ'S PARK &amp; RECREATION PRODUCTS</t>
  </si>
  <si>
    <t>BLESSINGTON FARMS LLC</t>
  </si>
  <si>
    <t>BOW WHOA WHOA</t>
  </si>
  <si>
    <t>BUCK TERRELL ATHLETICS</t>
  </si>
  <si>
    <t>BWI COMPANIES INC</t>
  </si>
  <si>
    <t>C C CREATIONS</t>
  </si>
  <si>
    <t>LUIS CABRERA</t>
  </si>
  <si>
    <t>RACHEL CLARK</t>
  </si>
  <si>
    <t>CLAY'S WORLD LLC</t>
  </si>
  <si>
    <t>CLIMATEC LLC</t>
  </si>
  <si>
    <t>CMTA INC</t>
  </si>
  <si>
    <t>RONALDO COBAR</t>
  </si>
  <si>
    <t>COLLINS MUSIC CENTER OF EL CAMPO INC</t>
  </si>
  <si>
    <t>COLUMBUS HIGH SCHOOL</t>
  </si>
  <si>
    <t>JG MEDIA/COMMUNITY IMPACT NEWSPAPER</t>
  </si>
  <si>
    <t>COLLEGE PARK TENNIS ACTIVITY FUND</t>
  </si>
  <si>
    <t>CRICK SOFTWARE INC</t>
  </si>
  <si>
    <t>CYPRESS LAKES HS</t>
  </si>
  <si>
    <t>CYPRESS FAIRBANKS ISD</t>
  </si>
  <si>
    <t>DAVE CLARK EVENTS</t>
  </si>
  <si>
    <t>DAYS INN COLLEGE STATION</t>
  </si>
  <si>
    <t>MATT DELAYEE</t>
  </si>
  <si>
    <t>DELEGARD TOOL OF TEXAS</t>
  </si>
  <si>
    <t>DEWBERRY FARM</t>
  </si>
  <si>
    <t>DFW COACHES CLINIC</t>
  </si>
  <si>
    <t>DINO GEORGE LLC</t>
  </si>
  <si>
    <t>DIVE CINCINNATI INC</t>
  </si>
  <si>
    <t>DOGS FOR LAW ENFORCEMENT</t>
  </si>
  <si>
    <t>FREDERICK DOWLEN</t>
  </si>
  <si>
    <t>DESIGN SECURITY CONTROLS</t>
  </si>
  <si>
    <t>EAGLE EYE DIGITAL VIDEO</t>
  </si>
  <si>
    <t>EAST BERNARD ISD</t>
  </si>
  <si>
    <t>DARLENE RANKIN</t>
  </si>
  <si>
    <t>JACQUELINE BELMAREZ</t>
  </si>
  <si>
    <t>JAN FORD</t>
  </si>
  <si>
    <t>JULIANA LOTERO</t>
  </si>
  <si>
    <t>LAURA ZEMEL</t>
  </si>
  <si>
    <t>MARIEL SERRANO VELEZ</t>
  </si>
  <si>
    <t>AISHA BARNES</t>
  </si>
  <si>
    <t>AMANDA FAIT</t>
  </si>
  <si>
    <t>AMY CATALINE</t>
  </si>
  <si>
    <t>ANGELICA GARCIA</t>
  </si>
  <si>
    <t>ANN AUBUCHON</t>
  </si>
  <si>
    <t>ANN LALIME</t>
  </si>
  <si>
    <t>ANNA BAKER</t>
  </si>
  <si>
    <t>ARMANDA TRONCALE</t>
  </si>
  <si>
    <t>ASHLEY BARROSO</t>
  </si>
  <si>
    <t>ASRAR MAALIKI MAYE</t>
  </si>
  <si>
    <t>BREANN ALATORRE</t>
  </si>
  <si>
    <t>CAMILLE GORDON</t>
  </si>
  <si>
    <t>CARLOS GARCIA</t>
  </si>
  <si>
    <t>CARMEN NGUYEN</t>
  </si>
  <si>
    <t>CAROLINE ANDERSON</t>
  </si>
  <si>
    <t>CAZILDA STEELE</t>
  </si>
  <si>
    <t>CHARLENE HEFFERIN</t>
  </si>
  <si>
    <t>CHERYL GRAVES</t>
  </si>
  <si>
    <t>CHRISTAPHER MAUST</t>
  </si>
  <si>
    <t>CHRISTI CHAVEZ</t>
  </si>
  <si>
    <t>CHRISTOPHER ORDENEAUX</t>
  </si>
  <si>
    <t>DAVID ROWE</t>
  </si>
  <si>
    <t>DEBBIE RUSSELL</t>
  </si>
  <si>
    <t>DEBORAH CROWELL</t>
  </si>
  <si>
    <t>DIANA DURLAM</t>
  </si>
  <si>
    <t>DON CASHMAN</t>
  </si>
  <si>
    <t>EDWARD MUNGIA</t>
  </si>
  <si>
    <t>ELIZABETH CHAULK</t>
  </si>
  <si>
    <t>ELIZABETH MEYER</t>
  </si>
  <si>
    <t>ELIZABETH PROVOST</t>
  </si>
  <si>
    <t>ELLA MILTON</t>
  </si>
  <si>
    <t>ISAAC CHRISTY</t>
  </si>
  <si>
    <t>JACQUELINE ZIMMERMAN</t>
  </si>
  <si>
    <t>JAMI COOK</t>
  </si>
  <si>
    <t>JASON SMITH</t>
  </si>
  <si>
    <t>JENNIFER LEE</t>
  </si>
  <si>
    <t>JESSE AVILA</t>
  </si>
  <si>
    <t>JOY THUMANN</t>
  </si>
  <si>
    <t>JUAN GOMEZ</t>
  </si>
  <si>
    <t>JULIE VETTERICK</t>
  </si>
  <si>
    <t>KARLYN FUQUAY</t>
  </si>
  <si>
    <t>KATHY STEEN</t>
  </si>
  <si>
    <t>KERRIE THOMPSON</t>
  </si>
  <si>
    <t>KEVIN MCILVAIN</t>
  </si>
  <si>
    <t>KISHA JONES</t>
  </si>
  <si>
    <t>LEIGH RUNDELL</t>
  </si>
  <si>
    <t>LES HERNANDEZ</t>
  </si>
  <si>
    <t>LISA BASSINGER</t>
  </si>
  <si>
    <t>LISA FOBIAN</t>
  </si>
  <si>
    <t>LISA MADRIGAL</t>
  </si>
  <si>
    <t>LYDIA DENNIS</t>
  </si>
  <si>
    <t>MARGIE BLOUNT</t>
  </si>
  <si>
    <t>MARIANNE BIANCHI</t>
  </si>
  <si>
    <t>MARIPAT HERZOG</t>
  </si>
  <si>
    <t>MARY MORRISON</t>
  </si>
  <si>
    <t>MEGAN EVANS</t>
  </si>
  <si>
    <t>NORMA MEJIA MARROQUIN</t>
  </si>
  <si>
    <t>NORMA VEGUILLA MARTINEZ</t>
  </si>
  <si>
    <t>PATRICIA NEIPER</t>
  </si>
  <si>
    <t>PATTI SMITH</t>
  </si>
  <si>
    <t>PEGGY SOLIS</t>
  </si>
  <si>
    <t>RACHEL RAE</t>
  </si>
  <si>
    <t>REBECCA MCNEIL-ASHCRAFT</t>
  </si>
  <si>
    <t>RHONDA HENDERSON</t>
  </si>
  <si>
    <t>SALLY BARNES</t>
  </si>
  <si>
    <t>SARAH WILLIS</t>
  </si>
  <si>
    <t>SCOTT DONAHUE</t>
  </si>
  <si>
    <t>SCOTT POWER</t>
  </si>
  <si>
    <t>SHANNON TAYLOR</t>
  </si>
  <si>
    <t>SHARON THORNE GREEN</t>
  </si>
  <si>
    <t>SHELBY BLAND</t>
  </si>
  <si>
    <t>SHIRLEY XU</t>
  </si>
  <si>
    <t>SONDRA NORWOOD</t>
  </si>
  <si>
    <t>STEPHEN RUTH</t>
  </si>
  <si>
    <t>TIFFANY YOUNG</t>
  </si>
  <si>
    <t>VANESSA DAVILA</t>
  </si>
  <si>
    <t>VINCENT LOH</t>
  </si>
  <si>
    <t>ENERGY TRAINING ASSOCIATES</t>
  </si>
  <si>
    <t>ENGINEERED AIR BALANCE CO INC</t>
  </si>
  <si>
    <t>SARA ENGLAND</t>
  </si>
  <si>
    <t>BYRON EVANS</t>
  </si>
  <si>
    <t>FAIRMONT AUSTIN</t>
  </si>
  <si>
    <t>MOUHAMADOU LAMINE FAYE</t>
  </si>
  <si>
    <t>TOD W FISH</t>
  </si>
  <si>
    <t>PROCARE AUTOMOTIVE LLC</t>
  </si>
  <si>
    <t>BERNIE FONG</t>
  </si>
  <si>
    <t>FORT BEND COUNTY TAX ASSESSOR</t>
  </si>
  <si>
    <t>ELKINS HIGH SCHOOL ACTIVITY FUND</t>
  </si>
  <si>
    <t>DARRELL LYNN FOUNTAIN</t>
  </si>
  <si>
    <t>CHRISTIAN FREYRE</t>
  </si>
  <si>
    <t>FRIO COUNTRY RESORT INC</t>
  </si>
  <si>
    <t>CRISTOBAL FUENTES</t>
  </si>
  <si>
    <t>CHARLES MATTHEW FUGATE</t>
  </si>
  <si>
    <t>CHARLES G GARIBAY</t>
  </si>
  <si>
    <t>MOHAMED GHANDOUR-FAWAZ</t>
  </si>
  <si>
    <t>KELLEY GILBERRY</t>
  </si>
  <si>
    <t>RODNEY GLASPER II</t>
  </si>
  <si>
    <t>BENJAMIN GONZALEZ</t>
  </si>
  <si>
    <t>KEVIN GOODE</t>
  </si>
  <si>
    <t>KRISTIN GRAHAM</t>
  </si>
  <si>
    <t>SOHI GREWAL</t>
  </si>
  <si>
    <t>GUARDIAN - APPLETON</t>
  </si>
  <si>
    <t>KEVIN GUENTHER</t>
  </si>
  <si>
    <t>HAABSE TEACHER AWARDS CEREMONY</t>
  </si>
  <si>
    <t>HALLETTSVILLE ISD</t>
  </si>
  <si>
    <t>HAMPTON INN AND SUITES</t>
  </si>
  <si>
    <t>HARCOURT INDUSTRIES INC</t>
  </si>
  <si>
    <t>HARRIS COUNTY PHES</t>
  </si>
  <si>
    <t>MEREDITH HARRIS</t>
  </si>
  <si>
    <t>HOWARD M HASHIDA</t>
  </si>
  <si>
    <t>CYNTHIA HAVRON</t>
  </si>
  <si>
    <t>THOMAS HENRY</t>
  </si>
  <si>
    <t>HILTON CHICAGO</t>
  </si>
  <si>
    <t>TRU BY HILTON EDINBURG</t>
  </si>
  <si>
    <t>JEFFREY A HIRT</t>
  </si>
  <si>
    <t>ABE HOFFMAN</t>
  </si>
  <si>
    <t>HOLIDAY INN AUSTIN - TOWN LAKE</t>
  </si>
  <si>
    <t>HOSA</t>
  </si>
  <si>
    <t>HOUSTON BAPTIST UNIVERSITY</t>
  </si>
  <si>
    <t>HOUSTON GALVESTON AREA COUNCIL</t>
  </si>
  <si>
    <t>DALE HYATT</t>
  </si>
  <si>
    <t>HYATT REGENCY HOTEL</t>
  </si>
  <si>
    <t>I E C</t>
  </si>
  <si>
    <t>INFOARMOR INC</t>
  </si>
  <si>
    <t>JEFFREY JOHNSON</t>
  </si>
  <si>
    <t>JUSTIN DANIEL JONES</t>
  </si>
  <si>
    <t>RICHARD JONES</t>
  </si>
  <si>
    <t>JACKI KEITHAN</t>
  </si>
  <si>
    <t>DANA KELLY PHD OF PSYCHOLOGY PLLC</t>
  </si>
  <si>
    <t>TYRONE KILLEBREW</t>
  </si>
  <si>
    <t>TANNER KING</t>
  </si>
  <si>
    <t>KEY CLUB INTERNATIONAL</t>
  </si>
  <si>
    <t>KLEIN OAK ATHLETICS</t>
  </si>
  <si>
    <t>KNOWLEDGEOWL</t>
  </si>
  <si>
    <t>BECKY KOESEL</t>
  </si>
  <si>
    <t>KRENEK PRINTING</t>
  </si>
  <si>
    <t>LA QUINTA INN CONVENTION CENTER</t>
  </si>
  <si>
    <t>OTIS K LASKEY</t>
  </si>
  <si>
    <t>LEGALSHIELD</t>
  </si>
  <si>
    <t>DAN LIANG</t>
  </si>
  <si>
    <t>JONATHAN LIKAKIS</t>
  </si>
  <si>
    <t>LONE STAR COACHING CLINIC</t>
  </si>
  <si>
    <t>LSS DIGITAL</t>
  </si>
  <si>
    <t>M D ANDERSON CARING FUND</t>
  </si>
  <si>
    <t>CHERYL KAYE MAGILL</t>
  </si>
  <si>
    <t>MHS NJROTC</t>
  </si>
  <si>
    <t>HOLLIS R MANAKER</t>
  </si>
  <si>
    <t>J W MARRIOTT HOTEL</t>
  </si>
  <si>
    <t>ASIYAH MARTIN</t>
  </si>
  <si>
    <t>CARLOS E MARTINEZ</t>
  </si>
  <si>
    <t>MIT SCIENCE OLYMPIAD</t>
  </si>
  <si>
    <t>MATH WARM-UPS.COM</t>
  </si>
  <si>
    <t>MCREE FORD INC</t>
  </si>
  <si>
    <t>MEDICAL AIR SERVICES ASSOCIATION INC</t>
  </si>
  <si>
    <t>DIMAS MEDINA</t>
  </si>
  <si>
    <t>MFAC LLC</t>
  </si>
  <si>
    <t>MILAM &amp; CO PAINTING INC.</t>
  </si>
  <si>
    <t>ROGER-PHILLIP MILLS</t>
  </si>
  <si>
    <t>AMPLYUS</t>
  </si>
  <si>
    <t>ROBERT MITCHELL</t>
  </si>
  <si>
    <t>MONTGOMERY ISD</t>
  </si>
  <si>
    <t>ANDRE MORGAN</t>
  </si>
  <si>
    <t>NATIONAL PRINCIPALS CONFERENCE</t>
  </si>
  <si>
    <t>NCTM REGISTRATION SERVICES</t>
  </si>
  <si>
    <t>NATIONAL SPANISH EXAMINATIONS</t>
  </si>
  <si>
    <t>NATIONAL CHEERLEADERS ASSOCIATION</t>
  </si>
  <si>
    <t>NARDA J FISHER</t>
  </si>
  <si>
    <t>BAO THUAN NGUYEN</t>
  </si>
  <si>
    <t>NOTARY PUBLIC UNDERWRITERS AGENCY</t>
  </si>
  <si>
    <t>JUDE NWAMBUONWO</t>
  </si>
  <si>
    <t>JOHN D ODOWD</t>
  </si>
  <si>
    <t>BREEN'S FLORIST</t>
  </si>
  <si>
    <t>JOHN OLSON</t>
  </si>
  <si>
    <t>OMNI AUSTIN HOTEL SOUTHPARK</t>
  </si>
  <si>
    <t>PENDERS MUSIC CO</t>
  </si>
  <si>
    <t>PERFECTION LEARNING CORPORATION</t>
  </si>
  <si>
    <t>POOLSURE</t>
  </si>
  <si>
    <t>PRAIRIE VIEW A &amp; M UNIVERSITY</t>
  </si>
  <si>
    <t>PRESIDIO NETWORKED SOLUTIONS GROUP</t>
  </si>
  <si>
    <t>TAYLOR PRINTZ</t>
  </si>
  <si>
    <t>PROJECT LEAD THE WAY</t>
  </si>
  <si>
    <t>PROMAXIMA MFG LTD</t>
  </si>
  <si>
    <t>PRUFROCK PRESS</t>
  </si>
  <si>
    <t>THE PULSERA PROJECT</t>
  </si>
  <si>
    <t>PS LIGHTWAVE INC</t>
  </si>
  <si>
    <t>PYROTEX-SYSTEMS INC</t>
  </si>
  <si>
    <t>RADCLIFFE RESOURCES</t>
  </si>
  <si>
    <t>TERRENCE RAFORD</t>
  </si>
  <si>
    <t>PAUL RAMSAY</t>
  </si>
  <si>
    <t>STEVE SPANGLER SCIENCE</t>
  </si>
  <si>
    <t>CHRISTOPHER L REINHARDT</t>
  </si>
  <si>
    <t>DONE REYNDERS-HERNANDEZ</t>
  </si>
  <si>
    <t>RICE WOMENS TRACK &amp; FIELD</t>
  </si>
  <si>
    <t>MELVIN  RIVAS</t>
  </si>
  <si>
    <t>GREGORY RIVERA</t>
  </si>
  <si>
    <t>ROYAL CARRIAGES LIMOUSINE INC</t>
  </si>
  <si>
    <t>SEAN RYAN</t>
  </si>
  <si>
    <t>AFIF H SAAD</t>
  </si>
  <si>
    <t>HOSSEIN SADAT</t>
  </si>
  <si>
    <t>SADDLEBACK EDUCATIONAL INC</t>
  </si>
  <si>
    <t>SAM HOUSTON STATE UNIVERSITY</t>
  </si>
  <si>
    <t>SCANTRON/HARLAND TECHNOLOGY SVCS</t>
  </si>
  <si>
    <t>SILSBEE ISD</t>
  </si>
  <si>
    <t>SKILLSUSA TEXAS</t>
  </si>
  <si>
    <t>HOWARD SMITH</t>
  </si>
  <si>
    <t>BLING CRAZY</t>
  </si>
  <si>
    <t>SOFTWARE 4 SCHOOLS</t>
  </si>
  <si>
    <t>SPRING CREEK CATERING</t>
  </si>
  <si>
    <t>STUTTERING THERAPY RESOURCES INC</t>
  </si>
  <si>
    <t>SULLIVAN SUPPLY INC</t>
  </si>
  <si>
    <t>HAITHAM SWAIDAN</t>
  </si>
  <si>
    <t>PHILLIP AMINE TARHINI</t>
  </si>
  <si>
    <t>TASSP</t>
  </si>
  <si>
    <t>TEXAS COMPUTER EDUCATION ASSOCIATIO</t>
  </si>
  <si>
    <t>TEACHERS COLLEGE READING &amp; WRITING</t>
  </si>
  <si>
    <t>TEACHER'S DISCOVERY</t>
  </si>
  <si>
    <t>TEXAS A &amp; M UNIVERSITY</t>
  </si>
  <si>
    <t>TCU</t>
  </si>
  <si>
    <t>AGENCY 405</t>
  </si>
  <si>
    <t>HIGH SCHOOL BBQ INC</t>
  </si>
  <si>
    <t>TEXAS HOUSE OF REPRESENTATIVES</t>
  </si>
  <si>
    <t>TEXAS TECH UNIVERSITY CAREER CENTER</t>
  </si>
  <si>
    <t>PAUL TIMOTHY THORNTON</t>
  </si>
  <si>
    <t>GULF COAST CREATIVE PROBLEM SOLVING ORGANIZATION</t>
  </si>
  <si>
    <t>TYLER TECHNOLOGIES INC</t>
  </si>
  <si>
    <t>CARLOS VALDEZ JR</t>
  </si>
  <si>
    <t>EDUARDO VALTIERRA</t>
  </si>
  <si>
    <t>VARSITY UNIVERSITY</t>
  </si>
  <si>
    <t>TED VIERLING</t>
  </si>
  <si>
    <t>LUIS G VILLANUEVA</t>
  </si>
  <si>
    <t>IGOR VINOGRADOV</t>
  </si>
  <si>
    <t>NANCY LYNN VIOLA</t>
  </si>
  <si>
    <t>JUDITH ANN VITOLO</t>
  </si>
  <si>
    <t>PERCUSSION SOURCE</t>
  </si>
  <si>
    <t>TANEISHA WHORTON</t>
  </si>
  <si>
    <t>WIMBERLEY HIGH SCHOOL</t>
  </si>
  <si>
    <t>JOHN MARTIN WUTHRICH</t>
  </si>
  <si>
    <t>ANDREA LESLIE</t>
  </si>
  <si>
    <t>YANMING QUI</t>
  </si>
  <si>
    <t>JOHN GORDON</t>
  </si>
  <si>
    <t>KATIE VOLLMER</t>
  </si>
  <si>
    <t>DEBRA CHUNG</t>
  </si>
  <si>
    <t>LUIS VILLEGAS</t>
  </si>
  <si>
    <t>ERICK SANVIDO</t>
  </si>
  <si>
    <t>AMY CRANSTON</t>
  </si>
  <si>
    <t>GLENDA HERNANDEZ</t>
  </si>
  <si>
    <t>ABSOLUTE COLOR</t>
  </si>
  <si>
    <t>ACADEMIC COMMUNICATION ASSOCS</t>
  </si>
  <si>
    <t>ACADEMIC THERAPY PUBLICATIONS</t>
  </si>
  <si>
    <t>JOSEPH ADAMOLEKUN</t>
  </si>
  <si>
    <t>FABIAN AGUILAR-ACEVES</t>
  </si>
  <si>
    <t>ALEX THODE</t>
  </si>
  <si>
    <t>ALUMINUM ATHLETIC EQUIPMENT</t>
  </si>
  <si>
    <t>RAFAEL A AMAYA</t>
  </si>
  <si>
    <t>AMERICAN DANCE DRILL TEAM</t>
  </si>
  <si>
    <t>JENNY ANDREWS</t>
  </si>
  <si>
    <t>ARIZONA COURTLINES INC</t>
  </si>
  <si>
    <t>ASLTA</t>
  </si>
  <si>
    <t>ASSOCIATION FOR MIDDLE LEVEL EDUCATION</t>
  </si>
  <si>
    <t>AT&amp;T CONFERENCE CENTER HOTEL</t>
  </si>
  <si>
    <t>HANK BEEL</t>
  </si>
  <si>
    <t>BEYOND PLAY</t>
  </si>
  <si>
    <t>BULLER PHOTOGRAPHY</t>
  </si>
  <si>
    <t>ALYWIN L BURGESS</t>
  </si>
  <si>
    <t>BALFOUR CAMPUS SUPPLY HOUSTON</t>
  </si>
  <si>
    <t>CANAL TRANSLATION SERVICES</t>
  </si>
  <si>
    <t>MARK CHARLES</t>
  </si>
  <si>
    <t>CHICKEN SALAD CHICK</t>
  </si>
  <si>
    <t>CLEAR CREEK TENNIS</t>
  </si>
  <si>
    <t>CLEAR CREEK I S D ATHLETICS</t>
  </si>
  <si>
    <t>CFHS GIRLS CC/TRACK ACTIVITY FUND</t>
  </si>
  <si>
    <t>CLEAR BROOK HIGH SCHOOL</t>
  </si>
  <si>
    <t>CMC NEPTUNE</t>
  </si>
  <si>
    <t>CSHS COUGAR CLUB</t>
  </si>
  <si>
    <t>COLLINS SPORTS MEDICINE</t>
  </si>
  <si>
    <t>COMFORT SUITES COLLEGE STATION</t>
  </si>
  <si>
    <t>GRAND OAKS HIGH SCHOOL</t>
  </si>
  <si>
    <t>CONSTANT CONTACT</t>
  </si>
  <si>
    <t>KAVRIN COX</t>
  </si>
  <si>
    <t>CRESTLINE SPECIALTIES INC</t>
  </si>
  <si>
    <t>CROWN EQUIPMENT CORP</t>
  </si>
  <si>
    <t>LOUIS CUTAIA</t>
  </si>
  <si>
    <t>CEPT HOUSTON LLC</t>
  </si>
  <si>
    <t>THE DBQ COMPANY</t>
  </si>
  <si>
    <t>DOSTALS AWARDS &amp; RECOGNITION</t>
  </si>
  <si>
    <t>EDVOTEK INC</t>
  </si>
  <si>
    <t>AMY ELLINGSON</t>
  </si>
  <si>
    <t>ALICE CARDNER</t>
  </si>
  <si>
    <t>CINDY BOOKOUT</t>
  </si>
  <si>
    <t>JESSICA DYSON</t>
  </si>
  <si>
    <t>LIDIA AMAYA</t>
  </si>
  <si>
    <t>LISA BALDWIN</t>
  </si>
  <si>
    <t>TERRI TORRES</t>
  </si>
  <si>
    <t>AMY DICKENS</t>
  </si>
  <si>
    <t>ANDREA TAYLOR</t>
  </si>
  <si>
    <t>ANTHONY FOBB</t>
  </si>
  <si>
    <t>BRANDON CLIMIE</t>
  </si>
  <si>
    <t>BRETT WALLACE</t>
  </si>
  <si>
    <t>COURTNEY LEWIS</t>
  </si>
  <si>
    <t>CYNTHIA KOZLOWSKI</t>
  </si>
  <si>
    <t>DANA RATLIFF</t>
  </si>
  <si>
    <t>ERIC FINLEY</t>
  </si>
  <si>
    <t>FREDA CREECH</t>
  </si>
  <si>
    <t>JACOB KINZBACH</t>
  </si>
  <si>
    <t>JANICE KILGORE</t>
  </si>
  <si>
    <t>JENNIFER DUGGER</t>
  </si>
  <si>
    <t>JENNIFER LANHAM</t>
  </si>
  <si>
    <t>JENNIFER PEREPELUK</t>
  </si>
  <si>
    <t>JHONNETTE SMITH</t>
  </si>
  <si>
    <t>JORDAN BECK</t>
  </si>
  <si>
    <t>KAMERYN MATTINGLY</t>
  </si>
  <si>
    <t>KARI HEITMAN</t>
  </si>
  <si>
    <t>KATHERINE EIKREM</t>
  </si>
  <si>
    <t>KEISHA CHARLES</t>
  </si>
  <si>
    <t>KERRY RAMPELLI</t>
  </si>
  <si>
    <t>KEVIN KEHOE</t>
  </si>
  <si>
    <t>KIM NGUYEN</t>
  </si>
  <si>
    <t>KRIS WILLIS</t>
  </si>
  <si>
    <t>LAURA BARRIENTOS</t>
  </si>
  <si>
    <t>LEONCIO CAPOLA</t>
  </si>
  <si>
    <t>LEONORA HILL</t>
  </si>
  <si>
    <t>LINDA BURNS</t>
  </si>
  <si>
    <t>LINDA GARCIA</t>
  </si>
  <si>
    <t>LINDSAY VAN WYK</t>
  </si>
  <si>
    <t>LINDSEY VOLNEY</t>
  </si>
  <si>
    <t>LISA LAWS</t>
  </si>
  <si>
    <t>LISA TORRES</t>
  </si>
  <si>
    <t>MARISSA GARCIA</t>
  </si>
  <si>
    <t>MARVEL JACKSON</t>
  </si>
  <si>
    <t>MARY SARVER</t>
  </si>
  <si>
    <t>MATTHEW APPLE</t>
  </si>
  <si>
    <t>MATTHEW GODWIN</t>
  </si>
  <si>
    <t>MEAGAN WIEN</t>
  </si>
  <si>
    <t>MICHAEL JONES</t>
  </si>
  <si>
    <t>MICHAEL LANGAN</t>
  </si>
  <si>
    <t>PETER NEUMANN</t>
  </si>
  <si>
    <t>PETER THOMAS</t>
  </si>
  <si>
    <t>ROSLYN FINK</t>
  </si>
  <si>
    <t>ROYAL THOMAS</t>
  </si>
  <si>
    <t>SAMIRA HASSAN</t>
  </si>
  <si>
    <t>SARAH ALBORZI</t>
  </si>
  <si>
    <t>SHARON TAKAHASHI</t>
  </si>
  <si>
    <t>SHERI DENNISON</t>
  </si>
  <si>
    <t>STACEY BECK</t>
  </si>
  <si>
    <t>STACY SLATER</t>
  </si>
  <si>
    <t>STEPHANIE COLLADO</t>
  </si>
  <si>
    <t>STEPHANIE VAUGHAN</t>
  </si>
  <si>
    <t>STEPHEN REICHARDT</t>
  </si>
  <si>
    <t>THOMAS MCPHERSON</t>
  </si>
  <si>
    <t>TIMOTHY MUELLER</t>
  </si>
  <si>
    <t>TIMOTHY SZAFRAN</t>
  </si>
  <si>
    <t>TRAVIS TURGEON</t>
  </si>
  <si>
    <t>TREMIA POLK</t>
  </si>
  <si>
    <t>TRESA MOSLEY-NELSON</t>
  </si>
  <si>
    <t>VALERIE DAVENPORT</t>
  </si>
  <si>
    <t>ENABLING DEVICES</t>
  </si>
  <si>
    <t>FISHING'S FUTURE</t>
  </si>
  <si>
    <t>FIT SHOP CORPORATION</t>
  </si>
  <si>
    <t>JOANNE FOJTIK</t>
  </si>
  <si>
    <t>G-FACTORY ENTERTAINMENT LLC</t>
  </si>
  <si>
    <t>GANDER PUBLISHING</t>
  </si>
  <si>
    <t>DESTINY GARCIA</t>
  </si>
  <si>
    <t>GAYLORD TEXAN RESORT</t>
  </si>
  <si>
    <t>GRACENOTES LLC</t>
  </si>
  <si>
    <t>CHRISTOPHER HALL</t>
  </si>
  <si>
    <t>KIMBER HAMILTON</t>
  </si>
  <si>
    <t>ROLAND HAYES III</t>
  </si>
  <si>
    <t>HERREN GENETICS LLC</t>
  </si>
  <si>
    <t>HIGH POINT</t>
  </si>
  <si>
    <t>HILTON PALACIO DEL RIO</t>
  </si>
  <si>
    <t>HILTON COLLEGE STATION &amp; CONFERENCE</t>
  </si>
  <si>
    <t>HOUSTON BEARING &amp; SUPPLY COMPANY INC</t>
  </si>
  <si>
    <t>SANDERS EVENT RENTALS INC</t>
  </si>
  <si>
    <t>HOUSTONFEST</t>
  </si>
  <si>
    <t>ROBERT L HUTCHINSON</t>
  </si>
  <si>
    <t>HYATT REGENCY CRYSTAL CITY AT</t>
  </si>
  <si>
    <t>INREACH</t>
  </si>
  <si>
    <t>INTERNATIONAL READING ASSOCIATION</t>
  </si>
  <si>
    <t>DISTRIBUTOR OPERATIONS INC</t>
  </si>
  <si>
    <t>DANIEL G JONES</t>
  </si>
  <si>
    <t>KATY ISD EDUCATION FOUNDATION</t>
  </si>
  <si>
    <t>KAY-TEE FLORIST WEST</t>
  </si>
  <si>
    <t>DANIEL LEE KING</t>
  </si>
  <si>
    <t>KLEIN HIGH SCHOOL TRACK &amp; FIELD</t>
  </si>
  <si>
    <t>DOERRE MATH CLUB</t>
  </si>
  <si>
    <t>LA QUINTA CAPITAL</t>
  </si>
  <si>
    <t>LEARNING ZONE</t>
  </si>
  <si>
    <t>HECTOR A LEON</t>
  </si>
  <si>
    <t>JOSHUA LEWIS</t>
  </si>
  <si>
    <t>LIDO DECK PRODUCTIONS</t>
  </si>
  <si>
    <t>BRIAN LLEWELLYN</t>
  </si>
  <si>
    <t>LOCKFAST LLC</t>
  </si>
  <si>
    <t>MAKRU LLC</t>
  </si>
  <si>
    <t>COURTYARD BY MARRIOTT</t>
  </si>
  <si>
    <t>COURTYARD MARRIOTT</t>
  </si>
  <si>
    <t>THE RITZ-CARLTON - SAN FRANCISCO</t>
  </si>
  <si>
    <t>SHERATON MCKINNEY HOTEL</t>
  </si>
  <si>
    <t>RALPH MARRON</t>
  </si>
  <si>
    <t>ARNOLD W MARTIN</t>
  </si>
  <si>
    <t>JASON MARTINEZ</t>
  </si>
  <si>
    <t>MAYDE CREEK HS THEATRE COMPANY BOOSTER CLUB</t>
  </si>
  <si>
    <t>TOMMIE D MCDONALD</t>
  </si>
  <si>
    <t>MICRO ESSENTIAL LABORATORY INC.</t>
  </si>
  <si>
    <t>MOHAWK FACTORING LLC</t>
  </si>
  <si>
    <t>MHS GOLF</t>
  </si>
  <si>
    <t>DANIEL MORRISON</t>
  </si>
  <si>
    <t>CHEERLEADING COMPANY</t>
  </si>
  <si>
    <t>NATIONAL EDUCATORS LAW INSTITUTE</t>
  </si>
  <si>
    <t>NATIONAL TECHNICAL HONOR SOCIETY</t>
  </si>
  <si>
    <t>HUMBERTO NELSON</t>
  </si>
  <si>
    <t>NEISD ATHLETICS</t>
  </si>
  <si>
    <t>NORTHERN SPEECH SERVICES INC</t>
  </si>
  <si>
    <t>NWN CORPORATION</t>
  </si>
  <si>
    <t>OREGON LAMINATIONS COMPANY</t>
  </si>
  <si>
    <t>ENRIQUE DIAZ ORTIZ</t>
  </si>
  <si>
    <t>PAPER ROLLER COASTER COMPANY</t>
  </si>
  <si>
    <t>PASCO SCIENTIFIC</t>
  </si>
  <si>
    <t>RICHARD LEWIS PATIENCE</t>
  </si>
  <si>
    <t>PHS LADY OILER SOFTBALL</t>
  </si>
  <si>
    <t>NOTHING BUNDT CAKES</t>
  </si>
  <si>
    <t>KLEBER ISAIAS PITA-SARMIENTO</t>
  </si>
  <si>
    <t>COMMERCIAL CHEMICAL PRODUCTS INC</t>
  </si>
  <si>
    <t>POSITIVE PROOF INC</t>
  </si>
  <si>
    <t>POTBELLY SANDWICH SHOP</t>
  </si>
  <si>
    <t>CHARLES POWELL</t>
  </si>
  <si>
    <t>PROGRESSIVE COMMERCIAL AQUATICS INC</t>
  </si>
  <si>
    <t>MEGAN PUCKETT</t>
  </si>
  <si>
    <t>PUT-IN-CUPS</t>
  </si>
  <si>
    <t>ASMA RAZA</t>
  </si>
  <si>
    <t>REGAL PLASTIC SUPPLY COMPANY INC</t>
  </si>
  <si>
    <t>EDUCATION SERVICE CENTER  REGION 2</t>
  </si>
  <si>
    <t>UIL MUSIC REGION 88</t>
  </si>
  <si>
    <t>RESPONSIVE LEARNING</t>
  </si>
  <si>
    <t>RICE UNIVERSITY SCHOOL MATHETICS PR</t>
  </si>
  <si>
    <t>GEORGE J RUFFIN</t>
  </si>
  <si>
    <t>MICHAEL SASAKI</t>
  </si>
  <si>
    <t>SEVEN LAKES SPEECH &amp; DEBATE BOOSTER CLUB</t>
  </si>
  <si>
    <t>EMERALD BEACH HOTEL</t>
  </si>
  <si>
    <t>SIGNATURE DRY CLEANERS</t>
  </si>
  <si>
    <t>SIMON YOUTH FOUNDATION INC</t>
  </si>
  <si>
    <t>SOCIAL THINKING</t>
  </si>
  <si>
    <t>SPACE CENTER HOUSTON</t>
  </si>
  <si>
    <t>SPECIALIZED BALSA WOOD LLC</t>
  </si>
  <si>
    <t>SDE INC</t>
  </si>
  <si>
    <t>JESSE STEPHAN</t>
  </si>
  <si>
    <t>STEVE WEISS MUSIC</t>
  </si>
  <si>
    <t>KYLE D STEWART</t>
  </si>
  <si>
    <t>JAMES KIRBY SUNDERMAN</t>
  </si>
  <si>
    <t>TAEA</t>
  </si>
  <si>
    <t>TCG ADMINISTRATORS</t>
  </si>
  <si>
    <t>TEACHER LEARNING CENTER</t>
  </si>
  <si>
    <t>TEACHERS COLLEGE</t>
  </si>
  <si>
    <t>TEXAS A &amp; M AGRILIFE EXTENSION SERVICE</t>
  </si>
  <si>
    <t>TEXAS ACADEMIC DECATHLON</t>
  </si>
  <si>
    <t>TEXAS ART SUPPLY CO</t>
  </si>
  <si>
    <t>TEXAS CHILDREN'S HOSPITAL</t>
  </si>
  <si>
    <t>TEXAS CHORAL DIRECTORS ASSOC</t>
  </si>
  <si>
    <t>TEXAS FORENSIC ASSOCIATION</t>
  </si>
  <si>
    <t>TXFACT LLC</t>
  </si>
  <si>
    <t>TEXAS HS COACHES EDUCATION FOUNDATION</t>
  </si>
  <si>
    <t>SAN FELIPE DE AUSTIN SHS</t>
  </si>
  <si>
    <t>TEXAS STATE UNIVERSITY</t>
  </si>
  <si>
    <t>JATHIYA ISAAC-THOMAS</t>
  </si>
  <si>
    <t>TIDE DRY CLEANERS</t>
  </si>
  <si>
    <t>KNB GOLF, LLC</t>
  </si>
  <si>
    <t>TOMBALL HIGH SCHOOL NJROTC</t>
  </si>
  <si>
    <t>TRANSFORMATIONAL INITIATIVES FOR SCHOOLS</t>
  </si>
  <si>
    <t>TSSSA</t>
  </si>
  <si>
    <t>VALLEY SPEECH LANGUAGE &amp; LEARNING CENTER</t>
  </si>
  <si>
    <t>WALLER LADY BULLDOGS BOOSTER CLUB</t>
  </si>
  <si>
    <t>ADAM WATKINS</t>
  </si>
  <si>
    <t>WAYSIDE PUBLISHING</t>
  </si>
  <si>
    <t>WESTERN PSYCHOLOGICAL SERVICES</t>
  </si>
  <si>
    <t>MATTHEW WHALEY</t>
  </si>
  <si>
    <t>WHENTOWORK, INC.</t>
  </si>
  <si>
    <t>WHICH WICH</t>
  </si>
  <si>
    <t>GABRIEL WILSON</t>
  </si>
  <si>
    <t>MARK A WILSON</t>
  </si>
  <si>
    <t>CONJUGUEMOS</t>
  </si>
  <si>
    <t>SUMMER SCHOOL TUITION</t>
  </si>
  <si>
    <t>DUE STUDENT ACTIVITIES</t>
  </si>
  <si>
    <t>BOND FEES</t>
  </si>
  <si>
    <t>VEHICLE RENTAL</t>
  </si>
  <si>
    <t>SICK LEAVE BONUS</t>
  </si>
  <si>
    <t>TECH.EQUIP. OVER $5000</t>
  </si>
  <si>
    <t>OTHER EMPLOYEE BENEFITS</t>
  </si>
  <si>
    <t>BOND INTEREST</t>
  </si>
  <si>
    <t>01/03/2020</t>
  </si>
  <si>
    <t>01/15/2020</t>
  </si>
  <si>
    <t>01/17/2020</t>
  </si>
  <si>
    <t>01/31/2020</t>
  </si>
  <si>
    <t>KATY ISD PAYROLL AND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</si>
</sst>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39" fontId="0" fillId="0" borderId="0" xfId="0" applyNumberFormat="1" applyFont="1"/>
    <xf numFmtId="0" fontId="0" fillId="0" borderId="10" xfId="0" applyFont="1" applyBorder="1"/>
    <xf numFmtId="39" fontId="0" fillId="0" borderId="10" xfId="0" applyNumberFormat="1" applyFont="1" applyBorder="1"/>
    <xf numFmtId="39" fontId="0" fillId="0" borderId="0" xfId="0" applyNumberFormat="1"/>
    <xf numFmtId="0" fontId="18" fillId="0" borderId="0" xfId="0" applyFont="1" applyAlignment="1">
      <alignment horizontal="left"/>
    </xf>
    <xf numFmtId="17" fontId="18" fillId="0" borderId="0" xfId="0" quotePrefix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/>
    <xf numFmtId="39" fontId="0" fillId="0" borderId="0" xfId="43" applyNumberFormat="1" applyFont="1"/>
    <xf numFmtId="43" fontId="0" fillId="0" borderId="0" xfId="43" applyNumberFormat="1" applyFont="1"/>
    <xf numFmtId="39" fontId="0" fillId="0" borderId="11" xfId="0" applyNumberFormat="1" applyBorder="1"/>
    <xf numFmtId="39" fontId="0" fillId="0" borderId="12" xfId="0" applyNumberFormat="1" applyBorder="1"/>
    <xf numFmtId="39" fontId="0" fillId="0" borderId="13" xfId="0" applyNumberFormat="1" applyBorder="1"/>
    <xf numFmtId="39" fontId="0" fillId="0" borderId="0" xfId="0" applyNumberFormat="1" applyBorder="1"/>
    <xf numFmtId="39" fontId="0" fillId="0" borderId="14" xfId="0" applyNumberFormat="1" applyFont="1" applyBorder="1"/>
    <xf numFmtId="0" fontId="0" fillId="0" borderId="15" xfId="0" applyBorder="1"/>
    <xf numFmtId="43" fontId="0" fillId="0" borderId="0" xfId="43" applyNumberFormat="1" applyFont="1" applyBorder="1"/>
    <xf numFmtId="10" fontId="0" fillId="0" borderId="0" xfId="0" applyNumberFormat="1"/>
    <xf numFmtId="0" fontId="16" fillId="0" borderId="0" xfId="0" applyFont="1"/>
    <xf numFmtId="164" fontId="16" fillId="0" borderId="0" xfId="0" applyNumberFormat="1" applyFont="1" applyAlignment="1">
      <alignment horizontal="left"/>
    </xf>
    <xf numFmtId="39" fontId="16" fillId="0" borderId="0" xfId="0" applyNumberFormat="1" applyFont="1"/>
    <xf numFmtId="49" fontId="16" fillId="0" borderId="0" xfId="0" applyNumberFormat="1" applyFont="1"/>
    <xf numFmtId="43" fontId="16" fillId="0" borderId="0" xfId="43" applyNumberFormat="1" applyFon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Business/Accounting/Online%20Check%20Registers/Online%20Check%20Registers%2016/12%20Aug/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17"/>
  <sheetViews>
    <sheetView tabSelected="1" zoomScale="90" zoomScaleNormal="90" workbookViewId="0">
      <selection activeCell="B4" sqref="B4"/>
    </sheetView>
  </sheetViews>
  <sheetFormatPr defaultRowHeight="15.5" outlineLevelRow="2" x14ac:dyDescent="0.35"/>
  <cols>
    <col min="1" max="1" width="11.4609375" style="10" customWidth="1"/>
    <col min="2" max="2" width="40.23046875" bestFit="1" customWidth="1"/>
    <col min="3" max="3" width="15.765625" style="5" customWidth="1"/>
    <col min="4" max="4" width="2.07421875" style="5" customWidth="1"/>
    <col min="5" max="5" width="36.3046875" bestFit="1" customWidth="1"/>
    <col min="7" max="7" width="13.23046875" bestFit="1" customWidth="1"/>
  </cols>
  <sheetData>
    <row r="1" spans="1:5" x14ac:dyDescent="0.35">
      <c r="A1" s="6" t="s">
        <v>0</v>
      </c>
      <c r="B1" s="1"/>
      <c r="C1" s="2"/>
      <c r="D1" s="2"/>
    </row>
    <row r="2" spans="1:5" x14ac:dyDescent="0.35">
      <c r="A2" s="6" t="s">
        <v>1</v>
      </c>
      <c r="B2" s="1"/>
      <c r="C2" s="2"/>
      <c r="D2" s="2"/>
    </row>
    <row r="3" spans="1:5" x14ac:dyDescent="0.35">
      <c r="A3" s="7" t="s">
        <v>1089</v>
      </c>
      <c r="B3" s="1"/>
      <c r="C3" s="2"/>
      <c r="D3" s="2"/>
    </row>
    <row r="4" spans="1:5" x14ac:dyDescent="0.35">
      <c r="A4" s="8"/>
      <c r="B4" s="1"/>
      <c r="C4" s="2"/>
      <c r="D4" s="2"/>
    </row>
    <row r="5" spans="1:5" x14ac:dyDescent="0.35">
      <c r="A5" s="9" t="s">
        <v>2</v>
      </c>
      <c r="B5" s="3" t="s">
        <v>3</v>
      </c>
      <c r="C5" s="4" t="s">
        <v>4</v>
      </c>
      <c r="D5" s="20" t="s">
        <v>109</v>
      </c>
      <c r="E5" s="21" t="s">
        <v>108</v>
      </c>
    </row>
    <row r="6" spans="1:5" outlineLevel="2" x14ac:dyDescent="0.35">
      <c r="A6" s="11">
        <v>43838</v>
      </c>
      <c r="B6" t="s">
        <v>5</v>
      </c>
      <c r="C6" s="5">
        <v>-5.44</v>
      </c>
      <c r="D6" s="26" t="str">
        <f>IF(E6="","TOTAL","")</f>
        <v/>
      </c>
      <c r="E6" t="s">
        <v>78</v>
      </c>
    </row>
    <row r="7" spans="1:5" outlineLevel="2" x14ac:dyDescent="0.35">
      <c r="A7" s="11">
        <v>43838</v>
      </c>
      <c r="B7" t="s">
        <v>5</v>
      </c>
      <c r="C7" s="5">
        <v>-6.65</v>
      </c>
      <c r="D7" s="26" t="str">
        <f>IF(E7="","TOTAL","")</f>
        <v/>
      </c>
      <c r="E7" t="s">
        <v>78</v>
      </c>
    </row>
    <row r="8" spans="1:5" outlineLevel="2" x14ac:dyDescent="0.35">
      <c r="A8" s="11">
        <v>43838</v>
      </c>
      <c r="B8" t="s">
        <v>5</v>
      </c>
      <c r="C8" s="5">
        <v>-12.09</v>
      </c>
      <c r="D8" s="26" t="str">
        <f>IF(E8="","TOTAL","")</f>
        <v/>
      </c>
      <c r="E8" t="s">
        <v>78</v>
      </c>
    </row>
    <row r="9" spans="1:5" outlineLevel="2" x14ac:dyDescent="0.35">
      <c r="A9" s="11">
        <v>43838</v>
      </c>
      <c r="B9" t="s">
        <v>5</v>
      </c>
      <c r="C9" s="5">
        <v>-18.48</v>
      </c>
      <c r="D9" s="26" t="str">
        <f>IF(E9="","TOTAL","")</f>
        <v/>
      </c>
      <c r="E9" t="s">
        <v>78</v>
      </c>
    </row>
    <row r="10" spans="1:5" outlineLevel="2" x14ac:dyDescent="0.35">
      <c r="A10" s="11">
        <v>43838</v>
      </c>
      <c r="B10" t="s">
        <v>5</v>
      </c>
      <c r="C10" s="5">
        <v>-32.65</v>
      </c>
      <c r="D10" s="26" t="str">
        <f>IF(E10="","TOTAL","")</f>
        <v/>
      </c>
      <c r="E10" t="s">
        <v>78</v>
      </c>
    </row>
    <row r="11" spans="1:5" outlineLevel="2" x14ac:dyDescent="0.35">
      <c r="A11" s="11">
        <v>43838</v>
      </c>
      <c r="B11" t="s">
        <v>5</v>
      </c>
      <c r="C11" s="5">
        <v>-36.840000000000003</v>
      </c>
      <c r="D11" s="26" t="str">
        <f>IF(E11="","TOTAL","")</f>
        <v/>
      </c>
      <c r="E11" t="s">
        <v>78</v>
      </c>
    </row>
    <row r="12" spans="1:5" outlineLevel="2" x14ac:dyDescent="0.35">
      <c r="A12" s="11">
        <v>43838</v>
      </c>
      <c r="B12" t="s">
        <v>5</v>
      </c>
      <c r="C12" s="5">
        <v>-40.1</v>
      </c>
      <c r="D12" s="26" t="str">
        <f>IF(E12="","TOTAL","")</f>
        <v/>
      </c>
      <c r="E12" t="s">
        <v>78</v>
      </c>
    </row>
    <row r="13" spans="1:5" outlineLevel="2" x14ac:dyDescent="0.35">
      <c r="A13" s="11">
        <v>43838</v>
      </c>
      <c r="B13" t="s">
        <v>5</v>
      </c>
      <c r="C13" s="5">
        <v>-47.51</v>
      </c>
      <c r="D13" s="26" t="str">
        <f>IF(E13="","TOTAL","")</f>
        <v/>
      </c>
      <c r="E13" t="s">
        <v>78</v>
      </c>
    </row>
    <row r="14" spans="1:5" outlineLevel="2" x14ac:dyDescent="0.35">
      <c r="A14" s="11">
        <v>43838</v>
      </c>
      <c r="B14" t="s">
        <v>5</v>
      </c>
      <c r="C14" s="5">
        <v>-62.23</v>
      </c>
      <c r="D14" s="26" t="str">
        <f>IF(E14="","TOTAL","")</f>
        <v/>
      </c>
      <c r="E14" t="s">
        <v>78</v>
      </c>
    </row>
    <row r="15" spans="1:5" outlineLevel="2" x14ac:dyDescent="0.35">
      <c r="A15" s="11">
        <v>43838</v>
      </c>
      <c r="B15" t="s">
        <v>5</v>
      </c>
      <c r="C15" s="5">
        <v>-63.9</v>
      </c>
      <c r="D15" s="26" t="str">
        <f>IF(E15="","TOTAL","")</f>
        <v/>
      </c>
      <c r="E15" t="s">
        <v>78</v>
      </c>
    </row>
    <row r="16" spans="1:5" outlineLevel="2" x14ac:dyDescent="0.35">
      <c r="A16" s="11">
        <v>43838</v>
      </c>
      <c r="B16" t="s">
        <v>5</v>
      </c>
      <c r="C16" s="5">
        <v>-145.62</v>
      </c>
      <c r="D16" s="26" t="str">
        <f>IF(E16="","TOTAL","")</f>
        <v/>
      </c>
      <c r="E16" t="s">
        <v>78</v>
      </c>
    </row>
    <row r="17" spans="1:5" outlineLevel="2" x14ac:dyDescent="0.35">
      <c r="A17" s="11">
        <v>43838</v>
      </c>
      <c r="B17" t="s">
        <v>5</v>
      </c>
      <c r="C17" s="5">
        <v>5976.07</v>
      </c>
      <c r="D17" s="26" t="str">
        <f>IF(E17="","TOTAL","")</f>
        <v/>
      </c>
      <c r="E17" t="s">
        <v>78</v>
      </c>
    </row>
    <row r="18" spans="1:5" outlineLevel="2" x14ac:dyDescent="0.35">
      <c r="A18" s="11">
        <v>43838</v>
      </c>
      <c r="B18" t="s">
        <v>5</v>
      </c>
      <c r="C18" s="5">
        <v>5924.61</v>
      </c>
      <c r="D18" s="26" t="str">
        <f>IF(E18="","TOTAL","")</f>
        <v/>
      </c>
      <c r="E18" t="s">
        <v>78</v>
      </c>
    </row>
    <row r="19" spans="1:5" outlineLevel="2" x14ac:dyDescent="0.35">
      <c r="A19" s="11">
        <v>43838</v>
      </c>
      <c r="B19" t="s">
        <v>5</v>
      </c>
      <c r="C19" s="5">
        <v>5333.37</v>
      </c>
      <c r="D19" s="26" t="str">
        <f>IF(E19="","TOTAL","")</f>
        <v/>
      </c>
      <c r="E19" t="s">
        <v>78</v>
      </c>
    </row>
    <row r="20" spans="1:5" outlineLevel="2" x14ac:dyDescent="0.35">
      <c r="A20" s="11">
        <v>43838</v>
      </c>
      <c r="B20" t="s">
        <v>5</v>
      </c>
      <c r="C20" s="5">
        <v>4809.78</v>
      </c>
      <c r="D20" s="26" t="str">
        <f>IF(E20="","TOTAL","")</f>
        <v/>
      </c>
      <c r="E20" t="s">
        <v>78</v>
      </c>
    </row>
    <row r="21" spans="1:5" outlineLevel="2" x14ac:dyDescent="0.35">
      <c r="A21" s="11">
        <v>43838</v>
      </c>
      <c r="B21" t="s">
        <v>5</v>
      </c>
      <c r="C21" s="5">
        <v>4294.83</v>
      </c>
      <c r="D21" s="26" t="str">
        <f>IF(E21="","TOTAL","")</f>
        <v/>
      </c>
      <c r="E21" t="s">
        <v>78</v>
      </c>
    </row>
    <row r="22" spans="1:5" outlineLevel="2" x14ac:dyDescent="0.35">
      <c r="A22" s="11">
        <v>43838</v>
      </c>
      <c r="B22" t="s">
        <v>5</v>
      </c>
      <c r="C22" s="5">
        <v>4294.46</v>
      </c>
      <c r="D22" s="26" t="str">
        <f>IF(E22="","TOTAL","")</f>
        <v/>
      </c>
      <c r="E22" t="s">
        <v>78</v>
      </c>
    </row>
    <row r="23" spans="1:5" outlineLevel="2" x14ac:dyDescent="0.35">
      <c r="A23" s="11">
        <v>43838</v>
      </c>
      <c r="B23" t="s">
        <v>5</v>
      </c>
      <c r="C23" s="5">
        <v>4215.34</v>
      </c>
      <c r="D23" s="26" t="str">
        <f>IF(E23="","TOTAL","")</f>
        <v/>
      </c>
      <c r="E23" t="s">
        <v>78</v>
      </c>
    </row>
    <row r="24" spans="1:5" outlineLevel="2" x14ac:dyDescent="0.35">
      <c r="A24" s="11">
        <v>43838</v>
      </c>
      <c r="B24" t="s">
        <v>5</v>
      </c>
      <c r="C24" s="5">
        <v>4160.93</v>
      </c>
      <c r="D24" s="26" t="str">
        <f>IF(E24="","TOTAL","")</f>
        <v/>
      </c>
      <c r="E24" t="s">
        <v>78</v>
      </c>
    </row>
    <row r="25" spans="1:5" outlineLevel="2" x14ac:dyDescent="0.35">
      <c r="A25" s="11">
        <v>43838</v>
      </c>
      <c r="B25" t="s">
        <v>5</v>
      </c>
      <c r="C25" s="5">
        <v>4094.35</v>
      </c>
      <c r="D25" s="26" t="str">
        <f>IF(E25="","TOTAL","")</f>
        <v/>
      </c>
      <c r="E25" t="s">
        <v>78</v>
      </c>
    </row>
    <row r="26" spans="1:5" outlineLevel="2" x14ac:dyDescent="0.35">
      <c r="A26" s="11">
        <v>43838</v>
      </c>
      <c r="B26" t="s">
        <v>5</v>
      </c>
      <c r="C26" s="5">
        <v>4078.41</v>
      </c>
      <c r="D26" s="26" t="str">
        <f>IF(E26="","TOTAL","")</f>
        <v/>
      </c>
      <c r="E26" t="s">
        <v>78</v>
      </c>
    </row>
    <row r="27" spans="1:5" outlineLevel="2" x14ac:dyDescent="0.35">
      <c r="A27" s="11">
        <v>43838</v>
      </c>
      <c r="B27" t="s">
        <v>5</v>
      </c>
      <c r="C27" s="5">
        <v>4019.78</v>
      </c>
      <c r="D27" s="26" t="str">
        <f>IF(E27="","TOTAL","")</f>
        <v/>
      </c>
      <c r="E27" t="s">
        <v>78</v>
      </c>
    </row>
    <row r="28" spans="1:5" outlineLevel="2" x14ac:dyDescent="0.35">
      <c r="A28" s="11">
        <v>43838</v>
      </c>
      <c r="B28" t="s">
        <v>5</v>
      </c>
      <c r="C28" s="5">
        <v>3851.09</v>
      </c>
      <c r="D28" s="26" t="str">
        <f>IF(E28="","TOTAL","")</f>
        <v/>
      </c>
      <c r="E28" t="s">
        <v>78</v>
      </c>
    </row>
    <row r="29" spans="1:5" outlineLevel="2" x14ac:dyDescent="0.35">
      <c r="A29" s="11">
        <v>43838</v>
      </c>
      <c r="B29" t="s">
        <v>5</v>
      </c>
      <c r="C29" s="5">
        <v>3654.89</v>
      </c>
      <c r="D29" s="26" t="str">
        <f>IF(E29="","TOTAL","")</f>
        <v/>
      </c>
      <c r="E29" t="s">
        <v>78</v>
      </c>
    </row>
    <row r="30" spans="1:5" outlineLevel="2" x14ac:dyDescent="0.35">
      <c r="A30" s="11">
        <v>43838</v>
      </c>
      <c r="B30" t="s">
        <v>5</v>
      </c>
      <c r="C30" s="5">
        <v>3630.45</v>
      </c>
      <c r="D30" s="26" t="str">
        <f>IF(E30="","TOTAL","")</f>
        <v/>
      </c>
      <c r="E30" t="s">
        <v>78</v>
      </c>
    </row>
    <row r="31" spans="1:5" outlineLevel="2" x14ac:dyDescent="0.35">
      <c r="A31" s="11">
        <v>43838</v>
      </c>
      <c r="B31" t="s">
        <v>5</v>
      </c>
      <c r="C31" s="5">
        <v>3460.36</v>
      </c>
      <c r="D31" s="26" t="str">
        <f>IF(E31="","TOTAL","")</f>
        <v/>
      </c>
      <c r="E31" t="s">
        <v>78</v>
      </c>
    </row>
    <row r="32" spans="1:5" outlineLevel="2" x14ac:dyDescent="0.35">
      <c r="A32" s="11">
        <v>43838</v>
      </c>
      <c r="B32" t="s">
        <v>5</v>
      </c>
      <c r="C32" s="5">
        <v>3422.96</v>
      </c>
      <c r="D32" s="26" t="str">
        <f>IF(E32="","TOTAL","")</f>
        <v/>
      </c>
      <c r="E32" t="s">
        <v>78</v>
      </c>
    </row>
    <row r="33" spans="1:5" outlineLevel="2" x14ac:dyDescent="0.35">
      <c r="A33" s="11">
        <v>43838</v>
      </c>
      <c r="B33" t="s">
        <v>5</v>
      </c>
      <c r="C33" s="5">
        <v>3231.94</v>
      </c>
      <c r="D33" s="26" t="str">
        <f>IF(E33="","TOTAL","")</f>
        <v/>
      </c>
      <c r="E33" t="s">
        <v>78</v>
      </c>
    </row>
    <row r="34" spans="1:5" outlineLevel="2" x14ac:dyDescent="0.35">
      <c r="A34" s="11">
        <v>43838</v>
      </c>
      <c r="B34" t="s">
        <v>5</v>
      </c>
      <c r="C34" s="5">
        <v>3208.85</v>
      </c>
      <c r="D34" s="26" t="str">
        <f>IF(E34="","TOTAL","")</f>
        <v/>
      </c>
      <c r="E34" t="s">
        <v>78</v>
      </c>
    </row>
    <row r="35" spans="1:5" outlineLevel="2" x14ac:dyDescent="0.35">
      <c r="A35" s="11">
        <v>43838</v>
      </c>
      <c r="B35" t="s">
        <v>5</v>
      </c>
      <c r="C35" s="5">
        <v>2892.65</v>
      </c>
      <c r="D35" s="26" t="str">
        <f>IF(E35="","TOTAL","")</f>
        <v/>
      </c>
      <c r="E35" t="s">
        <v>78</v>
      </c>
    </row>
    <row r="36" spans="1:5" outlineLevel="2" x14ac:dyDescent="0.35">
      <c r="A36" s="11">
        <v>43838</v>
      </c>
      <c r="B36" t="s">
        <v>5</v>
      </c>
      <c r="C36" s="5">
        <v>2807.73</v>
      </c>
      <c r="D36" s="26" t="str">
        <f>IF(E36="","TOTAL","")</f>
        <v/>
      </c>
      <c r="E36" t="s">
        <v>78</v>
      </c>
    </row>
    <row r="37" spans="1:5" outlineLevel="2" x14ac:dyDescent="0.35">
      <c r="A37" s="11">
        <v>43838</v>
      </c>
      <c r="B37" t="s">
        <v>5</v>
      </c>
      <c r="C37" s="5">
        <v>2736.93</v>
      </c>
      <c r="D37" s="26" t="str">
        <f>IF(E37="","TOTAL","")</f>
        <v/>
      </c>
      <c r="E37" t="s">
        <v>78</v>
      </c>
    </row>
    <row r="38" spans="1:5" outlineLevel="2" x14ac:dyDescent="0.35">
      <c r="A38" s="11">
        <v>43838</v>
      </c>
      <c r="B38" t="s">
        <v>5</v>
      </c>
      <c r="C38" s="5">
        <v>2558.2800000000002</v>
      </c>
      <c r="D38" s="26" t="str">
        <f>IF(E38="","TOTAL","")</f>
        <v/>
      </c>
      <c r="E38" t="s">
        <v>78</v>
      </c>
    </row>
    <row r="39" spans="1:5" outlineLevel="2" x14ac:dyDescent="0.35">
      <c r="A39" s="11">
        <v>43838</v>
      </c>
      <c r="B39" t="s">
        <v>5</v>
      </c>
      <c r="C39" s="5">
        <v>2490.1999999999998</v>
      </c>
      <c r="D39" s="26" t="str">
        <f>IF(E39="","TOTAL","")</f>
        <v/>
      </c>
      <c r="E39" t="s">
        <v>78</v>
      </c>
    </row>
    <row r="40" spans="1:5" outlineLevel="2" x14ac:dyDescent="0.35">
      <c r="A40" s="11">
        <v>43838</v>
      </c>
      <c r="B40" t="s">
        <v>5</v>
      </c>
      <c r="C40" s="5">
        <v>2487.84</v>
      </c>
      <c r="D40" s="26" t="str">
        <f>IF(E40="","TOTAL","")</f>
        <v/>
      </c>
      <c r="E40" t="s">
        <v>78</v>
      </c>
    </row>
    <row r="41" spans="1:5" outlineLevel="2" x14ac:dyDescent="0.35">
      <c r="A41" s="11">
        <v>43838</v>
      </c>
      <c r="B41" t="s">
        <v>5</v>
      </c>
      <c r="C41" s="5">
        <v>2456.91</v>
      </c>
      <c r="D41" s="26" t="str">
        <f>IF(E41="","TOTAL","")</f>
        <v/>
      </c>
      <c r="E41" t="s">
        <v>78</v>
      </c>
    </row>
    <row r="42" spans="1:5" outlineLevel="2" x14ac:dyDescent="0.35">
      <c r="A42" s="11">
        <v>43838</v>
      </c>
      <c r="B42" t="s">
        <v>5</v>
      </c>
      <c r="C42" s="5">
        <v>2415.65</v>
      </c>
      <c r="D42" s="26" t="str">
        <f>IF(E42="","TOTAL","")</f>
        <v/>
      </c>
      <c r="E42" t="s">
        <v>78</v>
      </c>
    </row>
    <row r="43" spans="1:5" outlineLevel="2" x14ac:dyDescent="0.35">
      <c r="A43" s="11">
        <v>43838</v>
      </c>
      <c r="B43" t="s">
        <v>5</v>
      </c>
      <c r="C43" s="5">
        <v>2410.98</v>
      </c>
      <c r="D43" s="26" t="str">
        <f>IF(E43="","TOTAL","")</f>
        <v/>
      </c>
      <c r="E43" t="s">
        <v>78</v>
      </c>
    </row>
    <row r="44" spans="1:5" outlineLevel="2" x14ac:dyDescent="0.35">
      <c r="A44" s="11">
        <v>43838</v>
      </c>
      <c r="B44" t="s">
        <v>5</v>
      </c>
      <c r="C44" s="5">
        <v>2323.79</v>
      </c>
      <c r="D44" s="26" t="str">
        <f>IF(E44="","TOTAL","")</f>
        <v/>
      </c>
      <c r="E44" t="s">
        <v>78</v>
      </c>
    </row>
    <row r="45" spans="1:5" outlineLevel="2" x14ac:dyDescent="0.35">
      <c r="A45" s="11">
        <v>43838</v>
      </c>
      <c r="B45" t="s">
        <v>5</v>
      </c>
      <c r="C45" s="5">
        <v>2320.06</v>
      </c>
      <c r="D45" s="26" t="str">
        <f>IF(E45="","TOTAL","")</f>
        <v/>
      </c>
      <c r="E45" t="s">
        <v>78</v>
      </c>
    </row>
    <row r="46" spans="1:5" outlineLevel="2" x14ac:dyDescent="0.35">
      <c r="A46" s="11">
        <v>43838</v>
      </c>
      <c r="B46" t="s">
        <v>5</v>
      </c>
      <c r="C46" s="5">
        <v>2314.79</v>
      </c>
      <c r="D46" s="26" t="str">
        <f>IF(E46="","TOTAL","")</f>
        <v/>
      </c>
      <c r="E46" t="s">
        <v>78</v>
      </c>
    </row>
    <row r="47" spans="1:5" outlineLevel="2" x14ac:dyDescent="0.35">
      <c r="A47" s="11">
        <v>43838</v>
      </c>
      <c r="B47" t="s">
        <v>5</v>
      </c>
      <c r="C47" s="5">
        <v>2299.46</v>
      </c>
      <c r="D47" s="26" t="str">
        <f>IF(E47="","TOTAL","")</f>
        <v/>
      </c>
      <c r="E47" t="s">
        <v>78</v>
      </c>
    </row>
    <row r="48" spans="1:5" outlineLevel="2" x14ac:dyDescent="0.35">
      <c r="A48" s="11">
        <v>43838</v>
      </c>
      <c r="B48" t="s">
        <v>5</v>
      </c>
      <c r="C48" s="5">
        <v>2288.37</v>
      </c>
      <c r="D48" s="26" t="str">
        <f>IF(E48="","TOTAL","")</f>
        <v/>
      </c>
      <c r="E48" t="s">
        <v>78</v>
      </c>
    </row>
    <row r="49" spans="1:5" outlineLevel="2" x14ac:dyDescent="0.35">
      <c r="A49" s="11">
        <v>43838</v>
      </c>
      <c r="B49" t="s">
        <v>5</v>
      </c>
      <c r="C49" s="5">
        <v>2244.69</v>
      </c>
      <c r="D49" s="26" t="str">
        <f>IF(E49="","TOTAL","")</f>
        <v/>
      </c>
      <c r="E49" t="s">
        <v>78</v>
      </c>
    </row>
    <row r="50" spans="1:5" outlineLevel="2" x14ac:dyDescent="0.35">
      <c r="A50" s="11">
        <v>43838</v>
      </c>
      <c r="B50" t="s">
        <v>5</v>
      </c>
      <c r="C50" s="5">
        <v>2212.7199999999998</v>
      </c>
      <c r="D50" s="26" t="str">
        <f>IF(E50="","TOTAL","")</f>
        <v/>
      </c>
      <c r="E50" t="s">
        <v>78</v>
      </c>
    </row>
    <row r="51" spans="1:5" outlineLevel="2" x14ac:dyDescent="0.35">
      <c r="A51" s="11">
        <v>43838</v>
      </c>
      <c r="B51" t="s">
        <v>5</v>
      </c>
      <c r="C51" s="5">
        <v>2197.5300000000002</v>
      </c>
      <c r="D51" s="26" t="str">
        <f>IF(E51="","TOTAL","")</f>
        <v/>
      </c>
      <c r="E51" t="s">
        <v>78</v>
      </c>
    </row>
    <row r="52" spans="1:5" outlineLevel="2" x14ac:dyDescent="0.35">
      <c r="A52" s="11">
        <v>43838</v>
      </c>
      <c r="B52" t="s">
        <v>5</v>
      </c>
      <c r="C52" s="5">
        <v>2177.94</v>
      </c>
      <c r="D52" s="26" t="str">
        <f>IF(E52="","TOTAL","")</f>
        <v/>
      </c>
      <c r="E52" t="s">
        <v>78</v>
      </c>
    </row>
    <row r="53" spans="1:5" outlineLevel="2" x14ac:dyDescent="0.35">
      <c r="A53" s="11">
        <v>43838</v>
      </c>
      <c r="B53" t="s">
        <v>5</v>
      </c>
      <c r="C53" s="5">
        <v>2173.36</v>
      </c>
      <c r="D53" s="26" t="str">
        <f>IF(E53="","TOTAL","")</f>
        <v/>
      </c>
      <c r="E53" t="s">
        <v>78</v>
      </c>
    </row>
    <row r="54" spans="1:5" outlineLevel="2" x14ac:dyDescent="0.35">
      <c r="A54" s="11">
        <v>43838</v>
      </c>
      <c r="B54" t="s">
        <v>5</v>
      </c>
      <c r="C54" s="5">
        <v>2169.42</v>
      </c>
      <c r="D54" s="26" t="str">
        <f>IF(E54="","TOTAL","")</f>
        <v/>
      </c>
      <c r="E54" t="s">
        <v>78</v>
      </c>
    </row>
    <row r="55" spans="1:5" outlineLevel="2" x14ac:dyDescent="0.35">
      <c r="A55" s="11">
        <v>43838</v>
      </c>
      <c r="B55" t="s">
        <v>5</v>
      </c>
      <c r="C55" s="5">
        <v>2161.66</v>
      </c>
      <c r="D55" s="26" t="str">
        <f>IF(E55="","TOTAL","")</f>
        <v/>
      </c>
      <c r="E55" t="s">
        <v>78</v>
      </c>
    </row>
    <row r="56" spans="1:5" outlineLevel="2" x14ac:dyDescent="0.35">
      <c r="A56" s="11">
        <v>43838</v>
      </c>
      <c r="B56" t="s">
        <v>5</v>
      </c>
      <c r="C56" s="5">
        <v>2122.75</v>
      </c>
      <c r="D56" s="26" t="str">
        <f>IF(E56="","TOTAL","")</f>
        <v/>
      </c>
      <c r="E56" t="s">
        <v>78</v>
      </c>
    </row>
    <row r="57" spans="1:5" outlineLevel="2" x14ac:dyDescent="0.35">
      <c r="A57" s="11">
        <v>43838</v>
      </c>
      <c r="B57" t="s">
        <v>5</v>
      </c>
      <c r="C57" s="5">
        <v>2103.96</v>
      </c>
      <c r="D57" s="26" t="str">
        <f>IF(E57="","TOTAL","")</f>
        <v/>
      </c>
      <c r="E57" t="s">
        <v>78</v>
      </c>
    </row>
    <row r="58" spans="1:5" outlineLevel="2" x14ac:dyDescent="0.35">
      <c r="A58" s="11">
        <v>43838</v>
      </c>
      <c r="B58" t="s">
        <v>5</v>
      </c>
      <c r="C58" s="5">
        <v>2000.16</v>
      </c>
      <c r="D58" s="26" t="str">
        <f>IF(E58="","TOTAL","")</f>
        <v/>
      </c>
      <c r="E58" t="s">
        <v>78</v>
      </c>
    </row>
    <row r="59" spans="1:5" outlineLevel="2" x14ac:dyDescent="0.35">
      <c r="A59" s="11">
        <v>43838</v>
      </c>
      <c r="B59" t="s">
        <v>5</v>
      </c>
      <c r="C59" s="5">
        <v>1994.53</v>
      </c>
      <c r="D59" s="26" t="str">
        <f>IF(E59="","TOTAL","")</f>
        <v/>
      </c>
      <c r="E59" t="s">
        <v>78</v>
      </c>
    </row>
    <row r="60" spans="1:5" outlineLevel="2" x14ac:dyDescent="0.35">
      <c r="A60" s="11">
        <v>43838</v>
      </c>
      <c r="B60" t="s">
        <v>5</v>
      </c>
      <c r="C60" s="5">
        <v>1954.88</v>
      </c>
      <c r="D60" s="26" t="str">
        <f>IF(E60="","TOTAL","")</f>
        <v/>
      </c>
      <c r="E60" t="s">
        <v>78</v>
      </c>
    </row>
    <row r="61" spans="1:5" outlineLevel="2" x14ac:dyDescent="0.35">
      <c r="A61" s="11">
        <v>43838</v>
      </c>
      <c r="B61" t="s">
        <v>5</v>
      </c>
      <c r="C61" s="5">
        <v>1949.9</v>
      </c>
      <c r="D61" s="26" t="str">
        <f>IF(E61="","TOTAL","")</f>
        <v/>
      </c>
      <c r="E61" t="s">
        <v>78</v>
      </c>
    </row>
    <row r="62" spans="1:5" outlineLevel="2" x14ac:dyDescent="0.35">
      <c r="A62" s="11">
        <v>43838</v>
      </c>
      <c r="B62" t="s">
        <v>5</v>
      </c>
      <c r="C62" s="5">
        <v>1936.75</v>
      </c>
      <c r="D62" s="26" t="str">
        <f>IF(E62="","TOTAL","")</f>
        <v/>
      </c>
      <c r="E62" t="s">
        <v>78</v>
      </c>
    </row>
    <row r="63" spans="1:5" outlineLevel="2" x14ac:dyDescent="0.35">
      <c r="A63" s="11">
        <v>43838</v>
      </c>
      <c r="B63" t="s">
        <v>5</v>
      </c>
      <c r="C63" s="5">
        <v>1896.25</v>
      </c>
      <c r="D63" s="26" t="str">
        <f>IF(E63="","TOTAL","")</f>
        <v/>
      </c>
      <c r="E63" t="s">
        <v>78</v>
      </c>
    </row>
    <row r="64" spans="1:5" outlineLevel="2" x14ac:dyDescent="0.35">
      <c r="A64" s="11">
        <v>43838</v>
      </c>
      <c r="B64" t="s">
        <v>5</v>
      </c>
      <c r="C64" s="5">
        <v>1885.1</v>
      </c>
      <c r="D64" s="26" t="str">
        <f>IF(E64="","TOTAL","")</f>
        <v/>
      </c>
      <c r="E64" t="s">
        <v>78</v>
      </c>
    </row>
    <row r="65" spans="1:5" outlineLevel="2" x14ac:dyDescent="0.35">
      <c r="A65" s="11">
        <v>43838</v>
      </c>
      <c r="B65" t="s">
        <v>5</v>
      </c>
      <c r="C65" s="5">
        <v>1876.47</v>
      </c>
      <c r="D65" s="26" t="str">
        <f>IF(E65="","TOTAL","")</f>
        <v/>
      </c>
      <c r="E65" t="s">
        <v>78</v>
      </c>
    </row>
    <row r="66" spans="1:5" outlineLevel="2" x14ac:dyDescent="0.35">
      <c r="A66" s="11">
        <v>43838</v>
      </c>
      <c r="B66" t="s">
        <v>5</v>
      </c>
      <c r="C66" s="5">
        <v>1876.23</v>
      </c>
      <c r="D66" s="26" t="str">
        <f>IF(E66="","TOTAL","")</f>
        <v/>
      </c>
      <c r="E66" t="s">
        <v>78</v>
      </c>
    </row>
    <row r="67" spans="1:5" outlineLevel="2" x14ac:dyDescent="0.35">
      <c r="A67" s="11">
        <v>43838</v>
      </c>
      <c r="B67" t="s">
        <v>5</v>
      </c>
      <c r="C67" s="5">
        <v>1869.2</v>
      </c>
      <c r="D67" s="26" t="str">
        <f>IF(E67="","TOTAL","")</f>
        <v/>
      </c>
      <c r="E67" t="s">
        <v>78</v>
      </c>
    </row>
    <row r="68" spans="1:5" outlineLevel="2" x14ac:dyDescent="0.35">
      <c r="A68" s="11">
        <v>43838</v>
      </c>
      <c r="B68" t="s">
        <v>5</v>
      </c>
      <c r="C68" s="5">
        <v>1851.81</v>
      </c>
      <c r="D68" s="26" t="str">
        <f>IF(E68="","TOTAL","")</f>
        <v/>
      </c>
      <c r="E68" t="s">
        <v>78</v>
      </c>
    </row>
    <row r="69" spans="1:5" outlineLevel="2" x14ac:dyDescent="0.35">
      <c r="A69" s="11">
        <v>43838</v>
      </c>
      <c r="B69" t="s">
        <v>5</v>
      </c>
      <c r="C69" s="5">
        <v>1803.77</v>
      </c>
      <c r="D69" s="26" t="str">
        <f>IF(E69="","TOTAL","")</f>
        <v/>
      </c>
      <c r="E69" t="s">
        <v>78</v>
      </c>
    </row>
    <row r="70" spans="1:5" outlineLevel="2" x14ac:dyDescent="0.35">
      <c r="A70" s="11">
        <v>43838</v>
      </c>
      <c r="B70" t="s">
        <v>5</v>
      </c>
      <c r="C70" s="5">
        <v>1802.2</v>
      </c>
      <c r="D70" s="26" t="str">
        <f>IF(E70="","TOTAL","")</f>
        <v/>
      </c>
      <c r="E70" t="s">
        <v>78</v>
      </c>
    </row>
    <row r="71" spans="1:5" outlineLevel="2" x14ac:dyDescent="0.35">
      <c r="A71" s="11">
        <v>43838</v>
      </c>
      <c r="B71" t="s">
        <v>5</v>
      </c>
      <c r="C71" s="5">
        <v>1763.65</v>
      </c>
      <c r="D71" s="26" t="str">
        <f>IF(E71="","TOTAL","")</f>
        <v/>
      </c>
      <c r="E71" t="s">
        <v>78</v>
      </c>
    </row>
    <row r="72" spans="1:5" outlineLevel="2" x14ac:dyDescent="0.35">
      <c r="A72" s="11">
        <v>43838</v>
      </c>
      <c r="B72" t="s">
        <v>5</v>
      </c>
      <c r="C72" s="5">
        <v>1762.42</v>
      </c>
      <c r="D72" s="26" t="str">
        <f>IF(E72="","TOTAL","")</f>
        <v/>
      </c>
      <c r="E72" t="s">
        <v>78</v>
      </c>
    </row>
    <row r="73" spans="1:5" outlineLevel="2" x14ac:dyDescent="0.35">
      <c r="A73" s="11">
        <v>43838</v>
      </c>
      <c r="B73" t="s">
        <v>5</v>
      </c>
      <c r="C73" s="5">
        <v>1758.19</v>
      </c>
      <c r="D73" s="26" t="str">
        <f>IF(E73="","TOTAL","")</f>
        <v/>
      </c>
      <c r="E73" t="s">
        <v>78</v>
      </c>
    </row>
    <row r="74" spans="1:5" outlineLevel="2" x14ac:dyDescent="0.35">
      <c r="A74" s="11">
        <v>43838</v>
      </c>
      <c r="B74" t="s">
        <v>5</v>
      </c>
      <c r="C74" s="5">
        <v>1736.87</v>
      </c>
      <c r="D74" s="26" t="str">
        <f>IF(E74="","TOTAL","")</f>
        <v/>
      </c>
      <c r="E74" t="s">
        <v>78</v>
      </c>
    </row>
    <row r="75" spans="1:5" outlineLevel="2" x14ac:dyDescent="0.35">
      <c r="A75" s="11">
        <v>43838</v>
      </c>
      <c r="B75" t="s">
        <v>5</v>
      </c>
      <c r="C75" s="5">
        <v>1688.44</v>
      </c>
      <c r="D75" s="26" t="str">
        <f>IF(E75="","TOTAL","")</f>
        <v/>
      </c>
      <c r="E75" t="s">
        <v>78</v>
      </c>
    </row>
    <row r="76" spans="1:5" outlineLevel="2" x14ac:dyDescent="0.35">
      <c r="A76" s="11">
        <v>43838</v>
      </c>
      <c r="B76" t="s">
        <v>5</v>
      </c>
      <c r="C76" s="5">
        <v>1642.76</v>
      </c>
      <c r="D76" s="26" t="str">
        <f>IF(E76="","TOTAL","")</f>
        <v/>
      </c>
      <c r="E76" t="s">
        <v>78</v>
      </c>
    </row>
    <row r="77" spans="1:5" outlineLevel="2" x14ac:dyDescent="0.35">
      <c r="A77" s="11">
        <v>43838</v>
      </c>
      <c r="B77" t="s">
        <v>5</v>
      </c>
      <c r="C77" s="5">
        <v>1640.22</v>
      </c>
      <c r="D77" s="26" t="str">
        <f>IF(E77="","TOTAL","")</f>
        <v/>
      </c>
      <c r="E77" t="s">
        <v>78</v>
      </c>
    </row>
    <row r="78" spans="1:5" outlineLevel="2" x14ac:dyDescent="0.35">
      <c r="A78" s="11">
        <v>43838</v>
      </c>
      <c r="B78" t="s">
        <v>5</v>
      </c>
      <c r="C78" s="5">
        <v>1596.72</v>
      </c>
      <c r="D78" s="26" t="str">
        <f>IF(E78="","TOTAL","")</f>
        <v/>
      </c>
      <c r="E78" t="s">
        <v>78</v>
      </c>
    </row>
    <row r="79" spans="1:5" outlineLevel="2" x14ac:dyDescent="0.35">
      <c r="A79" s="11">
        <v>43838</v>
      </c>
      <c r="B79" t="s">
        <v>5</v>
      </c>
      <c r="C79" s="5">
        <v>1571.4</v>
      </c>
      <c r="D79" s="26" t="str">
        <f>IF(E79="","TOTAL","")</f>
        <v/>
      </c>
      <c r="E79" t="s">
        <v>78</v>
      </c>
    </row>
    <row r="80" spans="1:5" outlineLevel="2" x14ac:dyDescent="0.35">
      <c r="A80" s="11">
        <v>43838</v>
      </c>
      <c r="B80" t="s">
        <v>5</v>
      </c>
      <c r="C80" s="5">
        <v>1567.36</v>
      </c>
      <c r="D80" s="26" t="str">
        <f>IF(E80="","TOTAL","")</f>
        <v/>
      </c>
      <c r="E80" t="s">
        <v>78</v>
      </c>
    </row>
    <row r="81" spans="1:5" outlineLevel="2" x14ac:dyDescent="0.35">
      <c r="A81" s="11">
        <v>43838</v>
      </c>
      <c r="B81" t="s">
        <v>5</v>
      </c>
      <c r="C81" s="5">
        <v>1561.37</v>
      </c>
      <c r="D81" s="26" t="str">
        <f>IF(E81="","TOTAL","")</f>
        <v/>
      </c>
      <c r="E81" t="s">
        <v>78</v>
      </c>
    </row>
    <row r="82" spans="1:5" outlineLevel="2" x14ac:dyDescent="0.35">
      <c r="A82" s="11">
        <v>43838</v>
      </c>
      <c r="B82" t="s">
        <v>5</v>
      </c>
      <c r="C82" s="5">
        <v>1560.74</v>
      </c>
      <c r="D82" s="26" t="str">
        <f>IF(E82="","TOTAL","")</f>
        <v/>
      </c>
      <c r="E82" t="s">
        <v>78</v>
      </c>
    </row>
    <row r="83" spans="1:5" outlineLevel="2" x14ac:dyDescent="0.35">
      <c r="A83" s="11">
        <v>43838</v>
      </c>
      <c r="B83" t="s">
        <v>5</v>
      </c>
      <c r="C83" s="5">
        <v>1535.69</v>
      </c>
      <c r="D83" s="26" t="str">
        <f>IF(E83="","TOTAL","")</f>
        <v/>
      </c>
      <c r="E83" t="s">
        <v>78</v>
      </c>
    </row>
    <row r="84" spans="1:5" outlineLevel="2" x14ac:dyDescent="0.35">
      <c r="A84" s="11">
        <v>43838</v>
      </c>
      <c r="B84" t="s">
        <v>5</v>
      </c>
      <c r="C84" s="5">
        <v>1514.82</v>
      </c>
      <c r="D84" s="26" t="str">
        <f>IF(E84="","TOTAL","")</f>
        <v/>
      </c>
      <c r="E84" t="s">
        <v>78</v>
      </c>
    </row>
    <row r="85" spans="1:5" outlineLevel="2" x14ac:dyDescent="0.35">
      <c r="A85" s="11">
        <v>43838</v>
      </c>
      <c r="B85" t="s">
        <v>5</v>
      </c>
      <c r="C85" s="5">
        <v>1489.86</v>
      </c>
      <c r="D85" s="26" t="str">
        <f>IF(E85="","TOTAL","")</f>
        <v/>
      </c>
      <c r="E85" t="s">
        <v>78</v>
      </c>
    </row>
    <row r="86" spans="1:5" outlineLevel="2" x14ac:dyDescent="0.35">
      <c r="A86" s="11">
        <v>43838</v>
      </c>
      <c r="B86" t="s">
        <v>5</v>
      </c>
      <c r="C86" s="5">
        <v>1472.58</v>
      </c>
      <c r="D86" s="26" t="str">
        <f>IF(E86="","TOTAL","")</f>
        <v/>
      </c>
      <c r="E86" t="s">
        <v>78</v>
      </c>
    </row>
    <row r="87" spans="1:5" outlineLevel="2" x14ac:dyDescent="0.35">
      <c r="A87" s="11">
        <v>43838</v>
      </c>
      <c r="B87" t="s">
        <v>5</v>
      </c>
      <c r="C87" s="5">
        <v>1470.22</v>
      </c>
      <c r="D87" s="26" t="str">
        <f>IF(E87="","TOTAL","")</f>
        <v/>
      </c>
      <c r="E87" t="s">
        <v>78</v>
      </c>
    </row>
    <row r="88" spans="1:5" outlineLevel="2" x14ac:dyDescent="0.35">
      <c r="A88" s="11">
        <v>43838</v>
      </c>
      <c r="B88" t="s">
        <v>5</v>
      </c>
      <c r="C88" s="5">
        <v>1459.19</v>
      </c>
      <c r="D88" s="26" t="str">
        <f>IF(E88="","TOTAL","")</f>
        <v/>
      </c>
      <c r="E88" t="s">
        <v>78</v>
      </c>
    </row>
    <row r="89" spans="1:5" outlineLevel="2" x14ac:dyDescent="0.35">
      <c r="A89" s="11">
        <v>43838</v>
      </c>
      <c r="B89" t="s">
        <v>5</v>
      </c>
      <c r="C89" s="5">
        <v>1450.02</v>
      </c>
      <c r="D89" s="26" t="str">
        <f>IF(E89="","TOTAL","")</f>
        <v/>
      </c>
      <c r="E89" t="s">
        <v>78</v>
      </c>
    </row>
    <row r="90" spans="1:5" outlineLevel="2" x14ac:dyDescent="0.35">
      <c r="A90" s="11">
        <v>43838</v>
      </c>
      <c r="B90" t="s">
        <v>5</v>
      </c>
      <c r="C90" s="5">
        <v>1448.39</v>
      </c>
      <c r="D90" s="26" t="str">
        <f>IF(E90="","TOTAL","")</f>
        <v/>
      </c>
      <c r="E90" t="s">
        <v>78</v>
      </c>
    </row>
    <row r="91" spans="1:5" outlineLevel="2" x14ac:dyDescent="0.35">
      <c r="A91" s="11">
        <v>43838</v>
      </c>
      <c r="B91" t="s">
        <v>5</v>
      </c>
      <c r="C91" s="5">
        <v>1441.34</v>
      </c>
      <c r="D91" s="26" t="str">
        <f>IF(E91="","TOTAL","")</f>
        <v/>
      </c>
      <c r="E91" t="s">
        <v>78</v>
      </c>
    </row>
    <row r="92" spans="1:5" outlineLevel="2" x14ac:dyDescent="0.35">
      <c r="A92" s="11">
        <v>43838</v>
      </c>
      <c r="B92" t="s">
        <v>5</v>
      </c>
      <c r="C92" s="5">
        <v>1418.33</v>
      </c>
      <c r="D92" s="26" t="str">
        <f>IF(E92="","TOTAL","")</f>
        <v/>
      </c>
      <c r="E92" t="s">
        <v>78</v>
      </c>
    </row>
    <row r="93" spans="1:5" outlineLevel="2" x14ac:dyDescent="0.35">
      <c r="A93" s="11">
        <v>43838</v>
      </c>
      <c r="B93" t="s">
        <v>5</v>
      </c>
      <c r="C93" s="5">
        <v>1408.36</v>
      </c>
      <c r="D93" s="26" t="str">
        <f>IF(E93="","TOTAL","")</f>
        <v/>
      </c>
      <c r="E93" t="s">
        <v>78</v>
      </c>
    </row>
    <row r="94" spans="1:5" outlineLevel="2" x14ac:dyDescent="0.35">
      <c r="A94" s="11">
        <v>43838</v>
      </c>
      <c r="B94" t="s">
        <v>5</v>
      </c>
      <c r="C94" s="5">
        <v>1402.32</v>
      </c>
      <c r="D94" s="26" t="str">
        <f>IF(E94="","TOTAL","")</f>
        <v/>
      </c>
      <c r="E94" t="s">
        <v>78</v>
      </c>
    </row>
    <row r="95" spans="1:5" outlineLevel="2" x14ac:dyDescent="0.35">
      <c r="A95" s="11">
        <v>43838</v>
      </c>
      <c r="B95" t="s">
        <v>5</v>
      </c>
      <c r="C95" s="5">
        <v>1379.68</v>
      </c>
      <c r="D95" s="26" t="str">
        <f>IF(E95="","TOTAL","")</f>
        <v/>
      </c>
      <c r="E95" t="s">
        <v>78</v>
      </c>
    </row>
    <row r="96" spans="1:5" outlineLevel="2" x14ac:dyDescent="0.35">
      <c r="A96" s="11">
        <v>43838</v>
      </c>
      <c r="B96" t="s">
        <v>5</v>
      </c>
      <c r="C96" s="5">
        <v>1378.77</v>
      </c>
      <c r="D96" s="26" t="str">
        <f>IF(E96="","TOTAL","")</f>
        <v/>
      </c>
      <c r="E96" t="s">
        <v>78</v>
      </c>
    </row>
    <row r="97" spans="1:5" outlineLevel="2" x14ac:dyDescent="0.35">
      <c r="A97" s="11">
        <v>43838</v>
      </c>
      <c r="B97" t="s">
        <v>5</v>
      </c>
      <c r="C97" s="5">
        <v>1369.36</v>
      </c>
      <c r="D97" s="26" t="str">
        <f>IF(E97="","TOTAL","")</f>
        <v/>
      </c>
      <c r="E97" t="s">
        <v>78</v>
      </c>
    </row>
    <row r="98" spans="1:5" outlineLevel="2" x14ac:dyDescent="0.35">
      <c r="A98" s="11">
        <v>43838</v>
      </c>
      <c r="B98" t="s">
        <v>5</v>
      </c>
      <c r="C98" s="5">
        <v>1363.82</v>
      </c>
      <c r="D98" s="26" t="str">
        <f>IF(E98="","TOTAL","")</f>
        <v/>
      </c>
      <c r="E98" t="s">
        <v>78</v>
      </c>
    </row>
    <row r="99" spans="1:5" outlineLevel="2" x14ac:dyDescent="0.35">
      <c r="A99" s="11">
        <v>43838</v>
      </c>
      <c r="B99" t="s">
        <v>5</v>
      </c>
      <c r="C99" s="5">
        <v>1355.94</v>
      </c>
      <c r="D99" s="26" t="str">
        <f>IF(E99="","TOTAL","")</f>
        <v/>
      </c>
      <c r="E99" t="s">
        <v>78</v>
      </c>
    </row>
    <row r="100" spans="1:5" outlineLevel="2" x14ac:dyDescent="0.35">
      <c r="A100" s="11">
        <v>43838</v>
      </c>
      <c r="B100" t="s">
        <v>5</v>
      </c>
      <c r="C100" s="5">
        <v>1354.55</v>
      </c>
      <c r="D100" s="26" t="str">
        <f>IF(E100="","TOTAL","")</f>
        <v/>
      </c>
      <c r="E100" t="s">
        <v>78</v>
      </c>
    </row>
    <row r="101" spans="1:5" outlineLevel="2" x14ac:dyDescent="0.35">
      <c r="A101" s="11">
        <v>43838</v>
      </c>
      <c r="B101" t="s">
        <v>5</v>
      </c>
      <c r="C101" s="5">
        <v>1349.66</v>
      </c>
      <c r="D101" s="26" t="str">
        <f>IF(E101="","TOTAL","")</f>
        <v/>
      </c>
      <c r="E101" t="s">
        <v>78</v>
      </c>
    </row>
    <row r="102" spans="1:5" outlineLevel="2" x14ac:dyDescent="0.35">
      <c r="A102" s="11">
        <v>43838</v>
      </c>
      <c r="B102" t="s">
        <v>5</v>
      </c>
      <c r="C102" s="5">
        <v>1334.03</v>
      </c>
      <c r="D102" s="26" t="str">
        <f>IF(E102="","TOTAL","")</f>
        <v/>
      </c>
      <c r="E102" t="s">
        <v>78</v>
      </c>
    </row>
    <row r="103" spans="1:5" outlineLevel="2" x14ac:dyDescent="0.35">
      <c r="A103" s="11">
        <v>43838</v>
      </c>
      <c r="B103" t="s">
        <v>5</v>
      </c>
      <c r="C103" s="5">
        <v>1329.21</v>
      </c>
      <c r="D103" s="26" t="str">
        <f>IF(E103="","TOTAL","")</f>
        <v/>
      </c>
      <c r="E103" t="s">
        <v>78</v>
      </c>
    </row>
    <row r="104" spans="1:5" outlineLevel="2" x14ac:dyDescent="0.35">
      <c r="A104" s="11">
        <v>43838</v>
      </c>
      <c r="B104" t="s">
        <v>5</v>
      </c>
      <c r="C104" s="5">
        <v>1302.28</v>
      </c>
      <c r="D104" s="26" t="str">
        <f>IF(E104="","TOTAL","")</f>
        <v/>
      </c>
      <c r="E104" t="s">
        <v>78</v>
      </c>
    </row>
    <row r="105" spans="1:5" outlineLevel="2" x14ac:dyDescent="0.35">
      <c r="A105" s="11">
        <v>43838</v>
      </c>
      <c r="B105" t="s">
        <v>5</v>
      </c>
      <c r="C105" s="5">
        <v>1298.82</v>
      </c>
      <c r="D105" s="26" t="str">
        <f>IF(E105="","TOTAL","")</f>
        <v/>
      </c>
      <c r="E105" t="s">
        <v>78</v>
      </c>
    </row>
    <row r="106" spans="1:5" outlineLevel="2" x14ac:dyDescent="0.35">
      <c r="A106" s="11">
        <v>43838</v>
      </c>
      <c r="B106" t="s">
        <v>5</v>
      </c>
      <c r="C106" s="5">
        <v>1295.43</v>
      </c>
      <c r="D106" s="26" t="str">
        <f>IF(E106="","TOTAL","")</f>
        <v/>
      </c>
      <c r="E106" t="s">
        <v>78</v>
      </c>
    </row>
    <row r="107" spans="1:5" outlineLevel="2" x14ac:dyDescent="0.35">
      <c r="A107" s="11">
        <v>43838</v>
      </c>
      <c r="B107" t="s">
        <v>5</v>
      </c>
      <c r="C107" s="5">
        <v>1243.05</v>
      </c>
      <c r="D107" s="26" t="str">
        <f>IF(E107="","TOTAL","")</f>
        <v/>
      </c>
      <c r="E107" t="s">
        <v>78</v>
      </c>
    </row>
    <row r="108" spans="1:5" outlineLevel="2" x14ac:dyDescent="0.35">
      <c r="A108" s="11">
        <v>43838</v>
      </c>
      <c r="B108" t="s">
        <v>5</v>
      </c>
      <c r="C108" s="5">
        <v>1241.19</v>
      </c>
      <c r="D108" s="26" t="str">
        <f>IF(E108="","TOTAL","")</f>
        <v/>
      </c>
      <c r="E108" t="s">
        <v>78</v>
      </c>
    </row>
    <row r="109" spans="1:5" outlineLevel="2" x14ac:dyDescent="0.35">
      <c r="A109" s="11">
        <v>43838</v>
      </c>
      <c r="B109" t="s">
        <v>5</v>
      </c>
      <c r="C109" s="5">
        <v>1220.95</v>
      </c>
      <c r="D109" s="26" t="str">
        <f>IF(E109="","TOTAL","")</f>
        <v/>
      </c>
      <c r="E109" t="s">
        <v>78</v>
      </c>
    </row>
    <row r="110" spans="1:5" outlineLevel="2" x14ac:dyDescent="0.35">
      <c r="A110" s="11">
        <v>43838</v>
      </c>
      <c r="B110" t="s">
        <v>5</v>
      </c>
      <c r="C110" s="5">
        <v>1212.95</v>
      </c>
      <c r="D110" s="26" t="str">
        <f>IF(E110="","TOTAL","")</f>
        <v/>
      </c>
      <c r="E110" t="s">
        <v>78</v>
      </c>
    </row>
    <row r="111" spans="1:5" outlineLevel="2" x14ac:dyDescent="0.35">
      <c r="A111" s="11">
        <v>43838</v>
      </c>
      <c r="B111" t="s">
        <v>5</v>
      </c>
      <c r="C111" s="5">
        <v>1201.8800000000001</v>
      </c>
      <c r="D111" s="26" t="str">
        <f>IF(E111="","TOTAL","")</f>
        <v/>
      </c>
      <c r="E111" t="s">
        <v>78</v>
      </c>
    </row>
    <row r="112" spans="1:5" outlineLevel="2" x14ac:dyDescent="0.35">
      <c r="A112" s="11">
        <v>43838</v>
      </c>
      <c r="B112" t="s">
        <v>5</v>
      </c>
      <c r="C112" s="5">
        <v>1179.03</v>
      </c>
      <c r="D112" s="26" t="str">
        <f>IF(E112="","TOTAL","")</f>
        <v/>
      </c>
      <c r="E112" t="s">
        <v>78</v>
      </c>
    </row>
    <row r="113" spans="1:5" outlineLevel="2" x14ac:dyDescent="0.35">
      <c r="A113" s="11">
        <v>43838</v>
      </c>
      <c r="B113" t="s">
        <v>5</v>
      </c>
      <c r="C113" s="5">
        <v>1176.19</v>
      </c>
      <c r="D113" s="26" t="str">
        <f>IF(E113="","TOTAL","")</f>
        <v/>
      </c>
      <c r="E113" t="s">
        <v>78</v>
      </c>
    </row>
    <row r="114" spans="1:5" outlineLevel="2" x14ac:dyDescent="0.35">
      <c r="A114" s="11">
        <v>43838</v>
      </c>
      <c r="B114" t="s">
        <v>5</v>
      </c>
      <c r="C114" s="5">
        <v>1171.75</v>
      </c>
      <c r="D114" s="26" t="str">
        <f>IF(E114="","TOTAL","")</f>
        <v/>
      </c>
      <c r="E114" t="s">
        <v>78</v>
      </c>
    </row>
    <row r="115" spans="1:5" outlineLevel="2" x14ac:dyDescent="0.35">
      <c r="A115" s="11">
        <v>43838</v>
      </c>
      <c r="B115" t="s">
        <v>5</v>
      </c>
      <c r="C115" s="5">
        <v>1165.0999999999999</v>
      </c>
      <c r="D115" s="26" t="str">
        <f>IF(E115="","TOTAL","")</f>
        <v/>
      </c>
      <c r="E115" t="s">
        <v>78</v>
      </c>
    </row>
    <row r="116" spans="1:5" outlineLevel="2" x14ac:dyDescent="0.35">
      <c r="A116" s="11">
        <v>43838</v>
      </c>
      <c r="B116" t="s">
        <v>5</v>
      </c>
      <c r="C116" s="5">
        <v>1141.32</v>
      </c>
      <c r="D116" s="26" t="str">
        <f>IF(E116="","TOTAL","")</f>
        <v/>
      </c>
      <c r="E116" t="s">
        <v>78</v>
      </c>
    </row>
    <row r="117" spans="1:5" outlineLevel="2" x14ac:dyDescent="0.35">
      <c r="A117" s="11">
        <v>43838</v>
      </c>
      <c r="B117" t="s">
        <v>5</v>
      </c>
      <c r="C117" s="5">
        <v>1121.6600000000001</v>
      </c>
      <c r="D117" s="26" t="str">
        <f>IF(E117="","TOTAL","")</f>
        <v/>
      </c>
      <c r="E117" t="s">
        <v>78</v>
      </c>
    </row>
    <row r="118" spans="1:5" outlineLevel="2" x14ac:dyDescent="0.35">
      <c r="A118" s="11">
        <v>43838</v>
      </c>
      <c r="B118" t="s">
        <v>5</v>
      </c>
      <c r="C118" s="5">
        <v>1086.33</v>
      </c>
      <c r="D118" s="26" t="str">
        <f>IF(E118="","TOTAL","")</f>
        <v/>
      </c>
      <c r="E118" t="s">
        <v>78</v>
      </c>
    </row>
    <row r="119" spans="1:5" outlineLevel="2" x14ac:dyDescent="0.35">
      <c r="A119" s="11">
        <v>43838</v>
      </c>
      <c r="B119" t="s">
        <v>5</v>
      </c>
      <c r="C119" s="5">
        <v>1074.71</v>
      </c>
      <c r="D119" s="26" t="str">
        <f>IF(E119="","TOTAL","")</f>
        <v/>
      </c>
      <c r="E119" t="s">
        <v>78</v>
      </c>
    </row>
    <row r="120" spans="1:5" outlineLevel="2" x14ac:dyDescent="0.35">
      <c r="A120" s="11">
        <v>43838</v>
      </c>
      <c r="B120" t="s">
        <v>5</v>
      </c>
      <c r="C120" s="5">
        <v>1059.22</v>
      </c>
      <c r="D120" s="26" t="str">
        <f>IF(E120="","TOTAL","")</f>
        <v/>
      </c>
      <c r="E120" t="s">
        <v>78</v>
      </c>
    </row>
    <row r="121" spans="1:5" outlineLevel="2" x14ac:dyDescent="0.35">
      <c r="A121" s="11">
        <v>43838</v>
      </c>
      <c r="B121" t="s">
        <v>5</v>
      </c>
      <c r="C121" s="5">
        <v>1045.83</v>
      </c>
      <c r="D121" s="26" t="str">
        <f>IF(E121="","TOTAL","")</f>
        <v/>
      </c>
      <c r="E121" t="s">
        <v>78</v>
      </c>
    </row>
    <row r="122" spans="1:5" outlineLevel="2" x14ac:dyDescent="0.35">
      <c r="A122" s="11">
        <v>43838</v>
      </c>
      <c r="B122" t="s">
        <v>5</v>
      </c>
      <c r="C122" s="5">
        <v>1031.98</v>
      </c>
      <c r="D122" s="26" t="str">
        <f>IF(E122="","TOTAL","")</f>
        <v/>
      </c>
      <c r="E122" t="s">
        <v>78</v>
      </c>
    </row>
    <row r="123" spans="1:5" outlineLevel="2" x14ac:dyDescent="0.35">
      <c r="A123" s="11">
        <v>43838</v>
      </c>
      <c r="B123" t="s">
        <v>5</v>
      </c>
      <c r="C123" s="5">
        <v>1025.02</v>
      </c>
      <c r="D123" s="26" t="str">
        <f>IF(E123="","TOTAL","")</f>
        <v/>
      </c>
      <c r="E123" t="s">
        <v>78</v>
      </c>
    </row>
    <row r="124" spans="1:5" outlineLevel="2" x14ac:dyDescent="0.35">
      <c r="A124" s="11">
        <v>43838</v>
      </c>
      <c r="B124" t="s">
        <v>5</v>
      </c>
      <c r="C124" s="5">
        <v>1016.82</v>
      </c>
      <c r="D124" s="26" t="str">
        <f>IF(E124="","TOTAL","")</f>
        <v/>
      </c>
      <c r="E124" t="s">
        <v>78</v>
      </c>
    </row>
    <row r="125" spans="1:5" outlineLevel="2" x14ac:dyDescent="0.35">
      <c r="A125" s="11">
        <v>43838</v>
      </c>
      <c r="B125" t="s">
        <v>5</v>
      </c>
      <c r="C125" s="5">
        <v>1015.79</v>
      </c>
      <c r="D125" s="26" t="str">
        <f>IF(E125="","TOTAL","")</f>
        <v/>
      </c>
      <c r="E125" t="s">
        <v>78</v>
      </c>
    </row>
    <row r="126" spans="1:5" outlineLevel="2" x14ac:dyDescent="0.35">
      <c r="A126" s="11">
        <v>43838</v>
      </c>
      <c r="B126" t="s">
        <v>5</v>
      </c>
      <c r="C126" s="5">
        <v>1006.52</v>
      </c>
      <c r="D126" s="26" t="str">
        <f>IF(E126="","TOTAL","")</f>
        <v/>
      </c>
      <c r="E126" t="s">
        <v>78</v>
      </c>
    </row>
    <row r="127" spans="1:5" outlineLevel="2" x14ac:dyDescent="0.35">
      <c r="A127" s="11">
        <v>43838</v>
      </c>
      <c r="B127" t="s">
        <v>5</v>
      </c>
      <c r="C127" s="5">
        <v>999.58</v>
      </c>
      <c r="D127" s="26" t="str">
        <f>IF(E127="","TOTAL","")</f>
        <v/>
      </c>
      <c r="E127" t="s">
        <v>78</v>
      </c>
    </row>
    <row r="128" spans="1:5" outlineLevel="2" x14ac:dyDescent="0.35">
      <c r="A128" s="11">
        <v>43838</v>
      </c>
      <c r="B128" t="s">
        <v>5</v>
      </c>
      <c r="C128" s="5">
        <v>995.14</v>
      </c>
      <c r="D128" s="26" t="str">
        <f>IF(E128="","TOTAL","")</f>
        <v/>
      </c>
      <c r="E128" t="s">
        <v>78</v>
      </c>
    </row>
    <row r="129" spans="1:5" outlineLevel="2" x14ac:dyDescent="0.35">
      <c r="A129" s="11">
        <v>43838</v>
      </c>
      <c r="B129" t="s">
        <v>5</v>
      </c>
      <c r="C129" s="5">
        <v>993.51</v>
      </c>
      <c r="D129" s="26" t="str">
        <f>IF(E129="","TOTAL","")</f>
        <v/>
      </c>
      <c r="E129" t="s">
        <v>78</v>
      </c>
    </row>
    <row r="130" spans="1:5" outlineLevel="2" x14ac:dyDescent="0.35">
      <c r="A130" s="11">
        <v>43838</v>
      </c>
      <c r="B130" t="s">
        <v>5</v>
      </c>
      <c r="C130" s="5">
        <v>960.11</v>
      </c>
      <c r="D130" s="26" t="str">
        <f>IF(E130="","TOTAL","")</f>
        <v/>
      </c>
      <c r="E130" t="s">
        <v>78</v>
      </c>
    </row>
    <row r="131" spans="1:5" outlineLevel="2" x14ac:dyDescent="0.35">
      <c r="A131" s="11">
        <v>43838</v>
      </c>
      <c r="B131" t="s">
        <v>5</v>
      </c>
      <c r="C131" s="5">
        <v>945.29</v>
      </c>
      <c r="D131" s="26" t="str">
        <f>IF(E131="","TOTAL","")</f>
        <v/>
      </c>
      <c r="E131" t="s">
        <v>78</v>
      </c>
    </row>
    <row r="132" spans="1:5" outlineLevel="2" x14ac:dyDescent="0.35">
      <c r="A132" s="11">
        <v>43838</v>
      </c>
      <c r="B132" t="s">
        <v>5</v>
      </c>
      <c r="C132" s="5">
        <v>937.85</v>
      </c>
      <c r="D132" s="26" t="str">
        <f>IF(E132="","TOTAL","")</f>
        <v/>
      </c>
      <c r="E132" t="s">
        <v>78</v>
      </c>
    </row>
    <row r="133" spans="1:5" outlineLevel="2" x14ac:dyDescent="0.35">
      <c r="A133" s="11">
        <v>43838</v>
      </c>
      <c r="B133" t="s">
        <v>5</v>
      </c>
      <c r="C133" s="5">
        <v>910.32</v>
      </c>
      <c r="D133" s="26" t="str">
        <f>IF(E133="","TOTAL","")</f>
        <v/>
      </c>
      <c r="E133" t="s">
        <v>78</v>
      </c>
    </row>
    <row r="134" spans="1:5" outlineLevel="2" x14ac:dyDescent="0.35">
      <c r="A134" s="11">
        <v>43838</v>
      </c>
      <c r="B134" t="s">
        <v>5</v>
      </c>
      <c r="C134" s="5">
        <v>894.71</v>
      </c>
      <c r="D134" s="26" t="str">
        <f>IF(E134="","TOTAL","")</f>
        <v/>
      </c>
      <c r="E134" t="s">
        <v>78</v>
      </c>
    </row>
    <row r="135" spans="1:5" outlineLevel="2" x14ac:dyDescent="0.35">
      <c r="A135" s="11">
        <v>43838</v>
      </c>
      <c r="B135" t="s">
        <v>5</v>
      </c>
      <c r="C135" s="5">
        <v>865.63</v>
      </c>
      <c r="D135" s="26" t="str">
        <f>IF(E135="","TOTAL","")</f>
        <v/>
      </c>
      <c r="E135" t="s">
        <v>78</v>
      </c>
    </row>
    <row r="136" spans="1:5" outlineLevel="2" x14ac:dyDescent="0.35">
      <c r="A136" s="11">
        <v>43838</v>
      </c>
      <c r="B136" t="s">
        <v>5</v>
      </c>
      <c r="C136" s="5">
        <v>821.24</v>
      </c>
      <c r="D136" s="26" t="str">
        <f>IF(E136="","TOTAL","")</f>
        <v/>
      </c>
      <c r="E136" t="s">
        <v>78</v>
      </c>
    </row>
    <row r="137" spans="1:5" outlineLevel="2" x14ac:dyDescent="0.35">
      <c r="A137" s="11">
        <v>43838</v>
      </c>
      <c r="B137" t="s">
        <v>5</v>
      </c>
      <c r="C137" s="5">
        <v>808.9</v>
      </c>
      <c r="D137" s="26" t="str">
        <f>IF(E137="","TOTAL","")</f>
        <v/>
      </c>
      <c r="E137" t="s">
        <v>78</v>
      </c>
    </row>
    <row r="138" spans="1:5" outlineLevel="2" x14ac:dyDescent="0.35">
      <c r="A138" s="11">
        <v>43838</v>
      </c>
      <c r="B138" t="s">
        <v>5</v>
      </c>
      <c r="C138" s="5">
        <v>787.97</v>
      </c>
      <c r="D138" s="26" t="str">
        <f>IF(E138="","TOTAL","")</f>
        <v/>
      </c>
      <c r="E138" t="s">
        <v>78</v>
      </c>
    </row>
    <row r="139" spans="1:5" outlineLevel="2" x14ac:dyDescent="0.35">
      <c r="A139" s="11">
        <v>43838</v>
      </c>
      <c r="B139" t="s">
        <v>5</v>
      </c>
      <c r="C139" s="5">
        <v>765.86</v>
      </c>
      <c r="D139" s="26" t="str">
        <f>IF(E139="","TOTAL","")</f>
        <v/>
      </c>
      <c r="E139" t="s">
        <v>78</v>
      </c>
    </row>
    <row r="140" spans="1:5" outlineLevel="2" x14ac:dyDescent="0.35">
      <c r="A140" s="11">
        <v>43838</v>
      </c>
      <c r="B140" t="s">
        <v>5</v>
      </c>
      <c r="C140" s="5">
        <v>762.57</v>
      </c>
      <c r="D140" s="26" t="str">
        <f>IF(E140="","TOTAL","")</f>
        <v/>
      </c>
      <c r="E140" t="s">
        <v>78</v>
      </c>
    </row>
    <row r="141" spans="1:5" outlineLevel="2" x14ac:dyDescent="0.35">
      <c r="A141" s="11">
        <v>43838</v>
      </c>
      <c r="B141" t="s">
        <v>5</v>
      </c>
      <c r="C141" s="5">
        <v>744.99</v>
      </c>
      <c r="D141" s="26" t="str">
        <f>IF(E141="","TOTAL","")</f>
        <v/>
      </c>
      <c r="E141" t="s">
        <v>78</v>
      </c>
    </row>
    <row r="142" spans="1:5" outlineLevel="2" x14ac:dyDescent="0.35">
      <c r="A142" s="11">
        <v>43838</v>
      </c>
      <c r="B142" t="s">
        <v>5</v>
      </c>
      <c r="C142" s="5">
        <v>741.28</v>
      </c>
      <c r="D142" s="26" t="str">
        <f>IF(E142="","TOTAL","")</f>
        <v/>
      </c>
      <c r="E142" t="s">
        <v>78</v>
      </c>
    </row>
    <row r="143" spans="1:5" outlineLevel="2" x14ac:dyDescent="0.35">
      <c r="A143" s="11">
        <v>43838</v>
      </c>
      <c r="B143" t="s">
        <v>5</v>
      </c>
      <c r="C143" s="5">
        <v>741.19</v>
      </c>
      <c r="D143" s="26" t="str">
        <f>IF(E143="","TOTAL","")</f>
        <v/>
      </c>
      <c r="E143" t="s">
        <v>78</v>
      </c>
    </row>
    <row r="144" spans="1:5" outlineLevel="2" x14ac:dyDescent="0.35">
      <c r="A144" s="11">
        <v>43838</v>
      </c>
      <c r="B144" t="s">
        <v>5</v>
      </c>
      <c r="C144" s="5">
        <v>713.1</v>
      </c>
      <c r="D144" s="26" t="str">
        <f>IF(E144="","TOTAL","")</f>
        <v/>
      </c>
      <c r="E144" t="s">
        <v>78</v>
      </c>
    </row>
    <row r="145" spans="1:5" outlineLevel="2" x14ac:dyDescent="0.35">
      <c r="A145" s="11">
        <v>43838</v>
      </c>
      <c r="B145" t="s">
        <v>5</v>
      </c>
      <c r="C145" s="5">
        <v>712.01</v>
      </c>
      <c r="D145" s="26" t="str">
        <f>IF(E145="","TOTAL","")</f>
        <v/>
      </c>
      <c r="E145" t="s">
        <v>78</v>
      </c>
    </row>
    <row r="146" spans="1:5" outlineLevel="2" x14ac:dyDescent="0.35">
      <c r="A146" s="11">
        <v>43838</v>
      </c>
      <c r="B146" t="s">
        <v>5</v>
      </c>
      <c r="C146" s="5">
        <v>666.18</v>
      </c>
      <c r="D146" s="26" t="str">
        <f>IF(E146="","TOTAL","")</f>
        <v/>
      </c>
      <c r="E146" t="s">
        <v>78</v>
      </c>
    </row>
    <row r="147" spans="1:5" outlineLevel="2" x14ac:dyDescent="0.35">
      <c r="A147" s="11">
        <v>43838</v>
      </c>
      <c r="B147" t="s">
        <v>5</v>
      </c>
      <c r="C147" s="5">
        <v>640.53</v>
      </c>
      <c r="D147" s="26" t="str">
        <f>IF(E147="","TOTAL","")</f>
        <v/>
      </c>
      <c r="E147" t="s">
        <v>78</v>
      </c>
    </row>
    <row r="148" spans="1:5" outlineLevel="2" x14ac:dyDescent="0.35">
      <c r="A148" s="11">
        <v>43838</v>
      </c>
      <c r="B148" t="s">
        <v>5</v>
      </c>
      <c r="C148" s="5">
        <v>620.66</v>
      </c>
      <c r="D148" s="26" t="str">
        <f>IF(E148="","TOTAL","")</f>
        <v/>
      </c>
      <c r="E148" t="s">
        <v>78</v>
      </c>
    </row>
    <row r="149" spans="1:5" outlineLevel="2" x14ac:dyDescent="0.35">
      <c r="A149" s="11">
        <v>43838</v>
      </c>
      <c r="B149" t="s">
        <v>5</v>
      </c>
      <c r="C149" s="5">
        <v>615.57000000000005</v>
      </c>
      <c r="D149" s="26" t="str">
        <f>IF(E149="","TOTAL","")</f>
        <v/>
      </c>
      <c r="E149" t="s">
        <v>78</v>
      </c>
    </row>
    <row r="150" spans="1:5" outlineLevel="2" x14ac:dyDescent="0.35">
      <c r="A150" s="11">
        <v>43838</v>
      </c>
      <c r="B150" t="s">
        <v>5</v>
      </c>
      <c r="C150" s="5">
        <v>604.08000000000004</v>
      </c>
      <c r="D150" s="26" t="str">
        <f>IF(E150="","TOTAL","")</f>
        <v/>
      </c>
      <c r="E150" t="s">
        <v>78</v>
      </c>
    </row>
    <row r="151" spans="1:5" outlineLevel="2" x14ac:dyDescent="0.35">
      <c r="A151" s="11">
        <v>43838</v>
      </c>
      <c r="B151" t="s">
        <v>5</v>
      </c>
      <c r="C151" s="5">
        <v>601.77</v>
      </c>
      <c r="D151" s="26" t="str">
        <f>IF(E151="","TOTAL","")</f>
        <v/>
      </c>
      <c r="E151" t="s">
        <v>78</v>
      </c>
    </row>
    <row r="152" spans="1:5" outlineLevel="2" x14ac:dyDescent="0.35">
      <c r="A152" s="11">
        <v>43838</v>
      </c>
      <c r="B152" t="s">
        <v>5</v>
      </c>
      <c r="C152" s="5">
        <v>583.9</v>
      </c>
      <c r="D152" s="26" t="str">
        <f>IF(E152="","TOTAL","")</f>
        <v/>
      </c>
      <c r="E152" t="s">
        <v>78</v>
      </c>
    </row>
    <row r="153" spans="1:5" outlineLevel="2" x14ac:dyDescent="0.35">
      <c r="A153" s="11">
        <v>43838</v>
      </c>
      <c r="B153" t="s">
        <v>5</v>
      </c>
      <c r="C153" s="5">
        <v>581.32000000000005</v>
      </c>
      <c r="D153" s="26" t="str">
        <f>IF(E153="","TOTAL","")</f>
        <v/>
      </c>
      <c r="E153" t="s">
        <v>78</v>
      </c>
    </row>
    <row r="154" spans="1:5" outlineLevel="2" x14ac:dyDescent="0.35">
      <c r="A154" s="11">
        <v>43838</v>
      </c>
      <c r="B154" t="s">
        <v>5</v>
      </c>
      <c r="C154" s="5">
        <v>574.44000000000005</v>
      </c>
      <c r="D154" s="26" t="str">
        <f>IF(E154="","TOTAL","")</f>
        <v/>
      </c>
      <c r="E154" t="s">
        <v>78</v>
      </c>
    </row>
    <row r="155" spans="1:5" outlineLevel="2" x14ac:dyDescent="0.35">
      <c r="A155" s="11">
        <v>43838</v>
      </c>
      <c r="B155" t="s">
        <v>5</v>
      </c>
      <c r="C155" s="5">
        <v>555.19000000000005</v>
      </c>
      <c r="D155" s="26" t="str">
        <f>IF(E155="","TOTAL","")</f>
        <v/>
      </c>
      <c r="E155" t="s">
        <v>78</v>
      </c>
    </row>
    <row r="156" spans="1:5" outlineLevel="2" x14ac:dyDescent="0.35">
      <c r="A156" s="11">
        <v>43838</v>
      </c>
      <c r="B156" t="s">
        <v>5</v>
      </c>
      <c r="C156" s="5">
        <v>494.38</v>
      </c>
      <c r="D156" s="26" t="str">
        <f>IF(E156="","TOTAL","")</f>
        <v/>
      </c>
      <c r="E156" t="s">
        <v>78</v>
      </c>
    </row>
    <row r="157" spans="1:5" outlineLevel="2" x14ac:dyDescent="0.35">
      <c r="A157" s="11">
        <v>43838</v>
      </c>
      <c r="B157" t="s">
        <v>5</v>
      </c>
      <c r="C157" s="5">
        <v>474.5</v>
      </c>
      <c r="D157" s="26" t="str">
        <f>IF(E157="","TOTAL","")</f>
        <v/>
      </c>
      <c r="E157" t="s">
        <v>78</v>
      </c>
    </row>
    <row r="158" spans="1:5" outlineLevel="2" x14ac:dyDescent="0.35">
      <c r="A158" s="11">
        <v>43838</v>
      </c>
      <c r="B158" t="s">
        <v>5</v>
      </c>
      <c r="C158" s="5">
        <v>472.68</v>
      </c>
      <c r="D158" s="26" t="str">
        <f>IF(E158="","TOTAL","")</f>
        <v/>
      </c>
      <c r="E158" t="s">
        <v>78</v>
      </c>
    </row>
    <row r="159" spans="1:5" outlineLevel="2" x14ac:dyDescent="0.35">
      <c r="A159" s="11">
        <v>43838</v>
      </c>
      <c r="B159" t="s">
        <v>5</v>
      </c>
      <c r="C159" s="5">
        <v>428.5</v>
      </c>
      <c r="D159" s="26" t="str">
        <f>IF(E159="","TOTAL","")</f>
        <v/>
      </c>
      <c r="E159" t="s">
        <v>78</v>
      </c>
    </row>
    <row r="160" spans="1:5" outlineLevel="2" x14ac:dyDescent="0.35">
      <c r="A160" s="11">
        <v>43838</v>
      </c>
      <c r="B160" t="s">
        <v>5</v>
      </c>
      <c r="C160" s="5">
        <v>420.03</v>
      </c>
      <c r="D160" s="26" t="str">
        <f>IF(E160="","TOTAL","")</f>
        <v/>
      </c>
      <c r="E160" t="s">
        <v>78</v>
      </c>
    </row>
    <row r="161" spans="1:5" outlineLevel="2" x14ac:dyDescent="0.35">
      <c r="A161" s="11">
        <v>43838</v>
      </c>
      <c r="B161" t="s">
        <v>5</v>
      </c>
      <c r="C161" s="5">
        <v>355.19</v>
      </c>
      <c r="D161" s="26" t="str">
        <f>IF(E161="","TOTAL","")</f>
        <v/>
      </c>
      <c r="E161" t="s">
        <v>78</v>
      </c>
    </row>
    <row r="162" spans="1:5" outlineLevel="2" x14ac:dyDescent="0.35">
      <c r="A162" s="11">
        <v>43838</v>
      </c>
      <c r="B162" t="s">
        <v>5</v>
      </c>
      <c r="C162" s="5">
        <v>162.41999999999999</v>
      </c>
      <c r="D162" s="26" t="str">
        <f>IF(E162="","TOTAL","")</f>
        <v/>
      </c>
      <c r="E162" t="s">
        <v>78</v>
      </c>
    </row>
    <row r="163" spans="1:5" outlineLevel="2" x14ac:dyDescent="0.35">
      <c r="A163" s="11">
        <v>43838</v>
      </c>
      <c r="B163" t="s">
        <v>5</v>
      </c>
      <c r="C163" s="5">
        <v>40.4</v>
      </c>
      <c r="D163" s="26" t="str">
        <f>IF(E163="","TOTAL","")</f>
        <v/>
      </c>
      <c r="E163" t="s">
        <v>78</v>
      </c>
    </row>
    <row r="164" spans="1:5" outlineLevel="2" x14ac:dyDescent="0.35">
      <c r="A164" s="11">
        <v>43838</v>
      </c>
      <c r="B164" t="s">
        <v>5</v>
      </c>
      <c r="C164" s="5">
        <v>27.34</v>
      </c>
      <c r="D164" s="26" t="str">
        <f>IF(E164="","TOTAL","")</f>
        <v/>
      </c>
      <c r="E164" t="s">
        <v>78</v>
      </c>
    </row>
    <row r="165" spans="1:5" outlineLevel="2" x14ac:dyDescent="0.35">
      <c r="A165" s="11">
        <v>43838</v>
      </c>
      <c r="B165" t="s">
        <v>5</v>
      </c>
      <c r="C165" s="5">
        <v>24.62</v>
      </c>
      <c r="D165" s="26" t="str">
        <f>IF(E165="","TOTAL","")</f>
        <v/>
      </c>
      <c r="E165" t="s">
        <v>78</v>
      </c>
    </row>
    <row r="166" spans="1:5" outlineLevel="2" x14ac:dyDescent="0.35">
      <c r="A166" s="11">
        <v>43838</v>
      </c>
      <c r="B166" t="s">
        <v>5</v>
      </c>
      <c r="C166" s="5">
        <v>13.22</v>
      </c>
      <c r="D166" s="26" t="str">
        <f>IF(E166="","TOTAL","")</f>
        <v/>
      </c>
      <c r="E166" t="s">
        <v>78</v>
      </c>
    </row>
    <row r="167" spans="1:5" outlineLevel="2" x14ac:dyDescent="0.35">
      <c r="A167" s="11">
        <v>43838</v>
      </c>
      <c r="B167" t="s">
        <v>5</v>
      </c>
      <c r="C167" s="5">
        <v>613.92999999999995</v>
      </c>
      <c r="D167" s="26" t="str">
        <f>IF(E167="","TOTAL","")</f>
        <v/>
      </c>
      <c r="E167" t="s">
        <v>93</v>
      </c>
    </row>
    <row r="168" spans="1:5" outlineLevel="2" x14ac:dyDescent="0.35">
      <c r="A168" s="11">
        <v>43838</v>
      </c>
      <c r="B168" t="s">
        <v>5</v>
      </c>
      <c r="C168" s="5">
        <v>44.08</v>
      </c>
      <c r="D168" s="26" t="str">
        <f>IF(E168="","TOTAL","")</f>
        <v/>
      </c>
      <c r="E168" t="s">
        <v>78</v>
      </c>
    </row>
    <row r="169" spans="1:5" outlineLevel="2" x14ac:dyDescent="0.35">
      <c r="A169" s="11">
        <v>43838</v>
      </c>
      <c r="B169" t="s">
        <v>5</v>
      </c>
      <c r="C169" s="5">
        <v>632.53</v>
      </c>
      <c r="D169" s="26" t="str">
        <f>IF(E169="","TOTAL","")</f>
        <v/>
      </c>
      <c r="E169" t="s">
        <v>78</v>
      </c>
    </row>
    <row r="170" spans="1:5" outlineLevel="2" x14ac:dyDescent="0.35">
      <c r="A170" s="11">
        <v>43838</v>
      </c>
      <c r="B170" t="s">
        <v>5</v>
      </c>
      <c r="C170" s="5">
        <v>731.02</v>
      </c>
      <c r="D170" s="26" t="str">
        <f>IF(E170="","TOTAL","")</f>
        <v/>
      </c>
      <c r="E170" t="s">
        <v>93</v>
      </c>
    </row>
    <row r="171" spans="1:5" outlineLevel="1" x14ac:dyDescent="0.35">
      <c r="A171" s="25">
        <f>A170</f>
        <v>43838</v>
      </c>
      <c r="B171" s="24" t="str">
        <f>B170</f>
        <v>LABATT FOOD SERVICE</v>
      </c>
      <c r="C171" s="26">
        <f>SUBTOTAL(9,C6:C170)</f>
        <v>257245.70999999988</v>
      </c>
      <c r="D171" s="26" t="str">
        <f>IF(E171="","TOTAL","")</f>
        <v>TOTAL</v>
      </c>
    </row>
    <row r="172" spans="1:5" outlineLevel="2" x14ac:dyDescent="0.35">
      <c r="A172" s="11">
        <v>43838</v>
      </c>
      <c r="B172" t="s">
        <v>264</v>
      </c>
      <c r="C172" s="5">
        <v>980.5</v>
      </c>
      <c r="D172" s="26" t="str">
        <f>IF(E172="","TOTAL","")</f>
        <v/>
      </c>
      <c r="E172" t="s">
        <v>79</v>
      </c>
    </row>
    <row r="173" spans="1:5" outlineLevel="2" x14ac:dyDescent="0.35">
      <c r="A173" s="11">
        <v>43838</v>
      </c>
      <c r="B173" t="s">
        <v>264</v>
      </c>
      <c r="C173" s="5">
        <v>508.85</v>
      </c>
      <c r="D173" s="26" t="str">
        <f>IF(E173="","TOTAL","")</f>
        <v/>
      </c>
      <c r="E173" t="s">
        <v>79</v>
      </c>
    </row>
    <row r="174" spans="1:5" outlineLevel="1" x14ac:dyDescent="0.35">
      <c r="A174" s="25">
        <f>A173</f>
        <v>43838</v>
      </c>
      <c r="B174" s="24" t="str">
        <f>B173</f>
        <v>ALERT SERVICES INC</v>
      </c>
      <c r="C174" s="26">
        <f>SUBTOTAL(9,C172:C173)</f>
        <v>1489.35</v>
      </c>
      <c r="D174" s="26" t="str">
        <f>IF(E174="","TOTAL","")</f>
        <v>TOTAL</v>
      </c>
    </row>
    <row r="175" spans="1:5" outlineLevel="2" x14ac:dyDescent="0.35">
      <c r="A175" s="11">
        <v>43838</v>
      </c>
      <c r="B175" t="s">
        <v>130</v>
      </c>
      <c r="C175" s="5">
        <v>2386.79</v>
      </c>
      <c r="D175" s="26" t="str">
        <f>IF(E175="","TOTAL","")</f>
        <v/>
      </c>
      <c r="E175" t="s">
        <v>79</v>
      </c>
    </row>
    <row r="176" spans="1:5" outlineLevel="2" x14ac:dyDescent="0.35">
      <c r="A176" s="11">
        <v>43838</v>
      </c>
      <c r="B176" t="s">
        <v>130</v>
      </c>
      <c r="C176" s="5">
        <v>40.67</v>
      </c>
      <c r="D176" s="26" t="str">
        <f>IF(E176="","TOTAL","")</f>
        <v/>
      </c>
      <c r="E176" t="s">
        <v>80</v>
      </c>
    </row>
    <row r="177" spans="1:5" outlineLevel="2" x14ac:dyDescent="0.35">
      <c r="A177" s="11">
        <v>43838</v>
      </c>
      <c r="B177" t="s">
        <v>130</v>
      </c>
      <c r="C177" s="5">
        <v>175.11</v>
      </c>
      <c r="D177" s="26" t="str">
        <f>IF(E177="","TOTAL","")</f>
        <v/>
      </c>
      <c r="E177" t="s">
        <v>80</v>
      </c>
    </row>
    <row r="178" spans="1:5" outlineLevel="2" x14ac:dyDescent="0.35">
      <c r="A178" s="11">
        <v>43838</v>
      </c>
      <c r="B178" t="s">
        <v>130</v>
      </c>
      <c r="C178" s="5">
        <v>4600.28</v>
      </c>
      <c r="D178" s="26" t="str">
        <f>IF(E178="","TOTAL","")</f>
        <v/>
      </c>
      <c r="E178" t="s">
        <v>80</v>
      </c>
    </row>
    <row r="179" spans="1:5" outlineLevel="1" x14ac:dyDescent="0.35">
      <c r="A179" s="25">
        <f>A178</f>
        <v>43838</v>
      </c>
      <c r="B179" s="24" t="str">
        <f>B178</f>
        <v>BOUND TO STAY BOUND BOOKS INC</v>
      </c>
      <c r="C179" s="26">
        <f>SUBTOTAL(9,C175:C178)</f>
        <v>7202.85</v>
      </c>
      <c r="D179" s="26" t="str">
        <f>IF(E179="","TOTAL","")</f>
        <v>TOTAL</v>
      </c>
    </row>
    <row r="180" spans="1:5" outlineLevel="2" x14ac:dyDescent="0.35">
      <c r="A180" s="11">
        <v>43838</v>
      </c>
      <c r="B180" t="s">
        <v>1090</v>
      </c>
      <c r="C180" s="5">
        <v>229</v>
      </c>
      <c r="D180" s="26" t="str">
        <f>IF(E180="","TOTAL","")</f>
        <v/>
      </c>
      <c r="E180" t="s">
        <v>82</v>
      </c>
    </row>
    <row r="181" spans="1:5" outlineLevel="2" x14ac:dyDescent="0.35">
      <c r="A181" s="11">
        <v>43838</v>
      </c>
      <c r="B181" t="s">
        <v>1090</v>
      </c>
      <c r="C181" s="5">
        <v>229</v>
      </c>
      <c r="D181" s="26" t="str">
        <f>IF(E181="","TOTAL","")</f>
        <v/>
      </c>
      <c r="E181" t="s">
        <v>82</v>
      </c>
    </row>
    <row r="182" spans="1:5" outlineLevel="1" x14ac:dyDescent="0.35">
      <c r="A182" s="25">
        <f>A181</f>
        <v>43838</v>
      </c>
      <c r="B182" s="24" t="str">
        <f>B181</f>
        <v>BUREAU OF EDUCATION AND RESEARCH</v>
      </c>
      <c r="C182" s="26">
        <f>SUBTOTAL(9,C180:C181)</f>
        <v>458</v>
      </c>
      <c r="D182" s="26" t="str">
        <f>IF(E182="","TOTAL","")</f>
        <v>TOTAL</v>
      </c>
    </row>
    <row r="183" spans="1:5" outlineLevel="2" x14ac:dyDescent="0.35">
      <c r="A183" s="11">
        <v>43838</v>
      </c>
      <c r="B183" t="s">
        <v>8</v>
      </c>
      <c r="C183" s="5">
        <v>80.22</v>
      </c>
      <c r="D183" s="26" t="str">
        <f>IF(E183="","TOTAL","")</f>
        <v/>
      </c>
      <c r="E183" t="s">
        <v>89</v>
      </c>
    </row>
    <row r="184" spans="1:5" outlineLevel="2" x14ac:dyDescent="0.35">
      <c r="A184" s="11">
        <v>43838</v>
      </c>
      <c r="B184" t="s">
        <v>8</v>
      </c>
      <c r="C184" s="5">
        <v>85.63</v>
      </c>
      <c r="D184" s="26" t="str">
        <f>IF(E184="","TOTAL","")</f>
        <v/>
      </c>
      <c r="E184" t="s">
        <v>79</v>
      </c>
    </row>
    <row r="185" spans="1:5" outlineLevel="2" x14ac:dyDescent="0.35">
      <c r="A185" s="11">
        <v>43838</v>
      </c>
      <c r="B185" t="s">
        <v>8</v>
      </c>
      <c r="C185" s="5">
        <v>103.19</v>
      </c>
      <c r="D185" s="26" t="str">
        <f>IF(E185="","TOTAL","")</f>
        <v/>
      </c>
      <c r="E185" t="s">
        <v>79</v>
      </c>
    </row>
    <row r="186" spans="1:5" outlineLevel="2" x14ac:dyDescent="0.35">
      <c r="A186" s="11">
        <v>43838</v>
      </c>
      <c r="B186" t="s">
        <v>8</v>
      </c>
      <c r="C186" s="5">
        <v>531.95000000000005</v>
      </c>
      <c r="D186" s="26" t="str">
        <f>IF(E186="","TOTAL","")</f>
        <v/>
      </c>
      <c r="E186" t="s">
        <v>79</v>
      </c>
    </row>
    <row r="187" spans="1:5" outlineLevel="1" x14ac:dyDescent="0.35">
      <c r="A187" s="25">
        <f>A186</f>
        <v>43838</v>
      </c>
      <c r="B187" s="24" t="str">
        <f>B186</f>
        <v>DEMCO INC</v>
      </c>
      <c r="C187" s="26">
        <f>SUBTOTAL(9,C183:C186)</f>
        <v>800.99</v>
      </c>
      <c r="D187" s="26" t="str">
        <f>IF(E187="","TOTAL","")</f>
        <v>TOTAL</v>
      </c>
    </row>
    <row r="188" spans="1:5" outlineLevel="2" x14ac:dyDescent="0.35">
      <c r="A188" s="11">
        <v>43838</v>
      </c>
      <c r="B188" t="s">
        <v>142</v>
      </c>
      <c r="C188" s="5">
        <v>623.84</v>
      </c>
      <c r="D188" s="26" t="str">
        <f>IF(E188="","TOTAL","")</f>
        <v/>
      </c>
      <c r="E188" t="s">
        <v>79</v>
      </c>
    </row>
    <row r="189" spans="1:5" outlineLevel="2" x14ac:dyDescent="0.35">
      <c r="A189" s="11">
        <v>43838</v>
      </c>
      <c r="B189" t="s">
        <v>142</v>
      </c>
      <c r="C189" s="5">
        <v>27.43</v>
      </c>
      <c r="D189" s="26" t="str">
        <f>IF(E189="","TOTAL","")</f>
        <v/>
      </c>
      <c r="E189" t="s">
        <v>79</v>
      </c>
    </row>
    <row r="190" spans="1:5" outlineLevel="2" x14ac:dyDescent="0.35">
      <c r="A190" s="11">
        <v>43838</v>
      </c>
      <c r="B190" t="s">
        <v>142</v>
      </c>
      <c r="C190" s="5">
        <v>111.34</v>
      </c>
      <c r="D190" s="26" t="str">
        <f>IF(E190="","TOTAL","")</f>
        <v/>
      </c>
      <c r="E190" t="s">
        <v>79</v>
      </c>
    </row>
    <row r="191" spans="1:5" outlineLevel="2" x14ac:dyDescent="0.35">
      <c r="A191" s="11">
        <v>43838</v>
      </c>
      <c r="B191" t="s">
        <v>142</v>
      </c>
      <c r="C191" s="5">
        <v>1525.46</v>
      </c>
      <c r="D191" s="26" t="str">
        <f>IF(E191="","TOTAL","")</f>
        <v/>
      </c>
      <c r="E191" t="s">
        <v>79</v>
      </c>
    </row>
    <row r="192" spans="1:5" outlineLevel="1" x14ac:dyDescent="0.35">
      <c r="A192" s="25">
        <f>A191</f>
        <v>43838</v>
      </c>
      <c r="B192" s="24" t="str">
        <f>B191</f>
        <v>FLINN SCIENTIFIC INC</v>
      </c>
      <c r="C192" s="26">
        <f>SUBTOTAL(9,C188:C191)</f>
        <v>2288.0700000000002</v>
      </c>
      <c r="D192" s="26" t="str">
        <f>IF(E192="","TOTAL","")</f>
        <v>TOTAL</v>
      </c>
    </row>
    <row r="193" spans="1:5" outlineLevel="2" x14ac:dyDescent="0.35">
      <c r="A193" s="11">
        <v>43838</v>
      </c>
      <c r="B193" t="s">
        <v>9</v>
      </c>
      <c r="C193" s="5">
        <v>419.9</v>
      </c>
      <c r="D193" s="26" t="str">
        <f>IF(E193="","TOTAL","")</f>
        <v/>
      </c>
      <c r="E193" t="s">
        <v>79</v>
      </c>
    </row>
    <row r="194" spans="1:5" outlineLevel="1" x14ac:dyDescent="0.35">
      <c r="A194" s="25">
        <f>A193</f>
        <v>43838</v>
      </c>
      <c r="B194" s="24" t="str">
        <f>B193</f>
        <v>GOPHER SPORT</v>
      </c>
      <c r="C194" s="26">
        <f>SUBTOTAL(9,C193:C193)</f>
        <v>419.9</v>
      </c>
      <c r="D194" s="26" t="str">
        <f>IF(E194="","TOTAL","")</f>
        <v>TOTAL</v>
      </c>
    </row>
    <row r="195" spans="1:5" outlineLevel="2" x14ac:dyDescent="0.35">
      <c r="A195" s="11">
        <v>43838</v>
      </c>
      <c r="B195" t="s">
        <v>1091</v>
      </c>
      <c r="C195" s="5">
        <v>5214</v>
      </c>
      <c r="D195" s="26" t="str">
        <f>IF(E195="","TOTAL","")</f>
        <v/>
      </c>
      <c r="E195" t="s">
        <v>91</v>
      </c>
    </row>
    <row r="196" spans="1:5" outlineLevel="1" x14ac:dyDescent="0.35">
      <c r="A196" s="25">
        <f>A195</f>
        <v>43838</v>
      </c>
      <c r="B196" s="24" t="str">
        <f>B195</f>
        <v>PRO-ED INC</v>
      </c>
      <c r="C196" s="26">
        <f>SUBTOTAL(9,C195:C195)</f>
        <v>5214</v>
      </c>
      <c r="D196" s="26" t="str">
        <f>IF(E196="","TOTAL","")</f>
        <v>TOTAL</v>
      </c>
    </row>
    <row r="197" spans="1:5" outlineLevel="2" x14ac:dyDescent="0.35">
      <c r="A197" s="11">
        <v>43838</v>
      </c>
      <c r="B197" t="s">
        <v>12</v>
      </c>
      <c r="C197" s="5">
        <v>100</v>
      </c>
      <c r="D197" s="26" t="str">
        <f>IF(E197="","TOTAL","")</f>
        <v/>
      </c>
      <c r="E197" t="s">
        <v>82</v>
      </c>
    </row>
    <row r="198" spans="1:5" outlineLevel="2" x14ac:dyDescent="0.35">
      <c r="A198" s="11">
        <v>43838</v>
      </c>
      <c r="B198" t="s">
        <v>12</v>
      </c>
      <c r="C198" s="5">
        <v>85</v>
      </c>
      <c r="D198" s="26" t="str">
        <f>IF(E198="","TOTAL","")</f>
        <v/>
      </c>
      <c r="E198" t="s">
        <v>82</v>
      </c>
    </row>
    <row r="199" spans="1:5" outlineLevel="2" x14ac:dyDescent="0.35">
      <c r="A199" s="11">
        <v>43838</v>
      </c>
      <c r="B199" t="s">
        <v>12</v>
      </c>
      <c r="C199" s="5">
        <v>50</v>
      </c>
      <c r="D199" s="26" t="str">
        <f>IF(E199="","TOTAL","")</f>
        <v/>
      </c>
      <c r="E199" t="s">
        <v>82</v>
      </c>
    </row>
    <row r="200" spans="1:5" outlineLevel="2" x14ac:dyDescent="0.35">
      <c r="A200" s="11">
        <v>43838</v>
      </c>
      <c r="B200" t="s">
        <v>12</v>
      </c>
      <c r="C200" s="5">
        <v>135</v>
      </c>
      <c r="D200" s="26" t="str">
        <f>IF(E200="","TOTAL","")</f>
        <v/>
      </c>
      <c r="E200" t="s">
        <v>82</v>
      </c>
    </row>
    <row r="201" spans="1:5" outlineLevel="2" x14ac:dyDescent="0.35">
      <c r="A201" s="11">
        <v>43838</v>
      </c>
      <c r="B201" t="s">
        <v>12</v>
      </c>
      <c r="C201" s="5">
        <v>25</v>
      </c>
      <c r="D201" s="26" t="str">
        <f>IF(E201="","TOTAL","")</f>
        <v/>
      </c>
      <c r="E201" t="s">
        <v>82</v>
      </c>
    </row>
    <row r="202" spans="1:5" outlineLevel="2" x14ac:dyDescent="0.35">
      <c r="A202" s="11">
        <v>43838</v>
      </c>
      <c r="B202" t="s">
        <v>12</v>
      </c>
      <c r="C202" s="5">
        <v>100</v>
      </c>
      <c r="D202" s="26" t="str">
        <f>IF(E202="","TOTAL","")</f>
        <v/>
      </c>
      <c r="E202" t="s">
        <v>180</v>
      </c>
    </row>
    <row r="203" spans="1:5" outlineLevel="2" x14ac:dyDescent="0.35">
      <c r="A203" s="11">
        <v>43838</v>
      </c>
      <c r="B203" t="s">
        <v>12</v>
      </c>
      <c r="C203" s="5">
        <v>340</v>
      </c>
      <c r="D203" s="26" t="str">
        <f>IF(E203="","TOTAL","")</f>
        <v/>
      </c>
      <c r="E203" t="s">
        <v>180</v>
      </c>
    </row>
    <row r="204" spans="1:5" outlineLevel="2" x14ac:dyDescent="0.35">
      <c r="A204" s="11">
        <v>43838</v>
      </c>
      <c r="B204" t="s">
        <v>12</v>
      </c>
      <c r="C204" s="5">
        <v>50</v>
      </c>
      <c r="D204" s="26" t="str">
        <f>IF(E204="","TOTAL","")</f>
        <v/>
      </c>
      <c r="E204" t="s">
        <v>178</v>
      </c>
    </row>
    <row r="205" spans="1:5" outlineLevel="2" x14ac:dyDescent="0.35">
      <c r="A205" s="11">
        <v>43838</v>
      </c>
      <c r="B205" t="s">
        <v>12</v>
      </c>
      <c r="C205" s="5">
        <v>130</v>
      </c>
      <c r="D205" s="26" t="str">
        <f>IF(E205="","TOTAL","")</f>
        <v/>
      </c>
      <c r="E205" t="s">
        <v>178</v>
      </c>
    </row>
    <row r="206" spans="1:5" outlineLevel="2" x14ac:dyDescent="0.35">
      <c r="A206" s="11">
        <v>43838</v>
      </c>
      <c r="B206" t="s">
        <v>12</v>
      </c>
      <c r="C206" s="5">
        <v>300</v>
      </c>
      <c r="D206" s="26" t="str">
        <f>IF(E206="","TOTAL","")</f>
        <v/>
      </c>
      <c r="E206" t="s">
        <v>180</v>
      </c>
    </row>
    <row r="207" spans="1:5" outlineLevel="2" x14ac:dyDescent="0.35">
      <c r="A207" s="11">
        <v>43838</v>
      </c>
      <c r="B207" t="s">
        <v>12</v>
      </c>
      <c r="C207" s="5">
        <v>4000</v>
      </c>
      <c r="D207" s="26" t="str">
        <f>IF(E207="","TOTAL","")</f>
        <v/>
      </c>
      <c r="E207" t="s">
        <v>77</v>
      </c>
    </row>
    <row r="208" spans="1:5" outlineLevel="2" x14ac:dyDescent="0.35">
      <c r="A208" s="11">
        <v>43838</v>
      </c>
      <c r="B208" t="s">
        <v>12</v>
      </c>
      <c r="C208" s="5">
        <v>150</v>
      </c>
      <c r="D208" s="26" t="str">
        <f>IF(E208="","TOTAL","")</f>
        <v/>
      </c>
      <c r="E208" t="s">
        <v>82</v>
      </c>
    </row>
    <row r="209" spans="1:5" outlineLevel="2" x14ac:dyDescent="0.35">
      <c r="A209" s="11">
        <v>43838</v>
      </c>
      <c r="B209" t="s">
        <v>12</v>
      </c>
      <c r="C209" s="5">
        <v>750</v>
      </c>
      <c r="D209" s="26" t="str">
        <f>IF(E209="","TOTAL","")</f>
        <v/>
      </c>
      <c r="E209" t="s">
        <v>82</v>
      </c>
    </row>
    <row r="210" spans="1:5" outlineLevel="2" x14ac:dyDescent="0.35">
      <c r="A210" s="11">
        <v>43838</v>
      </c>
      <c r="B210" t="s">
        <v>12</v>
      </c>
      <c r="C210" s="5">
        <v>210</v>
      </c>
      <c r="D210" s="26" t="str">
        <f>IF(E210="","TOTAL","")</f>
        <v/>
      </c>
      <c r="E210" t="s">
        <v>180</v>
      </c>
    </row>
    <row r="211" spans="1:5" outlineLevel="2" x14ac:dyDescent="0.35">
      <c r="A211" s="11">
        <v>43838</v>
      </c>
      <c r="B211" t="s">
        <v>12</v>
      </c>
      <c r="C211" s="5">
        <v>150</v>
      </c>
      <c r="D211" s="26" t="str">
        <f>IF(E211="","TOTAL","")</f>
        <v/>
      </c>
      <c r="E211" t="s">
        <v>180</v>
      </c>
    </row>
    <row r="212" spans="1:5" outlineLevel="2" x14ac:dyDescent="0.35">
      <c r="A212" s="11">
        <v>43838</v>
      </c>
      <c r="B212" t="s">
        <v>12</v>
      </c>
      <c r="C212" s="5">
        <v>35</v>
      </c>
      <c r="D212" s="26" t="str">
        <f>IF(E212="","TOTAL","")</f>
        <v/>
      </c>
      <c r="E212" t="s">
        <v>82</v>
      </c>
    </row>
    <row r="213" spans="1:5" outlineLevel="2" x14ac:dyDescent="0.35">
      <c r="A213" s="11">
        <v>43838</v>
      </c>
      <c r="B213" t="s">
        <v>12</v>
      </c>
      <c r="C213" s="5">
        <v>35</v>
      </c>
      <c r="D213" s="26" t="str">
        <f>IF(E213="","TOTAL","")</f>
        <v/>
      </c>
      <c r="E213" t="s">
        <v>82</v>
      </c>
    </row>
    <row r="214" spans="1:5" outlineLevel="1" x14ac:dyDescent="0.35">
      <c r="A214" s="25">
        <f>A213</f>
        <v>43838</v>
      </c>
      <c r="B214" s="24" t="str">
        <f>B213</f>
        <v>REGION IV EDUCAT SVC CENTER</v>
      </c>
      <c r="C214" s="26">
        <f>SUBTOTAL(9,C197:C213)</f>
        <v>6645</v>
      </c>
      <c r="D214" s="26" t="str">
        <f>IF(E214="","TOTAL","")</f>
        <v>TOTAL</v>
      </c>
    </row>
    <row r="215" spans="1:5" outlineLevel="2" x14ac:dyDescent="0.35">
      <c r="A215" s="11">
        <v>43838</v>
      </c>
      <c r="B215" t="s">
        <v>162</v>
      </c>
      <c r="C215" s="5">
        <v>11.55</v>
      </c>
      <c r="D215" s="26" t="str">
        <f>IF(E215="","TOTAL","")</f>
        <v/>
      </c>
      <c r="E215" t="s">
        <v>79</v>
      </c>
    </row>
    <row r="216" spans="1:5" outlineLevel="2" x14ac:dyDescent="0.35">
      <c r="A216" s="11">
        <v>43838</v>
      </c>
      <c r="B216" t="s">
        <v>162</v>
      </c>
      <c r="C216" s="5">
        <v>423.2</v>
      </c>
      <c r="D216" s="26" t="str">
        <f>IF(E216="","TOTAL","")</f>
        <v/>
      </c>
      <c r="E216" t="s">
        <v>79</v>
      </c>
    </row>
    <row r="217" spans="1:5" outlineLevel="2" x14ac:dyDescent="0.35">
      <c r="A217" s="11">
        <v>43838</v>
      </c>
      <c r="B217" t="s">
        <v>162</v>
      </c>
      <c r="C217" s="5">
        <v>1178.25</v>
      </c>
      <c r="D217" s="26" t="str">
        <f>IF(E217="","TOTAL","")</f>
        <v/>
      </c>
      <c r="E217" t="s">
        <v>79</v>
      </c>
    </row>
    <row r="218" spans="1:5" outlineLevel="2" x14ac:dyDescent="0.35">
      <c r="A218" s="11">
        <v>43838</v>
      </c>
      <c r="B218" t="s">
        <v>162</v>
      </c>
      <c r="C218" s="5">
        <v>907</v>
      </c>
      <c r="D218" s="26" t="str">
        <f>IF(E218="","TOTAL","")</f>
        <v/>
      </c>
      <c r="E218" t="s">
        <v>79</v>
      </c>
    </row>
    <row r="219" spans="1:5" outlineLevel="2" x14ac:dyDescent="0.35">
      <c r="A219" s="11">
        <v>43838</v>
      </c>
      <c r="B219" t="s">
        <v>162</v>
      </c>
      <c r="C219" s="5">
        <v>1339</v>
      </c>
      <c r="D219" s="26" t="str">
        <f>IF(E219="","TOTAL","")</f>
        <v/>
      </c>
      <c r="E219" t="s">
        <v>79</v>
      </c>
    </row>
    <row r="220" spans="1:5" outlineLevel="1" x14ac:dyDescent="0.35">
      <c r="A220" s="25">
        <f>A219</f>
        <v>43838</v>
      </c>
      <c r="B220" s="24" t="str">
        <f>B219</f>
        <v>RIDDELL ALL AMERICAN SPORTS CORP</v>
      </c>
      <c r="C220" s="26">
        <f>SUBTOTAL(9,C215:C219)</f>
        <v>3859</v>
      </c>
      <c r="D220" s="26" t="str">
        <f>IF(E220="","TOTAL","")</f>
        <v>TOTAL</v>
      </c>
    </row>
    <row r="221" spans="1:5" outlineLevel="2" x14ac:dyDescent="0.35">
      <c r="A221" s="11">
        <v>43838</v>
      </c>
      <c r="B221" t="s">
        <v>656</v>
      </c>
      <c r="C221" s="5">
        <v>139.99</v>
      </c>
      <c r="D221" s="26" t="str">
        <f>IF(E221="","TOTAL","")</f>
        <v/>
      </c>
      <c r="E221" t="s">
        <v>79</v>
      </c>
    </row>
    <row r="222" spans="1:5" outlineLevel="2" x14ac:dyDescent="0.35">
      <c r="A222" s="11">
        <v>43838</v>
      </c>
      <c r="B222" t="s">
        <v>656</v>
      </c>
      <c r="C222" s="5">
        <v>456</v>
      </c>
      <c r="D222" s="26" t="str">
        <f>IF(E222="","TOTAL","")</f>
        <v/>
      </c>
      <c r="E222" t="s">
        <v>79</v>
      </c>
    </row>
    <row r="223" spans="1:5" outlineLevel="1" x14ac:dyDescent="0.35">
      <c r="A223" s="25">
        <f>A222</f>
        <v>43838</v>
      </c>
      <c r="B223" s="24" t="str">
        <f>B222</f>
        <v>MBR INC</v>
      </c>
      <c r="C223" s="26">
        <f>SUBTOTAL(9,C221:C222)</f>
        <v>595.99</v>
      </c>
      <c r="D223" s="26" t="str">
        <f>IF(E223="","TOTAL","")</f>
        <v>TOTAL</v>
      </c>
    </row>
    <row r="224" spans="1:5" outlineLevel="2" x14ac:dyDescent="0.35">
      <c r="A224" s="11">
        <v>43838</v>
      </c>
      <c r="B224" t="s">
        <v>486</v>
      </c>
      <c r="C224" s="5">
        <v>958.55</v>
      </c>
      <c r="D224" s="26" t="str">
        <f>IF(E224="","TOTAL","")</f>
        <v/>
      </c>
      <c r="E224" t="s">
        <v>79</v>
      </c>
    </row>
    <row r="225" spans="1:5" outlineLevel="1" x14ac:dyDescent="0.35">
      <c r="A225" s="25">
        <f>A224</f>
        <v>43838</v>
      </c>
      <c r="B225" s="24" t="str">
        <f>B224</f>
        <v>ATTAINMENT COMPANY INC</v>
      </c>
      <c r="C225" s="26">
        <f>SUBTOTAL(9,C224:C224)</f>
        <v>958.55</v>
      </c>
      <c r="D225" s="26" t="str">
        <f>IF(E225="","TOTAL","")</f>
        <v>TOTAL</v>
      </c>
    </row>
    <row r="226" spans="1:5" outlineLevel="2" x14ac:dyDescent="0.35">
      <c r="A226" s="11">
        <v>43838</v>
      </c>
      <c r="B226" t="s">
        <v>149</v>
      </c>
      <c r="C226" s="5">
        <v>4229.83</v>
      </c>
      <c r="D226" s="26" t="str">
        <f>IF(E226="","TOTAL","")</f>
        <v/>
      </c>
      <c r="E226" t="s">
        <v>79</v>
      </c>
    </row>
    <row r="227" spans="1:5" outlineLevel="2" x14ac:dyDescent="0.35">
      <c r="A227" s="11">
        <v>43838</v>
      </c>
      <c r="B227" t="s">
        <v>149</v>
      </c>
      <c r="C227" s="5">
        <v>129.19999999999999</v>
      </c>
      <c r="D227" s="26" t="str">
        <f>IF(E227="","TOTAL","")</f>
        <v/>
      </c>
      <c r="E227" t="s">
        <v>81</v>
      </c>
    </row>
    <row r="228" spans="1:5" outlineLevel="1" x14ac:dyDescent="0.35">
      <c r="A228" s="25">
        <f>A227</f>
        <v>43838</v>
      </c>
      <c r="B228" s="24" t="str">
        <f>B227</f>
        <v>SOUTHWEST TEXAS EQUIPMENT</v>
      </c>
      <c r="C228" s="26">
        <f>SUBTOTAL(9,C226:C227)</f>
        <v>4359.03</v>
      </c>
      <c r="D228" s="26" t="str">
        <f>IF(E228="","TOTAL","")</f>
        <v>TOTAL</v>
      </c>
    </row>
    <row r="229" spans="1:5" outlineLevel="2" x14ac:dyDescent="0.35">
      <c r="A229" s="11">
        <v>43838</v>
      </c>
      <c r="B229" t="s">
        <v>659</v>
      </c>
      <c r="C229" s="5">
        <v>1607.41</v>
      </c>
      <c r="D229" s="26" t="str">
        <f>IF(E229="","TOTAL","")</f>
        <v/>
      </c>
      <c r="E229" t="s">
        <v>85</v>
      </c>
    </row>
    <row r="230" spans="1:5" outlineLevel="2" x14ac:dyDescent="0.35">
      <c r="A230" s="11">
        <v>43838</v>
      </c>
      <c r="B230" t="s">
        <v>659</v>
      </c>
      <c r="C230" s="5">
        <v>2175.2600000000002</v>
      </c>
      <c r="D230" s="26" t="str">
        <f>IF(E230="","TOTAL","")</f>
        <v/>
      </c>
      <c r="E230" t="s">
        <v>85</v>
      </c>
    </row>
    <row r="231" spans="1:5" outlineLevel="1" x14ac:dyDescent="0.35">
      <c r="A231" s="25">
        <f>A230</f>
        <v>43838</v>
      </c>
      <c r="B231" s="24" t="str">
        <f>B230</f>
        <v>GAMETIME</v>
      </c>
      <c r="C231" s="26">
        <f>SUBTOTAL(9,C229:C230)</f>
        <v>3782.67</v>
      </c>
      <c r="D231" s="26" t="str">
        <f>IF(E231="","TOTAL","")</f>
        <v>TOTAL</v>
      </c>
    </row>
    <row r="232" spans="1:5" outlineLevel="2" x14ac:dyDescent="0.35">
      <c r="A232" s="11">
        <v>43838</v>
      </c>
      <c r="B232" t="s">
        <v>1092</v>
      </c>
      <c r="C232" s="5">
        <v>37.22</v>
      </c>
      <c r="D232" s="26" t="str">
        <f>IF(E232="","TOTAL","")</f>
        <v/>
      </c>
      <c r="E232" t="s">
        <v>81</v>
      </c>
    </row>
    <row r="233" spans="1:5" outlineLevel="2" x14ac:dyDescent="0.35">
      <c r="A233" s="11">
        <v>43838</v>
      </c>
      <c r="B233" t="s">
        <v>1092</v>
      </c>
      <c r="C233" s="5">
        <v>246.4</v>
      </c>
      <c r="D233" s="26" t="str">
        <f>IF(E233="","TOTAL","")</f>
        <v/>
      </c>
      <c r="E233" t="s">
        <v>81</v>
      </c>
    </row>
    <row r="234" spans="1:5" outlineLevel="1" x14ac:dyDescent="0.35">
      <c r="A234" s="25">
        <f>A233</f>
        <v>43838</v>
      </c>
      <c r="B234" s="24" t="str">
        <f>B233</f>
        <v>GUARDIAN REPAIR &amp; PARTS</v>
      </c>
      <c r="C234" s="26">
        <f>SUBTOTAL(9,C232:C233)</f>
        <v>283.62</v>
      </c>
      <c r="D234" s="26" t="str">
        <f>IF(E234="","TOTAL","")</f>
        <v>TOTAL</v>
      </c>
    </row>
    <row r="235" spans="1:5" outlineLevel="2" x14ac:dyDescent="0.35">
      <c r="A235" s="11">
        <v>43838</v>
      </c>
      <c r="B235" t="s">
        <v>60</v>
      </c>
      <c r="C235" s="5">
        <v>384.18</v>
      </c>
      <c r="D235" s="26" t="str">
        <f>IF(E235="","TOTAL","")</f>
        <v/>
      </c>
      <c r="E235" t="s">
        <v>79</v>
      </c>
    </row>
    <row r="236" spans="1:5" outlineLevel="2" x14ac:dyDescent="0.35">
      <c r="A236" s="11">
        <v>43838</v>
      </c>
      <c r="B236" t="s">
        <v>60</v>
      </c>
      <c r="C236" s="5">
        <v>396</v>
      </c>
      <c r="D236" s="26" t="str">
        <f>IF(E236="","TOTAL","")</f>
        <v/>
      </c>
      <c r="E236" t="s">
        <v>79</v>
      </c>
    </row>
    <row r="237" spans="1:5" outlineLevel="2" x14ac:dyDescent="0.35">
      <c r="A237" s="11">
        <v>43838</v>
      </c>
      <c r="B237" t="s">
        <v>60</v>
      </c>
      <c r="C237" s="5">
        <v>400</v>
      </c>
      <c r="D237" s="26" t="str">
        <f>IF(E237="","TOTAL","")</f>
        <v/>
      </c>
      <c r="E237" t="s">
        <v>79</v>
      </c>
    </row>
    <row r="238" spans="1:5" outlineLevel="2" x14ac:dyDescent="0.35">
      <c r="A238" s="11">
        <v>43838</v>
      </c>
      <c r="B238" t="s">
        <v>60</v>
      </c>
      <c r="C238" s="5">
        <v>286</v>
      </c>
      <c r="D238" s="26" t="str">
        <f>IF(E238="","TOTAL","")</f>
        <v/>
      </c>
      <c r="E238" t="s">
        <v>79</v>
      </c>
    </row>
    <row r="239" spans="1:5" outlineLevel="2" x14ac:dyDescent="0.35">
      <c r="A239" s="11">
        <v>43838</v>
      </c>
      <c r="B239" t="s">
        <v>60</v>
      </c>
      <c r="C239" s="5">
        <v>776.76</v>
      </c>
      <c r="D239" s="26" t="str">
        <f>IF(E239="","TOTAL","")</f>
        <v/>
      </c>
      <c r="E239" t="s">
        <v>79</v>
      </c>
    </row>
    <row r="240" spans="1:5" outlineLevel="2" x14ac:dyDescent="0.35">
      <c r="A240" s="11">
        <v>43838</v>
      </c>
      <c r="B240" t="s">
        <v>60</v>
      </c>
      <c r="C240" s="5">
        <v>316.93</v>
      </c>
      <c r="D240" s="26" t="str">
        <f>IF(E240="","TOTAL","")</f>
        <v/>
      </c>
      <c r="E240" t="s">
        <v>79</v>
      </c>
    </row>
    <row r="241" spans="1:5" outlineLevel="2" x14ac:dyDescent="0.35">
      <c r="A241" s="11">
        <v>43838</v>
      </c>
      <c r="B241" t="s">
        <v>60</v>
      </c>
      <c r="C241" s="5">
        <v>639.36</v>
      </c>
      <c r="D241" s="26" t="str">
        <f>IF(E241="","TOTAL","")</f>
        <v/>
      </c>
      <c r="E241" t="s">
        <v>79</v>
      </c>
    </row>
    <row r="242" spans="1:5" outlineLevel="2" x14ac:dyDescent="0.35">
      <c r="A242" s="11">
        <v>43838</v>
      </c>
      <c r="B242" t="s">
        <v>60</v>
      </c>
      <c r="C242" s="5">
        <v>1530</v>
      </c>
      <c r="D242" s="26" t="str">
        <f>IF(E242="","TOTAL","")</f>
        <v/>
      </c>
      <c r="E242" t="s">
        <v>79</v>
      </c>
    </row>
    <row r="243" spans="1:5" outlineLevel="2" x14ac:dyDescent="0.35">
      <c r="A243" s="11">
        <v>43838</v>
      </c>
      <c r="B243" t="s">
        <v>60</v>
      </c>
      <c r="C243" s="5">
        <v>1712.1</v>
      </c>
      <c r="D243" s="26" t="str">
        <f>IF(E243="","TOTAL","")</f>
        <v/>
      </c>
      <c r="E243" t="s">
        <v>79</v>
      </c>
    </row>
    <row r="244" spans="1:5" outlineLevel="2" x14ac:dyDescent="0.35">
      <c r="A244" s="11">
        <v>43838</v>
      </c>
      <c r="B244" t="s">
        <v>60</v>
      </c>
      <c r="C244" s="5">
        <v>857</v>
      </c>
      <c r="D244" s="26" t="str">
        <f>IF(E244="","TOTAL","")</f>
        <v/>
      </c>
      <c r="E244" t="s">
        <v>79</v>
      </c>
    </row>
    <row r="245" spans="1:5" outlineLevel="2" x14ac:dyDescent="0.35">
      <c r="A245" s="11">
        <v>43838</v>
      </c>
      <c r="B245" t="s">
        <v>60</v>
      </c>
      <c r="C245" s="5">
        <v>454.5</v>
      </c>
      <c r="D245" s="26" t="str">
        <f>IF(E245="","TOTAL","")</f>
        <v/>
      </c>
      <c r="E245" t="s">
        <v>79</v>
      </c>
    </row>
    <row r="246" spans="1:5" outlineLevel="2" x14ac:dyDescent="0.35">
      <c r="A246" s="11">
        <v>43838</v>
      </c>
      <c r="B246" t="s">
        <v>60</v>
      </c>
      <c r="C246" s="5">
        <v>27.44</v>
      </c>
      <c r="D246" s="26" t="str">
        <f>IF(E246="","TOTAL","")</f>
        <v/>
      </c>
      <c r="E246" t="s">
        <v>79</v>
      </c>
    </row>
    <row r="247" spans="1:5" outlineLevel="1" x14ac:dyDescent="0.35">
      <c r="A247" s="25">
        <f>A246</f>
        <v>43838</v>
      </c>
      <c r="B247" s="24" t="str">
        <f>B246</f>
        <v>SLPC INC</v>
      </c>
      <c r="C247" s="26">
        <f>SUBTOTAL(9,C235:C246)</f>
        <v>7780.2699999999995</v>
      </c>
      <c r="D247" s="26" t="str">
        <f>IF(E247="","TOTAL","")</f>
        <v>TOTAL</v>
      </c>
    </row>
    <row r="248" spans="1:5" outlineLevel="2" x14ac:dyDescent="0.35">
      <c r="A248" s="11">
        <v>43838</v>
      </c>
      <c r="B248" t="s">
        <v>63</v>
      </c>
      <c r="C248" s="5">
        <v>35.880000000000003</v>
      </c>
      <c r="D248" s="26" t="str">
        <f>IF(E248="","TOTAL","")</f>
        <v/>
      </c>
      <c r="E248" t="s">
        <v>80</v>
      </c>
    </row>
    <row r="249" spans="1:5" outlineLevel="2" x14ac:dyDescent="0.35">
      <c r="A249" s="11">
        <v>43838</v>
      </c>
      <c r="B249" t="s">
        <v>63</v>
      </c>
      <c r="C249" s="5">
        <v>143.56</v>
      </c>
      <c r="D249" s="26" t="str">
        <f>IF(E249="","TOTAL","")</f>
        <v/>
      </c>
      <c r="E249" t="s">
        <v>80</v>
      </c>
    </row>
    <row r="250" spans="1:5" outlineLevel="2" x14ac:dyDescent="0.35">
      <c r="A250" s="11">
        <v>43838</v>
      </c>
      <c r="B250" t="s">
        <v>63</v>
      </c>
      <c r="C250" s="5">
        <v>63.03</v>
      </c>
      <c r="D250" s="26" t="str">
        <f>IF(E250="","TOTAL","")</f>
        <v/>
      </c>
      <c r="E250" t="s">
        <v>80</v>
      </c>
    </row>
    <row r="251" spans="1:5" outlineLevel="2" x14ac:dyDescent="0.35">
      <c r="A251" s="11">
        <v>43838</v>
      </c>
      <c r="B251" t="s">
        <v>63</v>
      </c>
      <c r="C251" s="5">
        <v>95.92</v>
      </c>
      <c r="D251" s="26" t="str">
        <f>IF(E251="","TOTAL","")</f>
        <v/>
      </c>
      <c r="E251" t="s">
        <v>80</v>
      </c>
    </row>
    <row r="252" spans="1:5" outlineLevel="2" x14ac:dyDescent="0.35">
      <c r="A252" s="11">
        <v>43838</v>
      </c>
      <c r="B252" t="s">
        <v>63</v>
      </c>
      <c r="C252" s="5">
        <v>59.84</v>
      </c>
      <c r="D252" s="26" t="str">
        <f>IF(E252="","TOTAL","")</f>
        <v/>
      </c>
      <c r="E252" t="s">
        <v>80</v>
      </c>
    </row>
    <row r="253" spans="1:5" outlineLevel="2" x14ac:dyDescent="0.35">
      <c r="A253" s="11">
        <v>43838</v>
      </c>
      <c r="B253" t="s">
        <v>63</v>
      </c>
      <c r="C253" s="5">
        <v>119.76</v>
      </c>
      <c r="D253" s="26" t="str">
        <f>IF(E253="","TOTAL","")</f>
        <v/>
      </c>
      <c r="E253" t="s">
        <v>80</v>
      </c>
    </row>
    <row r="254" spans="1:5" outlineLevel="2" x14ac:dyDescent="0.35">
      <c r="A254" s="11">
        <v>43838</v>
      </c>
      <c r="B254" t="s">
        <v>63</v>
      </c>
      <c r="C254" s="5">
        <v>51.12</v>
      </c>
      <c r="D254" s="26" t="str">
        <f>IF(E254="","TOTAL","")</f>
        <v/>
      </c>
      <c r="E254" t="s">
        <v>80</v>
      </c>
    </row>
    <row r="255" spans="1:5" outlineLevel="2" x14ac:dyDescent="0.35">
      <c r="A255" s="11">
        <v>43838</v>
      </c>
      <c r="B255" t="s">
        <v>63</v>
      </c>
      <c r="C255" s="5">
        <v>39.9</v>
      </c>
      <c r="D255" s="26" t="str">
        <f>IF(E255="","TOTAL","")</f>
        <v/>
      </c>
      <c r="E255" t="s">
        <v>80</v>
      </c>
    </row>
    <row r="256" spans="1:5" outlineLevel="1" x14ac:dyDescent="0.35">
      <c r="A256" s="25">
        <f>A255</f>
        <v>43838</v>
      </c>
      <c r="B256" s="24" t="str">
        <f>B255</f>
        <v>BARNES &amp; NOBLE INC</v>
      </c>
      <c r="C256" s="26">
        <f>SUBTOTAL(9,C248:C255)</f>
        <v>609.01</v>
      </c>
      <c r="D256" s="26" t="str">
        <f>IF(E256="","TOTAL","")</f>
        <v>TOTAL</v>
      </c>
    </row>
    <row r="257" spans="1:5" outlineLevel="2" x14ac:dyDescent="0.35">
      <c r="A257" s="11">
        <v>43838</v>
      </c>
      <c r="B257" t="s">
        <v>15</v>
      </c>
      <c r="C257" s="5">
        <v>1191.6600000000001</v>
      </c>
      <c r="D257" s="26" t="str">
        <f>IF(E257="","TOTAL","")</f>
        <v/>
      </c>
      <c r="E257" t="s">
        <v>79</v>
      </c>
    </row>
    <row r="258" spans="1:5" outlineLevel="2" x14ac:dyDescent="0.35">
      <c r="A258" s="11">
        <v>43838</v>
      </c>
      <c r="B258" t="s">
        <v>15</v>
      </c>
      <c r="C258" s="5">
        <v>64.989999999999995</v>
      </c>
      <c r="D258" s="26" t="str">
        <f>IF(E258="","TOTAL","")</f>
        <v/>
      </c>
      <c r="E258" t="s">
        <v>79</v>
      </c>
    </row>
    <row r="259" spans="1:5" outlineLevel="2" x14ac:dyDescent="0.35">
      <c r="A259" s="11">
        <v>43838</v>
      </c>
      <c r="B259" t="s">
        <v>15</v>
      </c>
      <c r="C259" s="5">
        <v>31.39</v>
      </c>
      <c r="D259" s="26" t="str">
        <f>IF(E259="","TOTAL","")</f>
        <v/>
      </c>
      <c r="E259" t="s">
        <v>80</v>
      </c>
    </row>
    <row r="260" spans="1:5" outlineLevel="2" x14ac:dyDescent="0.35">
      <c r="A260" s="11">
        <v>43838</v>
      </c>
      <c r="B260" t="s">
        <v>15</v>
      </c>
      <c r="C260" s="5">
        <v>305.10000000000002</v>
      </c>
      <c r="D260" s="26" t="str">
        <f>IF(E260="","TOTAL","")</f>
        <v/>
      </c>
      <c r="E260" t="s">
        <v>79</v>
      </c>
    </row>
    <row r="261" spans="1:5" outlineLevel="2" x14ac:dyDescent="0.35">
      <c r="A261" s="11">
        <v>43838</v>
      </c>
      <c r="B261" t="s">
        <v>15</v>
      </c>
      <c r="C261" s="5">
        <v>261.92</v>
      </c>
      <c r="D261" s="26" t="str">
        <f>IF(E261="","TOTAL","")</f>
        <v/>
      </c>
      <c r="E261" t="s">
        <v>79</v>
      </c>
    </row>
    <row r="262" spans="1:5" outlineLevel="2" x14ac:dyDescent="0.35">
      <c r="A262" s="11">
        <v>43838</v>
      </c>
      <c r="B262" t="s">
        <v>15</v>
      </c>
      <c r="C262" s="5">
        <v>29.44</v>
      </c>
      <c r="D262" s="26" t="str">
        <f>IF(E262="","TOTAL","")</f>
        <v/>
      </c>
      <c r="E262" t="s">
        <v>79</v>
      </c>
    </row>
    <row r="263" spans="1:5" outlineLevel="2" x14ac:dyDescent="0.35">
      <c r="A263" s="11">
        <v>43838</v>
      </c>
      <c r="B263" t="s">
        <v>15</v>
      </c>
      <c r="C263" s="5">
        <v>53.2</v>
      </c>
      <c r="D263" s="26" t="str">
        <f>IF(E263="","TOTAL","")</f>
        <v/>
      </c>
      <c r="E263" t="s">
        <v>79</v>
      </c>
    </row>
    <row r="264" spans="1:5" outlineLevel="2" x14ac:dyDescent="0.35">
      <c r="A264" s="11">
        <v>43838</v>
      </c>
      <c r="B264" t="s">
        <v>15</v>
      </c>
      <c r="C264" s="5">
        <v>102.36</v>
      </c>
      <c r="D264" s="26" t="str">
        <f>IF(E264="","TOTAL","")</f>
        <v/>
      </c>
      <c r="E264" t="s">
        <v>79</v>
      </c>
    </row>
    <row r="265" spans="1:5" outlineLevel="2" x14ac:dyDescent="0.35">
      <c r="A265" s="11">
        <v>43838</v>
      </c>
      <c r="B265" t="s">
        <v>15</v>
      </c>
      <c r="C265" s="5">
        <v>131.52000000000001</v>
      </c>
      <c r="D265" s="26" t="str">
        <f>IF(E265="","TOTAL","")</f>
        <v/>
      </c>
      <c r="E265" t="s">
        <v>79</v>
      </c>
    </row>
    <row r="266" spans="1:5" outlineLevel="2" x14ac:dyDescent="0.35">
      <c r="A266" s="11">
        <v>43838</v>
      </c>
      <c r="B266" t="s">
        <v>15</v>
      </c>
      <c r="C266" s="5">
        <v>45.02</v>
      </c>
      <c r="D266" s="26" t="str">
        <f>IF(E266="","TOTAL","")</f>
        <v/>
      </c>
      <c r="E266" t="s">
        <v>79</v>
      </c>
    </row>
    <row r="267" spans="1:5" outlineLevel="2" x14ac:dyDescent="0.35">
      <c r="A267" s="11">
        <v>43838</v>
      </c>
      <c r="B267" t="s">
        <v>15</v>
      </c>
      <c r="C267" s="5">
        <v>313.89999999999998</v>
      </c>
      <c r="D267" s="26" t="str">
        <f>IF(E267="","TOTAL","")</f>
        <v/>
      </c>
      <c r="E267" t="s">
        <v>79</v>
      </c>
    </row>
    <row r="268" spans="1:5" outlineLevel="2" x14ac:dyDescent="0.35">
      <c r="A268" s="11">
        <v>43838</v>
      </c>
      <c r="B268" t="s">
        <v>15</v>
      </c>
      <c r="C268" s="5">
        <v>428.56</v>
      </c>
      <c r="D268" s="26" t="str">
        <f>IF(E268="","TOTAL","")</f>
        <v/>
      </c>
      <c r="E268" t="s">
        <v>79</v>
      </c>
    </row>
    <row r="269" spans="1:5" outlineLevel="2" x14ac:dyDescent="0.35">
      <c r="A269" s="11">
        <v>43838</v>
      </c>
      <c r="B269" t="s">
        <v>15</v>
      </c>
      <c r="C269" s="5">
        <v>61.4</v>
      </c>
      <c r="D269" s="26" t="str">
        <f>IF(E269="","TOTAL","")</f>
        <v/>
      </c>
      <c r="E269" t="s">
        <v>79</v>
      </c>
    </row>
    <row r="270" spans="1:5" outlineLevel="2" x14ac:dyDescent="0.35">
      <c r="A270" s="11">
        <v>43838</v>
      </c>
      <c r="B270" t="s">
        <v>15</v>
      </c>
      <c r="C270" s="5">
        <v>108.86</v>
      </c>
      <c r="D270" s="26" t="str">
        <f>IF(E270="","TOTAL","")</f>
        <v/>
      </c>
      <c r="E270" t="s">
        <v>79</v>
      </c>
    </row>
    <row r="271" spans="1:5" outlineLevel="2" x14ac:dyDescent="0.35">
      <c r="A271" s="11">
        <v>43838</v>
      </c>
      <c r="B271" t="s">
        <v>15</v>
      </c>
      <c r="C271" s="5">
        <v>210.59</v>
      </c>
      <c r="D271" s="26" t="str">
        <f>IF(E271="","TOTAL","")</f>
        <v/>
      </c>
      <c r="E271" t="s">
        <v>79</v>
      </c>
    </row>
    <row r="272" spans="1:5" outlineLevel="2" x14ac:dyDescent="0.35">
      <c r="A272" s="11">
        <v>43838</v>
      </c>
      <c r="B272" t="s">
        <v>15</v>
      </c>
      <c r="C272" s="5">
        <v>53.27</v>
      </c>
      <c r="D272" s="26" t="str">
        <f>IF(E272="","TOTAL","")</f>
        <v/>
      </c>
      <c r="E272" t="s">
        <v>79</v>
      </c>
    </row>
    <row r="273" spans="1:5" outlineLevel="2" x14ac:dyDescent="0.35">
      <c r="A273" s="11">
        <v>43838</v>
      </c>
      <c r="B273" t="s">
        <v>15</v>
      </c>
      <c r="C273" s="5">
        <v>115.23</v>
      </c>
      <c r="D273" s="26" t="str">
        <f>IF(E273="","TOTAL","")</f>
        <v/>
      </c>
      <c r="E273" t="s">
        <v>79</v>
      </c>
    </row>
    <row r="274" spans="1:5" outlineLevel="2" x14ac:dyDescent="0.35">
      <c r="A274" s="11">
        <v>43838</v>
      </c>
      <c r="B274" t="s">
        <v>15</v>
      </c>
      <c r="C274" s="5">
        <v>96.43</v>
      </c>
      <c r="D274" s="26" t="str">
        <f>IF(E274="","TOTAL","")</f>
        <v/>
      </c>
      <c r="E274" t="s">
        <v>79</v>
      </c>
    </row>
    <row r="275" spans="1:5" outlineLevel="2" x14ac:dyDescent="0.35">
      <c r="A275" s="11">
        <v>43838</v>
      </c>
      <c r="B275" t="s">
        <v>15</v>
      </c>
      <c r="C275" s="5">
        <v>42.41</v>
      </c>
      <c r="D275" s="26" t="str">
        <f>IF(E275="","TOTAL","")</f>
        <v/>
      </c>
      <c r="E275" t="s">
        <v>79</v>
      </c>
    </row>
    <row r="276" spans="1:5" outlineLevel="2" x14ac:dyDescent="0.35">
      <c r="A276" s="11">
        <v>43838</v>
      </c>
      <c r="B276" t="s">
        <v>15</v>
      </c>
      <c r="C276" s="5">
        <v>-500</v>
      </c>
      <c r="D276" s="26" t="str">
        <f>IF(E276="","TOTAL","")</f>
        <v/>
      </c>
      <c r="E276" t="s">
        <v>79</v>
      </c>
    </row>
    <row r="277" spans="1:5" outlineLevel="2" x14ac:dyDescent="0.35">
      <c r="A277" s="11">
        <v>43838</v>
      </c>
      <c r="B277" t="s">
        <v>15</v>
      </c>
      <c r="C277" s="5">
        <v>498.6</v>
      </c>
      <c r="D277" s="26" t="str">
        <f>IF(E277="","TOTAL","")</f>
        <v/>
      </c>
      <c r="E277" t="s">
        <v>79</v>
      </c>
    </row>
    <row r="278" spans="1:5" outlineLevel="2" x14ac:dyDescent="0.35">
      <c r="A278" s="11">
        <v>43838</v>
      </c>
      <c r="B278" t="s">
        <v>15</v>
      </c>
      <c r="C278" s="5">
        <v>147.96</v>
      </c>
      <c r="D278" s="26" t="str">
        <f>IF(E278="","TOTAL","")</f>
        <v/>
      </c>
      <c r="E278" t="s">
        <v>79</v>
      </c>
    </row>
    <row r="279" spans="1:5" outlineLevel="2" x14ac:dyDescent="0.35">
      <c r="A279" s="11">
        <v>43838</v>
      </c>
      <c r="B279" t="s">
        <v>15</v>
      </c>
      <c r="C279" s="5">
        <v>33.53</v>
      </c>
      <c r="D279" s="26" t="str">
        <f>IF(E279="","TOTAL","")</f>
        <v/>
      </c>
      <c r="E279" t="s">
        <v>79</v>
      </c>
    </row>
    <row r="280" spans="1:5" outlineLevel="2" x14ac:dyDescent="0.35">
      <c r="A280" s="11">
        <v>43838</v>
      </c>
      <c r="B280" t="s">
        <v>15</v>
      </c>
      <c r="C280" s="5">
        <v>1202.25</v>
      </c>
      <c r="D280" s="26" t="str">
        <f>IF(E280="","TOTAL","")</f>
        <v/>
      </c>
      <c r="E280" t="s">
        <v>79</v>
      </c>
    </row>
    <row r="281" spans="1:5" outlineLevel="2" x14ac:dyDescent="0.35">
      <c r="A281" s="11">
        <v>43838</v>
      </c>
      <c r="B281" t="s">
        <v>15</v>
      </c>
      <c r="C281" s="5">
        <v>96.38</v>
      </c>
      <c r="D281" s="26" t="str">
        <f>IF(E281="","TOTAL","")</f>
        <v/>
      </c>
      <c r="E281" t="s">
        <v>79</v>
      </c>
    </row>
    <row r="282" spans="1:5" outlineLevel="2" x14ac:dyDescent="0.35">
      <c r="A282" s="11">
        <v>43838</v>
      </c>
      <c r="B282" t="s">
        <v>15</v>
      </c>
      <c r="C282" s="5">
        <v>197.74</v>
      </c>
      <c r="D282" s="26" t="str">
        <f>IF(E282="","TOTAL","")</f>
        <v/>
      </c>
      <c r="E282" t="s">
        <v>79</v>
      </c>
    </row>
    <row r="283" spans="1:5" outlineLevel="2" x14ac:dyDescent="0.35">
      <c r="A283" s="11">
        <v>43838</v>
      </c>
      <c r="B283" t="s">
        <v>15</v>
      </c>
      <c r="C283" s="5">
        <v>539.33000000000004</v>
      </c>
      <c r="D283" s="26" t="str">
        <f>IF(E283="","TOTAL","")</f>
        <v/>
      </c>
      <c r="E283" t="s">
        <v>79</v>
      </c>
    </row>
    <row r="284" spans="1:5" outlineLevel="2" x14ac:dyDescent="0.35">
      <c r="A284" s="11">
        <v>43838</v>
      </c>
      <c r="B284" t="s">
        <v>15</v>
      </c>
      <c r="C284" s="5">
        <v>304.33999999999997</v>
      </c>
      <c r="D284" s="26" t="str">
        <f>IF(E284="","TOTAL","")</f>
        <v/>
      </c>
      <c r="E284" t="s">
        <v>79</v>
      </c>
    </row>
    <row r="285" spans="1:5" outlineLevel="2" x14ac:dyDescent="0.35">
      <c r="A285" s="11">
        <v>43838</v>
      </c>
      <c r="B285" t="s">
        <v>15</v>
      </c>
      <c r="C285" s="5">
        <v>215.08</v>
      </c>
      <c r="D285" s="26" t="str">
        <f>IF(E285="","TOTAL","")</f>
        <v/>
      </c>
      <c r="E285" t="s">
        <v>79</v>
      </c>
    </row>
    <row r="286" spans="1:5" outlineLevel="2" x14ac:dyDescent="0.35">
      <c r="A286" s="11">
        <v>43838</v>
      </c>
      <c r="B286" t="s">
        <v>15</v>
      </c>
      <c r="C286" s="5">
        <v>41.58</v>
      </c>
      <c r="D286" s="26" t="str">
        <f>IF(E286="","TOTAL","")</f>
        <v/>
      </c>
      <c r="E286" t="s">
        <v>79</v>
      </c>
    </row>
    <row r="287" spans="1:5" outlineLevel="2" x14ac:dyDescent="0.35">
      <c r="A287" s="11">
        <v>43838</v>
      </c>
      <c r="B287" t="s">
        <v>15</v>
      </c>
      <c r="C287" s="5">
        <v>199.6</v>
      </c>
      <c r="D287" s="26" t="str">
        <f>IF(E287="","TOTAL","")</f>
        <v/>
      </c>
      <c r="E287" t="s">
        <v>79</v>
      </c>
    </row>
    <row r="288" spans="1:5" outlineLevel="2" x14ac:dyDescent="0.35">
      <c r="A288" s="11">
        <v>43838</v>
      </c>
      <c r="B288" t="s">
        <v>15</v>
      </c>
      <c r="C288" s="5">
        <v>694.96</v>
      </c>
      <c r="D288" s="26" t="str">
        <f>IF(E288="","TOTAL","")</f>
        <v/>
      </c>
      <c r="E288" t="s">
        <v>79</v>
      </c>
    </row>
    <row r="289" spans="1:5" outlineLevel="2" x14ac:dyDescent="0.35">
      <c r="A289" s="11">
        <v>43838</v>
      </c>
      <c r="B289" t="s">
        <v>15</v>
      </c>
      <c r="C289" s="5">
        <v>142.44999999999999</v>
      </c>
      <c r="D289" s="26" t="str">
        <f>IF(E289="","TOTAL","")</f>
        <v/>
      </c>
      <c r="E289" t="s">
        <v>79</v>
      </c>
    </row>
    <row r="290" spans="1:5" outlineLevel="2" x14ac:dyDescent="0.35">
      <c r="A290" s="11">
        <v>43838</v>
      </c>
      <c r="B290" t="s">
        <v>15</v>
      </c>
      <c r="C290" s="5">
        <v>263.63</v>
      </c>
      <c r="D290" s="26" t="str">
        <f>IF(E290="","TOTAL","")</f>
        <v/>
      </c>
      <c r="E290" t="s">
        <v>79</v>
      </c>
    </row>
    <row r="291" spans="1:5" outlineLevel="2" x14ac:dyDescent="0.35">
      <c r="A291" s="11">
        <v>43838</v>
      </c>
      <c r="B291" t="s">
        <v>15</v>
      </c>
      <c r="C291" s="5">
        <v>64.98</v>
      </c>
      <c r="D291" s="26" t="str">
        <f>IF(E291="","TOTAL","")</f>
        <v/>
      </c>
      <c r="E291" t="s">
        <v>79</v>
      </c>
    </row>
    <row r="292" spans="1:5" outlineLevel="2" x14ac:dyDescent="0.35">
      <c r="A292" s="11">
        <v>43838</v>
      </c>
      <c r="B292" t="s">
        <v>15</v>
      </c>
      <c r="C292" s="5">
        <v>103.89</v>
      </c>
      <c r="D292" s="26" t="str">
        <f>IF(E292="","TOTAL","")</f>
        <v/>
      </c>
      <c r="E292" t="s">
        <v>79</v>
      </c>
    </row>
    <row r="293" spans="1:5" outlineLevel="1" x14ac:dyDescent="0.35">
      <c r="A293" s="25">
        <f>A292</f>
        <v>43838</v>
      </c>
      <c r="B293" s="24" t="str">
        <f>B292</f>
        <v>SCHOOL SPECIALTY INC</v>
      </c>
      <c r="C293" s="26">
        <f>SUBTOTAL(9,C257:C292)</f>
        <v>7893.55</v>
      </c>
      <c r="D293" s="26" t="str">
        <f>IF(E293="","TOTAL","")</f>
        <v>TOTAL</v>
      </c>
    </row>
    <row r="294" spans="1:5" outlineLevel="2" x14ac:dyDescent="0.35">
      <c r="A294" s="11">
        <v>43838</v>
      </c>
      <c r="B294" t="s">
        <v>16</v>
      </c>
      <c r="C294" s="5">
        <v>39.590000000000003</v>
      </c>
      <c r="D294" s="26" t="str">
        <f>IF(E294="","TOTAL","")</f>
        <v/>
      </c>
      <c r="E294" t="s">
        <v>79</v>
      </c>
    </row>
    <row r="295" spans="1:5" outlineLevel="2" x14ac:dyDescent="0.35">
      <c r="A295" s="11">
        <v>43838</v>
      </c>
      <c r="B295" t="s">
        <v>16</v>
      </c>
      <c r="C295" s="5">
        <v>592.01</v>
      </c>
      <c r="D295" s="26" t="str">
        <f>IF(E295="","TOTAL","")</f>
        <v/>
      </c>
      <c r="E295" t="s">
        <v>86</v>
      </c>
    </row>
    <row r="296" spans="1:5" outlineLevel="2" x14ac:dyDescent="0.35">
      <c r="A296" s="11">
        <v>43838</v>
      </c>
      <c r="B296" t="s">
        <v>16</v>
      </c>
      <c r="C296" s="5">
        <v>2396</v>
      </c>
      <c r="D296" s="26" t="str">
        <f>IF(E296="","TOTAL","")</f>
        <v/>
      </c>
      <c r="E296" t="s">
        <v>86</v>
      </c>
    </row>
    <row r="297" spans="1:5" outlineLevel="1" x14ac:dyDescent="0.35">
      <c r="A297" s="25">
        <f>A296</f>
        <v>43838</v>
      </c>
      <c r="B297" s="24" t="str">
        <f>B296</f>
        <v>B &amp; H PHOTO-VIDEO</v>
      </c>
      <c r="C297" s="26">
        <f>SUBTOTAL(9,C294:C296)</f>
        <v>3027.6</v>
      </c>
      <c r="D297" s="26" t="str">
        <f>IF(E297="","TOTAL","")</f>
        <v>TOTAL</v>
      </c>
    </row>
    <row r="298" spans="1:5" outlineLevel="2" x14ac:dyDescent="0.35">
      <c r="A298" s="11">
        <v>43838</v>
      </c>
      <c r="B298" t="s">
        <v>17</v>
      </c>
      <c r="C298" s="5">
        <v>250.98</v>
      </c>
      <c r="D298" s="26" t="str">
        <f>IF(E298="","TOTAL","")</f>
        <v/>
      </c>
      <c r="E298" t="s">
        <v>79</v>
      </c>
    </row>
    <row r="299" spans="1:5" outlineLevel="2" x14ac:dyDescent="0.35">
      <c r="A299" s="11">
        <v>43838</v>
      </c>
      <c r="B299" t="s">
        <v>17</v>
      </c>
      <c r="C299" s="5">
        <v>114</v>
      </c>
      <c r="D299" s="26" t="str">
        <f>IF(E299="","TOTAL","")</f>
        <v/>
      </c>
      <c r="E299" t="s">
        <v>79</v>
      </c>
    </row>
    <row r="300" spans="1:5" outlineLevel="2" x14ac:dyDescent="0.35">
      <c r="A300" s="11">
        <v>43838</v>
      </c>
      <c r="B300" t="s">
        <v>17</v>
      </c>
      <c r="C300" s="5">
        <v>213</v>
      </c>
      <c r="D300" s="26" t="str">
        <f>IF(E300="","TOTAL","")</f>
        <v/>
      </c>
      <c r="E300" t="s">
        <v>79</v>
      </c>
    </row>
    <row r="301" spans="1:5" outlineLevel="2" x14ac:dyDescent="0.35">
      <c r="A301" s="11">
        <v>43838</v>
      </c>
      <c r="B301" t="s">
        <v>17</v>
      </c>
      <c r="C301" s="5">
        <v>334.81</v>
      </c>
      <c r="D301" s="26" t="str">
        <f>IF(E301="","TOTAL","")</f>
        <v/>
      </c>
      <c r="E301" t="s">
        <v>79</v>
      </c>
    </row>
    <row r="302" spans="1:5" outlineLevel="2" x14ac:dyDescent="0.35">
      <c r="A302" s="11">
        <v>43838</v>
      </c>
      <c r="B302" t="s">
        <v>17</v>
      </c>
      <c r="C302" s="5">
        <v>226.73</v>
      </c>
      <c r="D302" s="26" t="str">
        <f>IF(E302="","TOTAL","")</f>
        <v/>
      </c>
      <c r="E302" t="s">
        <v>79</v>
      </c>
    </row>
    <row r="303" spans="1:5" outlineLevel="2" x14ac:dyDescent="0.35">
      <c r="A303" s="11">
        <v>43838</v>
      </c>
      <c r="B303" t="s">
        <v>17</v>
      </c>
      <c r="C303" s="5">
        <v>805.77</v>
      </c>
      <c r="D303" s="26" t="str">
        <f>IF(E303="","TOTAL","")</f>
        <v/>
      </c>
      <c r="E303" t="s">
        <v>79</v>
      </c>
    </row>
    <row r="304" spans="1:5" outlineLevel="2" x14ac:dyDescent="0.35">
      <c r="A304" s="11">
        <v>43838</v>
      </c>
      <c r="B304" t="s">
        <v>17</v>
      </c>
      <c r="C304" s="5">
        <v>1864.74</v>
      </c>
      <c r="D304" s="26" t="str">
        <f>IF(E304="","TOTAL","")</f>
        <v/>
      </c>
      <c r="E304" t="s">
        <v>79</v>
      </c>
    </row>
    <row r="305" spans="1:5" outlineLevel="2" x14ac:dyDescent="0.35">
      <c r="A305" s="11">
        <v>43838</v>
      </c>
      <c r="B305" t="s">
        <v>17</v>
      </c>
      <c r="C305" s="5">
        <v>163</v>
      </c>
      <c r="D305" s="26" t="str">
        <f>IF(E305="","TOTAL","")</f>
        <v/>
      </c>
      <c r="E305" t="s">
        <v>79</v>
      </c>
    </row>
    <row r="306" spans="1:5" outlineLevel="2" x14ac:dyDescent="0.35">
      <c r="A306" s="11">
        <v>43838</v>
      </c>
      <c r="B306" t="s">
        <v>17</v>
      </c>
      <c r="C306" s="5">
        <v>125.46</v>
      </c>
      <c r="D306" s="26" t="str">
        <f>IF(E306="","TOTAL","")</f>
        <v/>
      </c>
      <c r="E306" t="s">
        <v>79</v>
      </c>
    </row>
    <row r="307" spans="1:5" outlineLevel="2" x14ac:dyDescent="0.35">
      <c r="A307" s="11">
        <v>43838</v>
      </c>
      <c r="B307" t="s">
        <v>17</v>
      </c>
      <c r="C307" s="5">
        <v>163</v>
      </c>
      <c r="D307" s="26" t="str">
        <f>IF(E307="","TOTAL","")</f>
        <v/>
      </c>
      <c r="E307" t="s">
        <v>79</v>
      </c>
    </row>
    <row r="308" spans="1:5" outlineLevel="2" x14ac:dyDescent="0.35">
      <c r="A308" s="11">
        <v>43838</v>
      </c>
      <c r="B308" t="s">
        <v>17</v>
      </c>
      <c r="C308" s="5">
        <v>260.72000000000003</v>
      </c>
      <c r="D308" s="26" t="str">
        <f>IF(E308="","TOTAL","")</f>
        <v/>
      </c>
      <c r="E308" t="s">
        <v>79</v>
      </c>
    </row>
    <row r="309" spans="1:5" outlineLevel="2" x14ac:dyDescent="0.35">
      <c r="A309" s="11">
        <v>43838</v>
      </c>
      <c r="B309" t="s">
        <v>17</v>
      </c>
      <c r="C309" s="5">
        <v>392.68</v>
      </c>
      <c r="D309" s="26" t="str">
        <f>IF(E309="","TOTAL","")</f>
        <v/>
      </c>
      <c r="E309" t="s">
        <v>79</v>
      </c>
    </row>
    <row r="310" spans="1:5" outlineLevel="2" x14ac:dyDescent="0.35">
      <c r="A310" s="11">
        <v>43838</v>
      </c>
      <c r="B310" t="s">
        <v>17</v>
      </c>
      <c r="C310" s="5">
        <v>98.17</v>
      </c>
      <c r="D310" s="26" t="str">
        <f>IF(E310="","TOTAL","")</f>
        <v/>
      </c>
      <c r="E310" t="s">
        <v>79</v>
      </c>
    </row>
    <row r="311" spans="1:5" outlineLevel="2" x14ac:dyDescent="0.35">
      <c r="A311" s="11">
        <v>43838</v>
      </c>
      <c r="B311" t="s">
        <v>17</v>
      </c>
      <c r="C311" s="5">
        <v>585</v>
      </c>
      <c r="D311" s="26" t="str">
        <f>IF(E311="","TOTAL","")</f>
        <v/>
      </c>
      <c r="E311" t="s">
        <v>79</v>
      </c>
    </row>
    <row r="312" spans="1:5" outlineLevel="2" x14ac:dyDescent="0.35">
      <c r="A312" s="11">
        <v>43838</v>
      </c>
      <c r="B312" t="s">
        <v>17</v>
      </c>
      <c r="C312" s="5">
        <v>100</v>
      </c>
      <c r="D312" s="26" t="str">
        <f>IF(E312="","TOTAL","")</f>
        <v/>
      </c>
      <c r="E312" t="s">
        <v>79</v>
      </c>
    </row>
    <row r="313" spans="1:5" outlineLevel="2" x14ac:dyDescent="0.35">
      <c r="A313" s="11">
        <v>43838</v>
      </c>
      <c r="B313" t="s">
        <v>17</v>
      </c>
      <c r="C313" s="5">
        <v>3796</v>
      </c>
      <c r="D313" s="26" t="str">
        <f>IF(E313="","TOTAL","")</f>
        <v/>
      </c>
      <c r="E313" t="s">
        <v>86</v>
      </c>
    </row>
    <row r="314" spans="1:5" outlineLevel="2" x14ac:dyDescent="0.35">
      <c r="A314" s="11">
        <v>43838</v>
      </c>
      <c r="B314" t="s">
        <v>17</v>
      </c>
      <c r="C314" s="5">
        <v>-48.72</v>
      </c>
      <c r="D314" s="26" t="str">
        <f>IF(E314="","TOTAL","")</f>
        <v/>
      </c>
      <c r="E314" t="s">
        <v>79</v>
      </c>
    </row>
    <row r="315" spans="1:5" outlineLevel="2" x14ac:dyDescent="0.35">
      <c r="A315" s="11">
        <v>43838</v>
      </c>
      <c r="B315" t="s">
        <v>17</v>
      </c>
      <c r="C315" s="5">
        <v>-81</v>
      </c>
      <c r="D315" s="26" t="str">
        <f>IF(E315="","TOTAL","")</f>
        <v/>
      </c>
      <c r="E315" t="s">
        <v>420</v>
      </c>
    </row>
    <row r="316" spans="1:5" outlineLevel="2" x14ac:dyDescent="0.35">
      <c r="A316" s="11">
        <v>43838</v>
      </c>
      <c r="B316" t="s">
        <v>17</v>
      </c>
      <c r="C316" s="5">
        <v>-178.08</v>
      </c>
      <c r="D316" s="26" t="str">
        <f>IF(E316="","TOTAL","")</f>
        <v/>
      </c>
      <c r="E316" t="s">
        <v>420</v>
      </c>
    </row>
    <row r="317" spans="1:5" outlineLevel="2" x14ac:dyDescent="0.35">
      <c r="A317" s="11">
        <v>43838</v>
      </c>
      <c r="B317" t="s">
        <v>17</v>
      </c>
      <c r="C317" s="5">
        <v>437.82</v>
      </c>
      <c r="D317" s="26" t="str">
        <f>IF(E317="","TOTAL","")</f>
        <v/>
      </c>
      <c r="E317" t="s">
        <v>79</v>
      </c>
    </row>
    <row r="318" spans="1:5" outlineLevel="2" x14ac:dyDescent="0.35">
      <c r="A318" s="11">
        <v>43838</v>
      </c>
      <c r="B318" t="s">
        <v>17</v>
      </c>
      <c r="C318" s="5">
        <v>98.17</v>
      </c>
      <c r="D318" s="26" t="str">
        <f>IF(E318="","TOTAL","")</f>
        <v/>
      </c>
      <c r="E318" t="s">
        <v>79</v>
      </c>
    </row>
    <row r="319" spans="1:5" outlineLevel="2" x14ac:dyDescent="0.35">
      <c r="A319" s="11">
        <v>43838</v>
      </c>
      <c r="B319" t="s">
        <v>17</v>
      </c>
      <c r="C319" s="5">
        <v>41.51</v>
      </c>
      <c r="D319" s="26" t="str">
        <f>IF(E319="","TOTAL","")</f>
        <v/>
      </c>
      <c r="E319" t="s">
        <v>79</v>
      </c>
    </row>
    <row r="320" spans="1:5" outlineLevel="2" x14ac:dyDescent="0.35">
      <c r="A320" s="11">
        <v>43838</v>
      </c>
      <c r="B320" t="s">
        <v>17</v>
      </c>
      <c r="C320" s="5">
        <v>145</v>
      </c>
      <c r="D320" s="26" t="str">
        <f>IF(E320="","TOTAL","")</f>
        <v/>
      </c>
      <c r="E320" t="s">
        <v>79</v>
      </c>
    </row>
    <row r="321" spans="1:5" outlineLevel="2" x14ac:dyDescent="0.35">
      <c r="A321" s="11">
        <v>43838</v>
      </c>
      <c r="B321" t="s">
        <v>17</v>
      </c>
      <c r="C321" s="5">
        <v>994.1</v>
      </c>
      <c r="D321" s="26" t="str">
        <f>IF(E321="","TOTAL","")</f>
        <v/>
      </c>
      <c r="E321" t="s">
        <v>79</v>
      </c>
    </row>
    <row r="322" spans="1:5" outlineLevel="2" x14ac:dyDescent="0.35">
      <c r="A322" s="11">
        <v>43838</v>
      </c>
      <c r="B322" t="s">
        <v>17</v>
      </c>
      <c r="C322" s="5">
        <v>120.34</v>
      </c>
      <c r="D322" s="26" t="str">
        <f>IF(E322="","TOTAL","")</f>
        <v/>
      </c>
      <c r="E322" t="s">
        <v>79</v>
      </c>
    </row>
    <row r="323" spans="1:5" outlineLevel="2" x14ac:dyDescent="0.35">
      <c r="A323" s="11">
        <v>43838</v>
      </c>
      <c r="B323" t="s">
        <v>17</v>
      </c>
      <c r="C323" s="5">
        <v>405.21</v>
      </c>
      <c r="D323" s="26" t="str">
        <f>IF(E323="","TOTAL","")</f>
        <v/>
      </c>
      <c r="E323" t="s">
        <v>79</v>
      </c>
    </row>
    <row r="324" spans="1:5" outlineLevel="2" x14ac:dyDescent="0.35">
      <c r="A324" s="11">
        <v>43838</v>
      </c>
      <c r="B324" t="s">
        <v>17</v>
      </c>
      <c r="C324" s="5">
        <v>75.77</v>
      </c>
      <c r="D324" s="26" t="str">
        <f>IF(E324="","TOTAL","")</f>
        <v/>
      </c>
      <c r="E324" t="s">
        <v>79</v>
      </c>
    </row>
    <row r="325" spans="1:5" outlineLevel="2" x14ac:dyDescent="0.35">
      <c r="A325" s="11">
        <v>43838</v>
      </c>
      <c r="B325" t="s">
        <v>17</v>
      </c>
      <c r="C325" s="5">
        <v>213</v>
      </c>
      <c r="D325" s="26" t="str">
        <f>IF(E325="","TOTAL","")</f>
        <v/>
      </c>
      <c r="E325" t="s">
        <v>79</v>
      </c>
    </row>
    <row r="326" spans="1:5" outlineLevel="2" x14ac:dyDescent="0.35">
      <c r="A326" s="11">
        <v>43838</v>
      </c>
      <c r="B326" t="s">
        <v>17</v>
      </c>
      <c r="C326" s="5">
        <v>475.38</v>
      </c>
      <c r="D326" s="26" t="str">
        <f>IF(E326="","TOTAL","")</f>
        <v/>
      </c>
      <c r="E326" t="s">
        <v>79</v>
      </c>
    </row>
    <row r="327" spans="1:5" outlineLevel="2" x14ac:dyDescent="0.35">
      <c r="A327" s="11">
        <v>43838</v>
      </c>
      <c r="B327" t="s">
        <v>17</v>
      </c>
      <c r="C327" s="5">
        <v>139</v>
      </c>
      <c r="D327" s="26" t="str">
        <f>IF(E327="","TOTAL","")</f>
        <v/>
      </c>
      <c r="E327" t="s">
        <v>79</v>
      </c>
    </row>
    <row r="328" spans="1:5" outlineLevel="2" x14ac:dyDescent="0.35">
      <c r="A328" s="11">
        <v>43838</v>
      </c>
      <c r="B328" t="s">
        <v>17</v>
      </c>
      <c r="C328" s="5">
        <v>140.24</v>
      </c>
      <c r="D328" s="26" t="str">
        <f>IF(E328="","TOTAL","")</f>
        <v/>
      </c>
      <c r="E328" t="s">
        <v>79</v>
      </c>
    </row>
    <row r="329" spans="1:5" outlineLevel="2" x14ac:dyDescent="0.35">
      <c r="A329" s="11">
        <v>43838</v>
      </c>
      <c r="B329" t="s">
        <v>17</v>
      </c>
      <c r="C329" s="5">
        <v>754</v>
      </c>
      <c r="D329" s="26" t="str">
        <f>IF(E329="","TOTAL","")</f>
        <v/>
      </c>
      <c r="E329" t="s">
        <v>79</v>
      </c>
    </row>
    <row r="330" spans="1:5" outlineLevel="2" x14ac:dyDescent="0.35">
      <c r="A330" s="11">
        <v>43838</v>
      </c>
      <c r="B330" t="s">
        <v>17</v>
      </c>
      <c r="C330" s="5">
        <v>689</v>
      </c>
      <c r="D330" s="26" t="str">
        <f>IF(E330="","TOTAL","")</f>
        <v/>
      </c>
      <c r="E330" t="s">
        <v>79</v>
      </c>
    </row>
    <row r="331" spans="1:5" outlineLevel="2" x14ac:dyDescent="0.35">
      <c r="A331" s="11">
        <v>43838</v>
      </c>
      <c r="B331" t="s">
        <v>17</v>
      </c>
      <c r="C331" s="5">
        <v>145</v>
      </c>
      <c r="D331" s="26" t="str">
        <f>IF(E331="","TOTAL","")</f>
        <v/>
      </c>
      <c r="E331" t="s">
        <v>79</v>
      </c>
    </row>
    <row r="332" spans="1:5" outlineLevel="2" x14ac:dyDescent="0.35">
      <c r="A332" s="11">
        <v>43838</v>
      </c>
      <c r="B332" t="s">
        <v>17</v>
      </c>
      <c r="C332" s="5">
        <v>145</v>
      </c>
      <c r="D332" s="26" t="str">
        <f>IF(E332="","TOTAL","")</f>
        <v/>
      </c>
      <c r="E332" t="s">
        <v>79</v>
      </c>
    </row>
    <row r="333" spans="1:5" outlineLevel="2" x14ac:dyDescent="0.35">
      <c r="A333" s="11">
        <v>43838</v>
      </c>
      <c r="B333" t="s">
        <v>17</v>
      </c>
      <c r="C333" s="5">
        <v>384</v>
      </c>
      <c r="D333" s="26" t="str">
        <f>IF(E333="","TOTAL","")</f>
        <v/>
      </c>
      <c r="E333" t="s">
        <v>79</v>
      </c>
    </row>
    <row r="334" spans="1:5" outlineLevel="2" x14ac:dyDescent="0.35">
      <c r="A334" s="11">
        <v>43838</v>
      </c>
      <c r="B334" t="s">
        <v>17</v>
      </c>
      <c r="C334" s="5">
        <v>149</v>
      </c>
      <c r="D334" s="26" t="str">
        <f>IF(E334="","TOTAL","")</f>
        <v/>
      </c>
      <c r="E334" t="s">
        <v>79</v>
      </c>
    </row>
    <row r="335" spans="1:5" outlineLevel="2" x14ac:dyDescent="0.35">
      <c r="A335" s="11">
        <v>43838</v>
      </c>
      <c r="B335" t="s">
        <v>17</v>
      </c>
      <c r="C335" s="5">
        <v>679.84</v>
      </c>
      <c r="D335" s="26" t="str">
        <f>IF(E335="","TOTAL","")</f>
        <v/>
      </c>
      <c r="E335" t="s">
        <v>420</v>
      </c>
    </row>
    <row r="336" spans="1:5" outlineLevel="2" x14ac:dyDescent="0.35">
      <c r="A336" s="11">
        <v>43838</v>
      </c>
      <c r="B336" t="s">
        <v>17</v>
      </c>
      <c r="C336" s="5">
        <v>382.41</v>
      </c>
      <c r="D336" s="26" t="str">
        <f>IF(E336="","TOTAL","")</f>
        <v/>
      </c>
      <c r="E336" t="s">
        <v>420</v>
      </c>
    </row>
    <row r="337" spans="1:5" outlineLevel="2" x14ac:dyDescent="0.35">
      <c r="A337" s="11">
        <v>43838</v>
      </c>
      <c r="B337" t="s">
        <v>17</v>
      </c>
      <c r="C337" s="5">
        <v>2124.5</v>
      </c>
      <c r="D337" s="26" t="str">
        <f>IF(E337="","TOTAL","")</f>
        <v/>
      </c>
      <c r="E337" t="s">
        <v>420</v>
      </c>
    </row>
    <row r="338" spans="1:5" outlineLevel="2" x14ac:dyDescent="0.35">
      <c r="A338" s="11">
        <v>43838</v>
      </c>
      <c r="B338" t="s">
        <v>17</v>
      </c>
      <c r="C338" s="5">
        <v>2124.5</v>
      </c>
      <c r="D338" s="26" t="str">
        <f>IF(E338="","TOTAL","")</f>
        <v/>
      </c>
      <c r="E338" t="s">
        <v>420</v>
      </c>
    </row>
    <row r="339" spans="1:5" outlineLevel="2" x14ac:dyDescent="0.35">
      <c r="A339" s="11">
        <v>43838</v>
      </c>
      <c r="B339" t="s">
        <v>17</v>
      </c>
      <c r="C339" s="5">
        <v>2124.5</v>
      </c>
      <c r="D339" s="26" t="str">
        <f>IF(E339="","TOTAL","")</f>
        <v/>
      </c>
      <c r="E339" t="s">
        <v>420</v>
      </c>
    </row>
    <row r="340" spans="1:5" outlineLevel="2" x14ac:dyDescent="0.35">
      <c r="A340" s="11">
        <v>43838</v>
      </c>
      <c r="B340" t="s">
        <v>17</v>
      </c>
      <c r="C340" s="5">
        <v>297.02999999999997</v>
      </c>
      <c r="D340" s="26" t="str">
        <f>IF(E340="","TOTAL","")</f>
        <v/>
      </c>
      <c r="E340" t="s">
        <v>79</v>
      </c>
    </row>
    <row r="341" spans="1:5" outlineLevel="2" x14ac:dyDescent="0.35">
      <c r="A341" s="11">
        <v>43838</v>
      </c>
      <c r="B341" t="s">
        <v>17</v>
      </c>
      <c r="C341" s="5">
        <v>413.42</v>
      </c>
      <c r="D341" s="26" t="str">
        <f>IF(E341="","TOTAL","")</f>
        <v/>
      </c>
      <c r="E341" t="s">
        <v>79</v>
      </c>
    </row>
    <row r="342" spans="1:5" outlineLevel="2" x14ac:dyDescent="0.35">
      <c r="A342" s="11">
        <v>43838</v>
      </c>
      <c r="B342" t="s">
        <v>17</v>
      </c>
      <c r="C342" s="5">
        <v>132</v>
      </c>
      <c r="D342" s="26" t="str">
        <f>IF(E342="","TOTAL","")</f>
        <v/>
      </c>
      <c r="E342" t="s">
        <v>79</v>
      </c>
    </row>
    <row r="343" spans="1:5" outlineLevel="2" x14ac:dyDescent="0.35">
      <c r="A343" s="11">
        <v>43838</v>
      </c>
      <c r="B343" t="s">
        <v>17</v>
      </c>
      <c r="C343" s="5">
        <v>221.4</v>
      </c>
      <c r="D343" s="26" t="str">
        <f>IF(E343="","TOTAL","")</f>
        <v/>
      </c>
      <c r="E343" t="s">
        <v>79</v>
      </c>
    </row>
    <row r="344" spans="1:5" outlineLevel="2" x14ac:dyDescent="0.35">
      <c r="A344" s="11">
        <v>43838</v>
      </c>
      <c r="B344" t="s">
        <v>17</v>
      </c>
      <c r="C344" s="5">
        <v>3278</v>
      </c>
      <c r="D344" s="26" t="str">
        <f>IF(E344="","TOTAL","")</f>
        <v/>
      </c>
      <c r="E344" t="s">
        <v>79</v>
      </c>
    </row>
    <row r="345" spans="1:5" outlineLevel="2" x14ac:dyDescent="0.35">
      <c r="A345" s="11">
        <v>43838</v>
      </c>
      <c r="B345" t="s">
        <v>17</v>
      </c>
      <c r="C345" s="5">
        <v>142</v>
      </c>
      <c r="D345" s="26" t="str">
        <f>IF(E345="","TOTAL","")</f>
        <v/>
      </c>
      <c r="E345" t="s">
        <v>79</v>
      </c>
    </row>
    <row r="346" spans="1:5" outlineLevel="2" x14ac:dyDescent="0.35">
      <c r="A346" s="11">
        <v>43838</v>
      </c>
      <c r="B346" t="s">
        <v>17</v>
      </c>
      <c r="C346" s="5">
        <v>1153</v>
      </c>
      <c r="D346" s="26" t="str">
        <f>IF(E346="","TOTAL","")</f>
        <v/>
      </c>
      <c r="E346" t="s">
        <v>86</v>
      </c>
    </row>
    <row r="347" spans="1:5" outlineLevel="2" x14ac:dyDescent="0.35">
      <c r="A347" s="11">
        <v>43838</v>
      </c>
      <c r="B347" t="s">
        <v>17</v>
      </c>
      <c r="C347" s="5">
        <v>2712</v>
      </c>
      <c r="D347" s="26" t="str">
        <f>IF(E347="","TOTAL","")</f>
        <v/>
      </c>
      <c r="E347" t="s">
        <v>420</v>
      </c>
    </row>
    <row r="348" spans="1:5" outlineLevel="2" x14ac:dyDescent="0.35">
      <c r="A348" s="11">
        <v>43838</v>
      </c>
      <c r="B348" t="s">
        <v>17</v>
      </c>
      <c r="C348" s="5">
        <v>92.51</v>
      </c>
      <c r="D348" s="26" t="str">
        <f>IF(E348="","TOTAL","")</f>
        <v/>
      </c>
      <c r="E348" t="s">
        <v>79</v>
      </c>
    </row>
    <row r="349" spans="1:5" outlineLevel="2" x14ac:dyDescent="0.35">
      <c r="A349" s="11">
        <v>43838</v>
      </c>
      <c r="B349" t="s">
        <v>17</v>
      </c>
      <c r="C349" s="5">
        <v>347.18</v>
      </c>
      <c r="D349" s="26" t="str">
        <f>IF(E349="","TOTAL","")</f>
        <v/>
      </c>
      <c r="E349" t="s">
        <v>79</v>
      </c>
    </row>
    <row r="350" spans="1:5" outlineLevel="2" x14ac:dyDescent="0.35">
      <c r="A350" s="11">
        <v>43838</v>
      </c>
      <c r="B350" t="s">
        <v>17</v>
      </c>
      <c r="C350" s="5">
        <v>495</v>
      </c>
      <c r="D350" s="26" t="str">
        <f>IF(E350="","TOTAL","")</f>
        <v/>
      </c>
      <c r="E350" t="s">
        <v>79</v>
      </c>
    </row>
    <row r="351" spans="1:5" outlineLevel="2" x14ac:dyDescent="0.35">
      <c r="A351" s="11">
        <v>43838</v>
      </c>
      <c r="B351" t="s">
        <v>17</v>
      </c>
      <c r="C351" s="5">
        <v>246.07</v>
      </c>
      <c r="D351" s="26" t="str">
        <f>IF(E351="","TOTAL","")</f>
        <v/>
      </c>
      <c r="E351" t="s">
        <v>79</v>
      </c>
    </row>
    <row r="352" spans="1:5" outlineLevel="2" x14ac:dyDescent="0.35">
      <c r="A352" s="11">
        <v>43838</v>
      </c>
      <c r="B352" t="s">
        <v>17</v>
      </c>
      <c r="C352" s="5">
        <v>55.62</v>
      </c>
      <c r="D352" s="26" t="str">
        <f>IF(E352="","TOTAL","")</f>
        <v/>
      </c>
      <c r="E352" t="s">
        <v>79</v>
      </c>
    </row>
    <row r="353" spans="1:5" outlineLevel="2" x14ac:dyDescent="0.35">
      <c r="A353" s="11">
        <v>43838</v>
      </c>
      <c r="B353" t="s">
        <v>17</v>
      </c>
      <c r="C353" s="5">
        <v>196.34</v>
      </c>
      <c r="D353" s="26" t="str">
        <f>IF(E353="","TOTAL","")</f>
        <v/>
      </c>
      <c r="E353" t="s">
        <v>79</v>
      </c>
    </row>
    <row r="354" spans="1:5" outlineLevel="2" x14ac:dyDescent="0.35">
      <c r="A354" s="11">
        <v>43838</v>
      </c>
      <c r="B354" t="s">
        <v>17</v>
      </c>
      <c r="C354" s="5">
        <v>189.44</v>
      </c>
      <c r="D354" s="26" t="str">
        <f>IF(E354="","TOTAL","")</f>
        <v/>
      </c>
      <c r="E354" t="s">
        <v>79</v>
      </c>
    </row>
    <row r="355" spans="1:5" outlineLevel="2" x14ac:dyDescent="0.35">
      <c r="A355" s="11">
        <v>43838</v>
      </c>
      <c r="B355" t="s">
        <v>17</v>
      </c>
      <c r="C355" s="5">
        <v>1050</v>
      </c>
      <c r="D355" s="26" t="str">
        <f>IF(E355="","TOTAL","")</f>
        <v/>
      </c>
      <c r="E355" t="s">
        <v>79</v>
      </c>
    </row>
    <row r="356" spans="1:5" outlineLevel="1" x14ac:dyDescent="0.35">
      <c r="A356" s="25">
        <f>A355</f>
        <v>43838</v>
      </c>
      <c r="B356" s="24" t="str">
        <f>B355</f>
        <v>CDW GOVERNMENT INC</v>
      </c>
      <c r="C356" s="26">
        <f>SUBTOTAL(9,C298:C355)</f>
        <v>33194.559999999998</v>
      </c>
      <c r="D356" s="26" t="str">
        <f>IF(E356="","TOTAL","")</f>
        <v>TOTAL</v>
      </c>
    </row>
    <row r="357" spans="1:5" outlineLevel="2" x14ac:dyDescent="0.35">
      <c r="A357" s="11">
        <v>43838</v>
      </c>
      <c r="B357" t="s">
        <v>22</v>
      </c>
      <c r="C357" s="5">
        <v>298.5</v>
      </c>
      <c r="D357" s="26" t="str">
        <f>IF(E357="","TOTAL","")</f>
        <v/>
      </c>
      <c r="E357" t="s">
        <v>85</v>
      </c>
    </row>
    <row r="358" spans="1:5" outlineLevel="1" x14ac:dyDescent="0.35">
      <c r="A358" s="25">
        <f>A357</f>
        <v>43838</v>
      </c>
      <c r="B358" s="24" t="str">
        <f>B357</f>
        <v>HOUSTON COMMUNICATIONS INC</v>
      </c>
      <c r="C358" s="26">
        <f>SUBTOTAL(9,C357:C357)</f>
        <v>298.5</v>
      </c>
      <c r="D358" s="26" t="str">
        <f>IF(E358="","TOTAL","")</f>
        <v>TOTAL</v>
      </c>
    </row>
    <row r="359" spans="1:5" outlineLevel="2" x14ac:dyDescent="0.35">
      <c r="A359" s="11">
        <v>43838</v>
      </c>
      <c r="B359" t="s">
        <v>230</v>
      </c>
      <c r="C359" s="5">
        <v>2699.33</v>
      </c>
      <c r="D359" s="26" t="str">
        <f>IF(E359="","TOTAL","")</f>
        <v/>
      </c>
      <c r="E359" t="s">
        <v>79</v>
      </c>
    </row>
    <row r="360" spans="1:5" outlineLevel="2" x14ac:dyDescent="0.35">
      <c r="A360" s="11">
        <v>43838</v>
      </c>
      <c r="B360" t="s">
        <v>230</v>
      </c>
      <c r="C360" s="5">
        <v>1905.87</v>
      </c>
      <c r="D360" s="26" t="str">
        <f>IF(E360="","TOTAL","")</f>
        <v/>
      </c>
      <c r="E360" t="s">
        <v>79</v>
      </c>
    </row>
    <row r="361" spans="1:5" outlineLevel="2" x14ac:dyDescent="0.35">
      <c r="A361" s="11">
        <v>43838</v>
      </c>
      <c r="B361" t="s">
        <v>230</v>
      </c>
      <c r="C361" s="5">
        <v>1508.48</v>
      </c>
      <c r="D361" s="26" t="str">
        <f>IF(E361="","TOTAL","")</f>
        <v/>
      </c>
      <c r="E361" t="s">
        <v>79</v>
      </c>
    </row>
    <row r="362" spans="1:5" outlineLevel="1" x14ac:dyDescent="0.35">
      <c r="A362" s="25">
        <f>A361</f>
        <v>43838</v>
      </c>
      <c r="B362" s="24" t="str">
        <f>B361</f>
        <v>SOUTHERN FLORAL COMPANY</v>
      </c>
      <c r="C362" s="26">
        <f>SUBTOTAL(9,C359:C361)</f>
        <v>6113.68</v>
      </c>
      <c r="D362" s="26" t="str">
        <f>IF(E362="","TOTAL","")</f>
        <v>TOTAL</v>
      </c>
    </row>
    <row r="363" spans="1:5" outlineLevel="2" x14ac:dyDescent="0.35">
      <c r="A363" s="11">
        <v>43838</v>
      </c>
      <c r="B363" t="s">
        <v>18</v>
      </c>
      <c r="C363" s="5">
        <v>233.66</v>
      </c>
      <c r="D363" s="26" t="str">
        <f>IF(E363="","TOTAL","")</f>
        <v/>
      </c>
      <c r="E363" t="s">
        <v>80</v>
      </c>
    </row>
    <row r="364" spans="1:5" outlineLevel="2" x14ac:dyDescent="0.35">
      <c r="A364" s="11">
        <v>43838</v>
      </c>
      <c r="B364" t="s">
        <v>18</v>
      </c>
      <c r="C364" s="5">
        <v>168.57</v>
      </c>
      <c r="D364" s="26" t="str">
        <f>IF(E364="","TOTAL","")</f>
        <v/>
      </c>
      <c r="E364" t="s">
        <v>80</v>
      </c>
    </row>
    <row r="365" spans="1:5" outlineLevel="2" x14ac:dyDescent="0.35">
      <c r="A365" s="11">
        <v>43838</v>
      </c>
      <c r="B365" t="s">
        <v>18</v>
      </c>
      <c r="C365" s="5">
        <v>500.27</v>
      </c>
      <c r="D365" s="26" t="str">
        <f>IF(E365="","TOTAL","")</f>
        <v/>
      </c>
      <c r="E365" t="s">
        <v>80</v>
      </c>
    </row>
    <row r="366" spans="1:5" outlineLevel="2" x14ac:dyDescent="0.35">
      <c r="A366" s="11">
        <v>43838</v>
      </c>
      <c r="B366" t="s">
        <v>18</v>
      </c>
      <c r="C366" s="5">
        <v>525.75</v>
      </c>
      <c r="D366" s="26" t="str">
        <f>IF(E366="","TOTAL","")</f>
        <v/>
      </c>
      <c r="E366" t="s">
        <v>80</v>
      </c>
    </row>
    <row r="367" spans="1:5" outlineLevel="2" x14ac:dyDescent="0.35">
      <c r="A367" s="11">
        <v>43838</v>
      </c>
      <c r="B367" t="s">
        <v>18</v>
      </c>
      <c r="C367" s="5">
        <v>2565.19</v>
      </c>
      <c r="D367" s="26" t="str">
        <f>IF(E367="","TOTAL","")</f>
        <v/>
      </c>
      <c r="E367" t="s">
        <v>80</v>
      </c>
    </row>
    <row r="368" spans="1:5" outlineLevel="2" x14ac:dyDescent="0.35">
      <c r="A368" s="11">
        <v>43838</v>
      </c>
      <c r="B368" t="s">
        <v>18</v>
      </c>
      <c r="C368" s="5">
        <v>787.12</v>
      </c>
      <c r="D368" s="26" t="str">
        <f>IF(E368="","TOTAL","")</f>
        <v/>
      </c>
      <c r="E368" t="s">
        <v>80</v>
      </c>
    </row>
    <row r="369" spans="1:5" outlineLevel="2" x14ac:dyDescent="0.35">
      <c r="A369" s="11">
        <v>43838</v>
      </c>
      <c r="B369" t="s">
        <v>18</v>
      </c>
      <c r="C369" s="5">
        <v>2556.3000000000002</v>
      </c>
      <c r="D369" s="26" t="str">
        <f>IF(E369="","TOTAL","")</f>
        <v/>
      </c>
      <c r="E369" t="s">
        <v>80</v>
      </c>
    </row>
    <row r="370" spans="1:5" outlineLevel="2" x14ac:dyDescent="0.35">
      <c r="A370" s="11">
        <v>43838</v>
      </c>
      <c r="B370" t="s">
        <v>18</v>
      </c>
      <c r="C370" s="5">
        <v>7000</v>
      </c>
      <c r="D370" s="26" t="str">
        <f>IF(E370="","TOTAL","")</f>
        <v/>
      </c>
      <c r="E370" t="s">
        <v>80</v>
      </c>
    </row>
    <row r="371" spans="1:5" outlineLevel="1" x14ac:dyDescent="0.35">
      <c r="A371" s="25">
        <f>A370</f>
        <v>43838</v>
      </c>
      <c r="B371" s="24" t="str">
        <f>B370</f>
        <v>MACKIN EDUCATIONAL RES</v>
      </c>
      <c r="C371" s="26">
        <f>SUBTOTAL(9,C363:C370)</f>
        <v>14336.86</v>
      </c>
      <c r="D371" s="26" t="str">
        <f>IF(E371="","TOTAL","")</f>
        <v>TOTAL</v>
      </c>
    </row>
    <row r="372" spans="1:5" outlineLevel="2" x14ac:dyDescent="0.35">
      <c r="A372" s="11">
        <v>43838</v>
      </c>
      <c r="B372" t="s">
        <v>1093</v>
      </c>
      <c r="C372" s="5">
        <v>22.96</v>
      </c>
      <c r="D372" s="26" t="str">
        <f>IF(E372="","TOTAL","")</f>
        <v/>
      </c>
      <c r="E372" t="s">
        <v>79</v>
      </c>
    </row>
    <row r="373" spans="1:5" outlineLevel="1" x14ac:dyDescent="0.35">
      <c r="A373" s="25">
        <f>A372</f>
        <v>43838</v>
      </c>
      <c r="B373" s="24" t="str">
        <f>B372</f>
        <v>LOVE AND LOGIC INSTITUTE</v>
      </c>
      <c r="C373" s="26">
        <f>SUBTOTAL(9,C372:C372)</f>
        <v>22.96</v>
      </c>
      <c r="D373" s="26" t="str">
        <f>IF(E373="","TOTAL","")</f>
        <v>TOTAL</v>
      </c>
    </row>
    <row r="374" spans="1:5" outlineLevel="2" x14ac:dyDescent="0.35">
      <c r="A374" s="11">
        <v>43838</v>
      </c>
      <c r="B374" t="s">
        <v>305</v>
      </c>
      <c r="C374" s="5">
        <v>105.37</v>
      </c>
      <c r="D374" s="26" t="str">
        <f>IF(E374="","TOTAL","")</f>
        <v/>
      </c>
      <c r="E374" t="s">
        <v>85</v>
      </c>
    </row>
    <row r="375" spans="1:5" outlineLevel="2" x14ac:dyDescent="0.35">
      <c r="A375" s="11">
        <v>43838</v>
      </c>
      <c r="B375" t="s">
        <v>305</v>
      </c>
      <c r="C375" s="5">
        <v>115.8</v>
      </c>
      <c r="D375" s="26" t="str">
        <f>IF(E375="","TOTAL","")</f>
        <v/>
      </c>
      <c r="E375" t="s">
        <v>85</v>
      </c>
    </row>
    <row r="376" spans="1:5" outlineLevel="2" x14ac:dyDescent="0.35">
      <c r="A376" s="11">
        <v>43838</v>
      </c>
      <c r="B376" t="s">
        <v>305</v>
      </c>
      <c r="C376" s="5">
        <v>136.9</v>
      </c>
      <c r="D376" s="26" t="str">
        <f>IF(E376="","TOTAL","")</f>
        <v/>
      </c>
      <c r="E376" t="s">
        <v>85</v>
      </c>
    </row>
    <row r="377" spans="1:5" outlineLevel="2" x14ac:dyDescent="0.35">
      <c r="A377" s="11">
        <v>43838</v>
      </c>
      <c r="B377" t="s">
        <v>305</v>
      </c>
      <c r="C377" s="5">
        <v>550</v>
      </c>
      <c r="D377" s="26" t="str">
        <f>IF(E377="","TOTAL","")</f>
        <v/>
      </c>
      <c r="E377" t="s">
        <v>85</v>
      </c>
    </row>
    <row r="378" spans="1:5" outlineLevel="2" x14ac:dyDescent="0.35">
      <c r="A378" s="11">
        <v>43838</v>
      </c>
      <c r="B378" t="s">
        <v>305</v>
      </c>
      <c r="C378" s="5">
        <v>92.56</v>
      </c>
      <c r="D378" s="26" t="str">
        <f>IF(E378="","TOTAL","")</f>
        <v/>
      </c>
      <c r="E378" t="s">
        <v>85</v>
      </c>
    </row>
    <row r="379" spans="1:5" outlineLevel="1" x14ac:dyDescent="0.35">
      <c r="A379" s="25">
        <f>A378</f>
        <v>43838</v>
      </c>
      <c r="B379" s="24" t="str">
        <f>B378</f>
        <v>HOU-TEX GLASS &amp; MIRROR CO</v>
      </c>
      <c r="C379" s="26">
        <f>SUBTOTAL(9,C374:C378)</f>
        <v>1000.6300000000001</v>
      </c>
      <c r="D379" s="26" t="str">
        <f>IF(E379="","TOTAL","")</f>
        <v>TOTAL</v>
      </c>
    </row>
    <row r="380" spans="1:5" outlineLevel="2" x14ac:dyDescent="0.35">
      <c r="A380" s="11">
        <v>43838</v>
      </c>
      <c r="B380" t="s">
        <v>23</v>
      </c>
      <c r="C380" s="5">
        <v>29.2</v>
      </c>
      <c r="D380" s="26" t="str">
        <f>IF(E380="","TOTAL","")</f>
        <v/>
      </c>
      <c r="E380" t="s">
        <v>79</v>
      </c>
    </row>
    <row r="381" spans="1:5" outlineLevel="2" x14ac:dyDescent="0.35">
      <c r="A381" s="11">
        <v>43838</v>
      </c>
      <c r="B381" t="s">
        <v>23</v>
      </c>
      <c r="C381" s="5">
        <v>36.5</v>
      </c>
      <c r="D381" s="26" t="str">
        <f>IF(E381="","TOTAL","")</f>
        <v/>
      </c>
      <c r="E381" t="s">
        <v>79</v>
      </c>
    </row>
    <row r="382" spans="1:5" outlineLevel="2" x14ac:dyDescent="0.35">
      <c r="A382" s="11">
        <v>43838</v>
      </c>
      <c r="B382" t="s">
        <v>23</v>
      </c>
      <c r="C382" s="5">
        <v>36.5</v>
      </c>
      <c r="D382" s="26" t="str">
        <f>IF(E382="","TOTAL","")</f>
        <v/>
      </c>
      <c r="E382" t="s">
        <v>79</v>
      </c>
    </row>
    <row r="383" spans="1:5" outlineLevel="2" x14ac:dyDescent="0.35">
      <c r="A383" s="11">
        <v>43838</v>
      </c>
      <c r="B383" t="s">
        <v>23</v>
      </c>
      <c r="C383" s="5">
        <v>36.5</v>
      </c>
      <c r="D383" s="26" t="str">
        <f>IF(E383="","TOTAL","")</f>
        <v/>
      </c>
      <c r="E383" t="s">
        <v>79</v>
      </c>
    </row>
    <row r="384" spans="1:5" outlineLevel="2" x14ac:dyDescent="0.35">
      <c r="A384" s="11">
        <v>43838</v>
      </c>
      <c r="B384" t="s">
        <v>23</v>
      </c>
      <c r="C384" s="5">
        <v>36.5</v>
      </c>
      <c r="D384" s="26" t="str">
        <f>IF(E384="","TOTAL","")</f>
        <v/>
      </c>
      <c r="E384" t="s">
        <v>79</v>
      </c>
    </row>
    <row r="385" spans="1:5" outlineLevel="2" x14ac:dyDescent="0.35">
      <c r="A385" s="11">
        <v>43838</v>
      </c>
      <c r="B385" t="s">
        <v>23</v>
      </c>
      <c r="C385" s="5">
        <v>73</v>
      </c>
      <c r="D385" s="26" t="str">
        <f>IF(E385="","TOTAL","")</f>
        <v/>
      </c>
      <c r="E385" t="s">
        <v>79</v>
      </c>
    </row>
    <row r="386" spans="1:5" outlineLevel="2" x14ac:dyDescent="0.35">
      <c r="A386" s="11">
        <v>43838</v>
      </c>
      <c r="B386" t="s">
        <v>23</v>
      </c>
      <c r="C386" s="5">
        <v>73</v>
      </c>
      <c r="D386" s="26" t="str">
        <f>IF(E386="","TOTAL","")</f>
        <v/>
      </c>
      <c r="E386" t="s">
        <v>79</v>
      </c>
    </row>
    <row r="387" spans="1:5" outlineLevel="2" x14ac:dyDescent="0.35">
      <c r="A387" s="11">
        <v>43838</v>
      </c>
      <c r="B387" t="s">
        <v>23</v>
      </c>
      <c r="C387" s="5">
        <v>1742.4</v>
      </c>
      <c r="D387" s="26" t="str">
        <f>IF(E387="","TOTAL","")</f>
        <v/>
      </c>
      <c r="E387" t="s">
        <v>80</v>
      </c>
    </row>
    <row r="388" spans="1:5" outlineLevel="2" x14ac:dyDescent="0.35">
      <c r="A388" s="11">
        <v>43838</v>
      </c>
      <c r="B388" t="s">
        <v>23</v>
      </c>
      <c r="C388" s="5">
        <v>37.5</v>
      </c>
      <c r="D388" s="26" t="str">
        <f>IF(E388="","TOTAL","")</f>
        <v/>
      </c>
      <c r="E388" t="s">
        <v>89</v>
      </c>
    </row>
    <row r="389" spans="1:5" outlineLevel="1" x14ac:dyDescent="0.35">
      <c r="A389" s="25">
        <f>A388</f>
        <v>43838</v>
      </c>
      <c r="B389" s="24" t="str">
        <f>B388</f>
        <v>HEINEMANN</v>
      </c>
      <c r="C389" s="26">
        <f>SUBTOTAL(9,C380:C388)</f>
        <v>2101.1</v>
      </c>
      <c r="D389" s="26" t="str">
        <f>IF(E389="","TOTAL","")</f>
        <v>TOTAL</v>
      </c>
    </row>
    <row r="390" spans="1:5" outlineLevel="2" x14ac:dyDescent="0.35">
      <c r="A390" s="11">
        <v>43838</v>
      </c>
      <c r="B390" t="s">
        <v>115</v>
      </c>
      <c r="C390" s="5">
        <v>124.9</v>
      </c>
      <c r="D390" s="26" t="str">
        <f>IF(E390="","TOTAL","")</f>
        <v/>
      </c>
      <c r="E390" t="s">
        <v>89</v>
      </c>
    </row>
    <row r="391" spans="1:5" outlineLevel="1" x14ac:dyDescent="0.35">
      <c r="A391" s="25">
        <f>A390</f>
        <v>43838</v>
      </c>
      <c r="B391" s="24" t="str">
        <f>B390</f>
        <v>SCHOOL LIFE</v>
      </c>
      <c r="C391" s="26">
        <f>SUBTOTAL(9,C390:C390)</f>
        <v>124.9</v>
      </c>
      <c r="D391" s="26" t="str">
        <f>IF(E391="","TOTAL","")</f>
        <v>TOTAL</v>
      </c>
    </row>
    <row r="392" spans="1:5" outlineLevel="2" x14ac:dyDescent="0.35">
      <c r="A392" s="11">
        <v>43838</v>
      </c>
      <c r="B392" t="s">
        <v>203</v>
      </c>
      <c r="C392" s="5">
        <v>136</v>
      </c>
      <c r="D392" s="26" t="str">
        <f>IF(E392="","TOTAL","")</f>
        <v/>
      </c>
      <c r="E392" t="s">
        <v>79</v>
      </c>
    </row>
    <row r="393" spans="1:5" outlineLevel="2" x14ac:dyDescent="0.35">
      <c r="A393" s="11">
        <v>43838</v>
      </c>
      <c r="B393" t="s">
        <v>203</v>
      </c>
      <c r="C393" s="5">
        <v>256</v>
      </c>
      <c r="D393" s="26" t="str">
        <f>IF(E393="","TOTAL","")</f>
        <v/>
      </c>
      <c r="E393" t="s">
        <v>79</v>
      </c>
    </row>
    <row r="394" spans="1:5" outlineLevel="2" x14ac:dyDescent="0.35">
      <c r="A394" s="11">
        <v>43838</v>
      </c>
      <c r="B394" t="s">
        <v>203</v>
      </c>
      <c r="C394" s="5">
        <v>675</v>
      </c>
      <c r="D394" s="26" t="str">
        <f>IF(E394="","TOTAL","")</f>
        <v/>
      </c>
      <c r="E394" t="s">
        <v>79</v>
      </c>
    </row>
    <row r="395" spans="1:5" outlineLevel="2" x14ac:dyDescent="0.35">
      <c r="A395" s="11">
        <v>43838</v>
      </c>
      <c r="B395" t="s">
        <v>203</v>
      </c>
      <c r="C395" s="5">
        <v>3899.85</v>
      </c>
      <c r="D395" s="26" t="str">
        <f>IF(E395="","TOTAL","")</f>
        <v/>
      </c>
      <c r="E395" t="s">
        <v>79</v>
      </c>
    </row>
    <row r="396" spans="1:5" outlineLevel="1" x14ac:dyDescent="0.35">
      <c r="A396" s="25">
        <f>A395</f>
        <v>43838</v>
      </c>
      <c r="B396" s="24" t="str">
        <f>B395</f>
        <v>MUSIC &amp; ARTS</v>
      </c>
      <c r="C396" s="26">
        <f>SUBTOTAL(9,C392:C395)</f>
        <v>4966.8500000000004</v>
      </c>
      <c r="D396" s="26" t="str">
        <f>IF(E396="","TOTAL","")</f>
        <v>TOTAL</v>
      </c>
    </row>
    <row r="397" spans="1:5" outlineLevel="2" x14ac:dyDescent="0.35">
      <c r="A397" s="11">
        <v>43838</v>
      </c>
      <c r="B397" t="s">
        <v>143</v>
      </c>
      <c r="C397" s="5">
        <v>15690</v>
      </c>
      <c r="D397" s="26" t="str">
        <f>IF(E397="","TOTAL","")</f>
        <v/>
      </c>
      <c r="E397" t="s">
        <v>90</v>
      </c>
    </row>
    <row r="398" spans="1:5" outlineLevel="2" x14ac:dyDescent="0.35">
      <c r="A398" s="11">
        <v>43838</v>
      </c>
      <c r="B398" t="s">
        <v>143</v>
      </c>
      <c r="C398" s="5">
        <v>278.95</v>
      </c>
      <c r="D398" s="26" t="str">
        <f>IF(E398="","TOTAL","")</f>
        <v/>
      </c>
      <c r="E398" t="s">
        <v>85</v>
      </c>
    </row>
    <row r="399" spans="1:5" outlineLevel="1" x14ac:dyDescent="0.35">
      <c r="A399" s="25">
        <f>A398</f>
        <v>43838</v>
      </c>
      <c r="B399" s="24" t="str">
        <f>B398</f>
        <v>SOUTHERN TIRE MART</v>
      </c>
      <c r="C399" s="26">
        <f>SUBTOTAL(9,C397:C398)</f>
        <v>15968.95</v>
      </c>
      <c r="D399" s="26" t="str">
        <f>IF(E399="","TOTAL","")</f>
        <v>TOTAL</v>
      </c>
    </row>
    <row r="400" spans="1:5" outlineLevel="2" x14ac:dyDescent="0.35">
      <c r="A400" s="11">
        <v>43838</v>
      </c>
      <c r="B400" t="s">
        <v>20</v>
      </c>
      <c r="C400" s="5">
        <v>265.35000000000002</v>
      </c>
      <c r="D400" s="26" t="str">
        <f>IF(E400="","TOTAL","")</f>
        <v/>
      </c>
      <c r="E400" t="s">
        <v>80</v>
      </c>
    </row>
    <row r="401" spans="1:5" outlineLevel="1" x14ac:dyDescent="0.35">
      <c r="A401" s="25">
        <f>A400</f>
        <v>43838</v>
      </c>
      <c r="B401" s="24" t="str">
        <f>B400</f>
        <v>FOLLETT SCHOOL SOLUTIONS INC</v>
      </c>
      <c r="C401" s="26">
        <f>SUBTOTAL(9,C400:C400)</f>
        <v>265.35000000000002</v>
      </c>
      <c r="D401" s="26" t="str">
        <f>IF(E401="","TOTAL","")</f>
        <v>TOTAL</v>
      </c>
    </row>
    <row r="402" spans="1:5" outlineLevel="2" x14ac:dyDescent="0.35">
      <c r="A402" s="11">
        <v>43845</v>
      </c>
      <c r="B402" t="s">
        <v>5</v>
      </c>
      <c r="C402" s="5">
        <v>-8.17</v>
      </c>
      <c r="D402" s="26" t="str">
        <f>IF(E402="","TOTAL","")</f>
        <v/>
      </c>
      <c r="E402" t="s">
        <v>78</v>
      </c>
    </row>
    <row r="403" spans="1:5" outlineLevel="2" x14ac:dyDescent="0.35">
      <c r="A403" s="11">
        <v>43845</v>
      </c>
      <c r="B403" t="s">
        <v>5</v>
      </c>
      <c r="C403" s="5">
        <v>-10.31</v>
      </c>
      <c r="D403" s="26" t="str">
        <f>IF(E403="","TOTAL","")</f>
        <v/>
      </c>
      <c r="E403" t="s">
        <v>78</v>
      </c>
    </row>
    <row r="404" spans="1:5" outlineLevel="2" x14ac:dyDescent="0.35">
      <c r="A404" s="11">
        <v>43845</v>
      </c>
      <c r="B404" t="s">
        <v>5</v>
      </c>
      <c r="C404" s="5">
        <v>-11.65</v>
      </c>
      <c r="D404" s="26" t="str">
        <f>IF(E404="","TOTAL","")</f>
        <v/>
      </c>
      <c r="E404" t="s">
        <v>78</v>
      </c>
    </row>
    <row r="405" spans="1:5" outlineLevel="2" x14ac:dyDescent="0.35">
      <c r="A405" s="11">
        <v>43845</v>
      </c>
      <c r="B405" t="s">
        <v>5</v>
      </c>
      <c r="C405" s="5">
        <v>-12.31</v>
      </c>
      <c r="D405" s="26" t="str">
        <f>IF(E405="","TOTAL","")</f>
        <v/>
      </c>
      <c r="E405" t="s">
        <v>78</v>
      </c>
    </row>
    <row r="406" spans="1:5" outlineLevel="2" x14ac:dyDescent="0.35">
      <c r="A406" s="11">
        <v>43845</v>
      </c>
      <c r="B406" t="s">
        <v>5</v>
      </c>
      <c r="C406" s="5">
        <v>-12.94</v>
      </c>
      <c r="D406" s="26" t="str">
        <f>IF(E406="","TOTAL","")</f>
        <v/>
      </c>
      <c r="E406" t="s">
        <v>78</v>
      </c>
    </row>
    <row r="407" spans="1:5" outlineLevel="2" x14ac:dyDescent="0.35">
      <c r="A407" s="11">
        <v>43845</v>
      </c>
      <c r="B407" t="s">
        <v>5</v>
      </c>
      <c r="C407" s="5">
        <v>-12.94</v>
      </c>
      <c r="D407" s="26" t="str">
        <f>IF(E407="","TOTAL","")</f>
        <v/>
      </c>
      <c r="E407" t="s">
        <v>78</v>
      </c>
    </row>
    <row r="408" spans="1:5" outlineLevel="2" x14ac:dyDescent="0.35">
      <c r="A408" s="11">
        <v>43845</v>
      </c>
      <c r="B408" t="s">
        <v>5</v>
      </c>
      <c r="C408" s="5">
        <v>-14.53</v>
      </c>
      <c r="D408" s="26" t="str">
        <f>IF(E408="","TOTAL","")</f>
        <v/>
      </c>
      <c r="E408" t="s">
        <v>78</v>
      </c>
    </row>
    <row r="409" spans="1:5" outlineLevel="2" x14ac:dyDescent="0.35">
      <c r="A409" s="11">
        <v>43845</v>
      </c>
      <c r="B409" t="s">
        <v>5</v>
      </c>
      <c r="C409" s="5">
        <v>-14.53</v>
      </c>
      <c r="D409" s="26" t="str">
        <f>IF(E409="","TOTAL","")</f>
        <v/>
      </c>
      <c r="E409" t="s">
        <v>78</v>
      </c>
    </row>
    <row r="410" spans="1:5" outlineLevel="2" x14ac:dyDescent="0.35">
      <c r="A410" s="11">
        <v>43845</v>
      </c>
      <c r="B410" t="s">
        <v>5</v>
      </c>
      <c r="C410" s="5">
        <v>-15.34</v>
      </c>
      <c r="D410" s="26" t="str">
        <f>IF(E410="","TOTAL","")</f>
        <v/>
      </c>
      <c r="E410" t="s">
        <v>78</v>
      </c>
    </row>
    <row r="411" spans="1:5" outlineLevel="2" x14ac:dyDescent="0.35">
      <c r="A411" s="11">
        <v>43845</v>
      </c>
      <c r="B411" t="s">
        <v>5</v>
      </c>
      <c r="C411" s="5">
        <v>-21.45</v>
      </c>
      <c r="D411" s="26" t="str">
        <f>IF(E411="","TOTAL","")</f>
        <v/>
      </c>
      <c r="E411" t="s">
        <v>78</v>
      </c>
    </row>
    <row r="412" spans="1:5" outlineLevel="2" x14ac:dyDescent="0.35">
      <c r="A412" s="11">
        <v>43845</v>
      </c>
      <c r="B412" t="s">
        <v>5</v>
      </c>
      <c r="C412" s="5">
        <v>-21.45</v>
      </c>
      <c r="D412" s="26" t="str">
        <f>IF(E412="","TOTAL","")</f>
        <v/>
      </c>
      <c r="E412" t="s">
        <v>78</v>
      </c>
    </row>
    <row r="413" spans="1:5" outlineLevel="2" x14ac:dyDescent="0.35">
      <c r="A413" s="11">
        <v>43845</v>
      </c>
      <c r="B413" t="s">
        <v>5</v>
      </c>
      <c r="C413" s="5">
        <v>-22.78</v>
      </c>
      <c r="D413" s="26" t="str">
        <f>IF(E413="","TOTAL","")</f>
        <v/>
      </c>
      <c r="E413" t="s">
        <v>78</v>
      </c>
    </row>
    <row r="414" spans="1:5" outlineLevel="2" x14ac:dyDescent="0.35">
      <c r="A414" s="11">
        <v>43845</v>
      </c>
      <c r="B414" t="s">
        <v>5</v>
      </c>
      <c r="C414" s="5">
        <v>-25.88</v>
      </c>
      <c r="D414" s="26" t="str">
        <f>IF(E414="","TOTAL","")</f>
        <v/>
      </c>
      <c r="E414" t="s">
        <v>78</v>
      </c>
    </row>
    <row r="415" spans="1:5" outlineLevel="2" x14ac:dyDescent="0.35">
      <c r="A415" s="11">
        <v>43845</v>
      </c>
      <c r="B415" t="s">
        <v>5</v>
      </c>
      <c r="C415" s="5">
        <v>-26.09</v>
      </c>
      <c r="D415" s="26" t="str">
        <f>IF(E415="","TOTAL","")</f>
        <v/>
      </c>
      <c r="E415" t="s">
        <v>78</v>
      </c>
    </row>
    <row r="416" spans="1:5" outlineLevel="2" x14ac:dyDescent="0.35">
      <c r="A416" s="11">
        <v>43845</v>
      </c>
      <c r="B416" t="s">
        <v>5</v>
      </c>
      <c r="C416" s="5">
        <v>-27.8</v>
      </c>
      <c r="D416" s="26" t="str">
        <f>IF(E416="","TOTAL","")</f>
        <v/>
      </c>
      <c r="E416" t="s">
        <v>78</v>
      </c>
    </row>
    <row r="417" spans="1:5" outlineLevel="2" x14ac:dyDescent="0.35">
      <c r="A417" s="11">
        <v>43845</v>
      </c>
      <c r="B417" t="s">
        <v>5</v>
      </c>
      <c r="C417" s="5">
        <v>-30.2</v>
      </c>
      <c r="D417" s="26" t="str">
        <f>IF(E417="","TOTAL","")</f>
        <v/>
      </c>
      <c r="E417" t="s">
        <v>78</v>
      </c>
    </row>
    <row r="418" spans="1:5" outlineLevel="2" x14ac:dyDescent="0.35">
      <c r="A418" s="11">
        <v>43845</v>
      </c>
      <c r="B418" t="s">
        <v>5</v>
      </c>
      <c r="C418" s="5">
        <v>-31.8</v>
      </c>
      <c r="D418" s="26" t="str">
        <f>IF(E418="","TOTAL","")</f>
        <v/>
      </c>
      <c r="E418" t="s">
        <v>78</v>
      </c>
    </row>
    <row r="419" spans="1:5" outlineLevel="2" x14ac:dyDescent="0.35">
      <c r="A419" s="11">
        <v>43845</v>
      </c>
      <c r="B419" t="s">
        <v>5</v>
      </c>
      <c r="C419" s="5">
        <v>-32.200000000000003</v>
      </c>
      <c r="D419" s="26" t="str">
        <f>IF(E419="","TOTAL","")</f>
        <v/>
      </c>
      <c r="E419" t="s">
        <v>78</v>
      </c>
    </row>
    <row r="420" spans="1:5" outlineLevel="2" x14ac:dyDescent="0.35">
      <c r="A420" s="11">
        <v>43845</v>
      </c>
      <c r="B420" t="s">
        <v>5</v>
      </c>
      <c r="C420" s="5">
        <v>-40.4</v>
      </c>
      <c r="D420" s="26" t="str">
        <f>IF(E420="","TOTAL","")</f>
        <v/>
      </c>
      <c r="E420" t="s">
        <v>78</v>
      </c>
    </row>
    <row r="421" spans="1:5" outlineLevel="2" x14ac:dyDescent="0.35">
      <c r="A421" s="11">
        <v>43845</v>
      </c>
      <c r="B421" t="s">
        <v>5</v>
      </c>
      <c r="C421" s="5">
        <v>-40.4</v>
      </c>
      <c r="D421" s="26" t="str">
        <f>IF(E421="","TOTAL","")</f>
        <v/>
      </c>
      <c r="E421" t="s">
        <v>78</v>
      </c>
    </row>
    <row r="422" spans="1:5" outlineLevel="2" x14ac:dyDescent="0.35">
      <c r="A422" s="11">
        <v>43845</v>
      </c>
      <c r="B422" t="s">
        <v>5</v>
      </c>
      <c r="C422" s="5">
        <v>-42.28</v>
      </c>
      <c r="D422" s="26" t="str">
        <f>IF(E422="","TOTAL","")</f>
        <v/>
      </c>
      <c r="E422" t="s">
        <v>78</v>
      </c>
    </row>
    <row r="423" spans="1:5" outlineLevel="2" x14ac:dyDescent="0.35">
      <c r="A423" s="11">
        <v>43845</v>
      </c>
      <c r="B423" t="s">
        <v>5</v>
      </c>
      <c r="C423" s="5">
        <v>-52.3</v>
      </c>
      <c r="D423" s="26" t="str">
        <f>IF(E423="","TOTAL","")</f>
        <v/>
      </c>
      <c r="E423" t="s">
        <v>78</v>
      </c>
    </row>
    <row r="424" spans="1:5" outlineLevel="2" x14ac:dyDescent="0.35">
      <c r="A424" s="11">
        <v>43845</v>
      </c>
      <c r="B424" t="s">
        <v>5</v>
      </c>
      <c r="C424" s="5">
        <v>-56</v>
      </c>
      <c r="D424" s="26" t="str">
        <f>IF(E424="","TOTAL","")</f>
        <v/>
      </c>
      <c r="E424" t="s">
        <v>78</v>
      </c>
    </row>
    <row r="425" spans="1:5" outlineLevel="2" x14ac:dyDescent="0.35">
      <c r="A425" s="11">
        <v>43845</v>
      </c>
      <c r="B425" t="s">
        <v>5</v>
      </c>
      <c r="C425" s="5">
        <v>-63.28</v>
      </c>
      <c r="D425" s="26" t="str">
        <f>IF(E425="","TOTAL","")</f>
        <v/>
      </c>
      <c r="E425" t="s">
        <v>78</v>
      </c>
    </row>
    <row r="426" spans="1:5" outlineLevel="2" x14ac:dyDescent="0.35">
      <c r="A426" s="11">
        <v>43845</v>
      </c>
      <c r="B426" t="s">
        <v>5</v>
      </c>
      <c r="C426" s="5">
        <v>-63.28</v>
      </c>
      <c r="D426" s="26" t="str">
        <f>IF(E426="","TOTAL","")</f>
        <v/>
      </c>
      <c r="E426" t="s">
        <v>78</v>
      </c>
    </row>
    <row r="427" spans="1:5" outlineLevel="2" x14ac:dyDescent="0.35">
      <c r="A427" s="11">
        <v>43845</v>
      </c>
      <c r="B427" t="s">
        <v>5</v>
      </c>
      <c r="C427" s="5">
        <v>-94.41</v>
      </c>
      <c r="D427" s="26" t="str">
        <f>IF(E427="","TOTAL","")</f>
        <v/>
      </c>
      <c r="E427" t="s">
        <v>78</v>
      </c>
    </row>
    <row r="428" spans="1:5" outlineLevel="2" x14ac:dyDescent="0.35">
      <c r="A428" s="11">
        <v>43845</v>
      </c>
      <c r="B428" t="s">
        <v>5</v>
      </c>
      <c r="C428" s="5">
        <v>9191.49</v>
      </c>
      <c r="D428" s="26" t="str">
        <f>IF(E428="","TOTAL","")</f>
        <v/>
      </c>
      <c r="E428" t="s">
        <v>78</v>
      </c>
    </row>
    <row r="429" spans="1:5" outlineLevel="2" x14ac:dyDescent="0.35">
      <c r="A429" s="11">
        <v>43845</v>
      </c>
      <c r="B429" t="s">
        <v>5</v>
      </c>
      <c r="C429" s="5">
        <v>7938.92</v>
      </c>
      <c r="D429" s="26" t="str">
        <f>IF(E429="","TOTAL","")</f>
        <v/>
      </c>
      <c r="E429" t="s">
        <v>78</v>
      </c>
    </row>
    <row r="430" spans="1:5" outlineLevel="2" x14ac:dyDescent="0.35">
      <c r="A430" s="11">
        <v>43845</v>
      </c>
      <c r="B430" t="s">
        <v>5</v>
      </c>
      <c r="C430" s="5">
        <v>6741.48</v>
      </c>
      <c r="D430" s="26" t="str">
        <f>IF(E430="","TOTAL","")</f>
        <v/>
      </c>
      <c r="E430" t="s">
        <v>78</v>
      </c>
    </row>
    <row r="431" spans="1:5" outlineLevel="2" x14ac:dyDescent="0.35">
      <c r="A431" s="11">
        <v>43845</v>
      </c>
      <c r="B431" t="s">
        <v>5</v>
      </c>
      <c r="C431" s="5">
        <v>6662.81</v>
      </c>
      <c r="D431" s="26" t="str">
        <f>IF(E431="","TOTAL","")</f>
        <v/>
      </c>
      <c r="E431" t="s">
        <v>78</v>
      </c>
    </row>
    <row r="432" spans="1:5" outlineLevel="2" x14ac:dyDescent="0.35">
      <c r="A432" s="11">
        <v>43845</v>
      </c>
      <c r="B432" t="s">
        <v>5</v>
      </c>
      <c r="C432" s="5">
        <v>6592.43</v>
      </c>
      <c r="D432" s="26" t="str">
        <f>IF(E432="","TOTAL","")</f>
        <v/>
      </c>
      <c r="E432" t="s">
        <v>78</v>
      </c>
    </row>
    <row r="433" spans="1:5" outlineLevel="2" x14ac:dyDescent="0.35">
      <c r="A433" s="11">
        <v>43845</v>
      </c>
      <c r="B433" t="s">
        <v>5</v>
      </c>
      <c r="C433" s="5">
        <v>6088.93</v>
      </c>
      <c r="D433" s="26" t="str">
        <f>IF(E433="","TOTAL","")</f>
        <v/>
      </c>
      <c r="E433" t="s">
        <v>78</v>
      </c>
    </row>
    <row r="434" spans="1:5" outlineLevel="2" x14ac:dyDescent="0.35">
      <c r="A434" s="11">
        <v>43845</v>
      </c>
      <c r="B434" t="s">
        <v>5</v>
      </c>
      <c r="C434" s="5">
        <v>5857.65</v>
      </c>
      <c r="D434" s="26" t="str">
        <f>IF(E434="","TOTAL","")</f>
        <v/>
      </c>
      <c r="E434" t="s">
        <v>78</v>
      </c>
    </row>
    <row r="435" spans="1:5" outlineLevel="2" x14ac:dyDescent="0.35">
      <c r="A435" s="11">
        <v>43845</v>
      </c>
      <c r="B435" t="s">
        <v>5</v>
      </c>
      <c r="C435" s="5">
        <v>5803.34</v>
      </c>
      <c r="D435" s="26" t="str">
        <f>IF(E435="","TOTAL","")</f>
        <v/>
      </c>
      <c r="E435" t="s">
        <v>78</v>
      </c>
    </row>
    <row r="436" spans="1:5" outlineLevel="2" x14ac:dyDescent="0.35">
      <c r="A436" s="11">
        <v>43845</v>
      </c>
      <c r="B436" t="s">
        <v>5</v>
      </c>
      <c r="C436" s="5">
        <v>5642.24</v>
      </c>
      <c r="D436" s="26" t="str">
        <f>IF(E436="","TOTAL","")</f>
        <v/>
      </c>
      <c r="E436" t="s">
        <v>78</v>
      </c>
    </row>
    <row r="437" spans="1:5" outlineLevel="2" x14ac:dyDescent="0.35">
      <c r="A437" s="11">
        <v>43845</v>
      </c>
      <c r="B437" t="s">
        <v>5</v>
      </c>
      <c r="C437" s="5">
        <v>5627.7</v>
      </c>
      <c r="D437" s="26" t="str">
        <f>IF(E437="","TOTAL","")</f>
        <v/>
      </c>
      <c r="E437" t="s">
        <v>78</v>
      </c>
    </row>
    <row r="438" spans="1:5" outlineLevel="2" x14ac:dyDescent="0.35">
      <c r="A438" s="11">
        <v>43845</v>
      </c>
      <c r="B438" t="s">
        <v>5</v>
      </c>
      <c r="C438" s="5">
        <v>5578.13</v>
      </c>
      <c r="D438" s="26" t="str">
        <f>IF(E438="","TOTAL","")</f>
        <v/>
      </c>
      <c r="E438" t="s">
        <v>78</v>
      </c>
    </row>
    <row r="439" spans="1:5" outlineLevel="2" x14ac:dyDescent="0.35">
      <c r="A439" s="11">
        <v>43845</v>
      </c>
      <c r="B439" t="s">
        <v>5</v>
      </c>
      <c r="C439" s="5">
        <v>5510.71</v>
      </c>
      <c r="D439" s="26" t="str">
        <f>IF(E439="","TOTAL","")</f>
        <v/>
      </c>
      <c r="E439" t="s">
        <v>78</v>
      </c>
    </row>
    <row r="440" spans="1:5" outlineLevel="2" x14ac:dyDescent="0.35">
      <c r="A440" s="11">
        <v>43845</v>
      </c>
      <c r="B440" t="s">
        <v>5</v>
      </c>
      <c r="C440" s="5">
        <v>5500.48</v>
      </c>
      <c r="D440" s="26" t="str">
        <f>IF(E440="","TOTAL","")</f>
        <v/>
      </c>
      <c r="E440" t="s">
        <v>78</v>
      </c>
    </row>
    <row r="441" spans="1:5" outlineLevel="2" x14ac:dyDescent="0.35">
      <c r="A441" s="11">
        <v>43845</v>
      </c>
      <c r="B441" t="s">
        <v>5</v>
      </c>
      <c r="C441" s="5">
        <v>5500.26</v>
      </c>
      <c r="D441" s="26" t="str">
        <f>IF(E441="","TOTAL","")</f>
        <v/>
      </c>
      <c r="E441" t="s">
        <v>78</v>
      </c>
    </row>
    <row r="442" spans="1:5" outlineLevel="2" x14ac:dyDescent="0.35">
      <c r="A442" s="11">
        <v>43845</v>
      </c>
      <c r="B442" t="s">
        <v>5</v>
      </c>
      <c r="C442" s="5">
        <v>4975.41</v>
      </c>
      <c r="D442" s="26" t="str">
        <f>IF(E442="","TOTAL","")</f>
        <v/>
      </c>
      <c r="E442" t="s">
        <v>78</v>
      </c>
    </row>
    <row r="443" spans="1:5" outlineLevel="2" x14ac:dyDescent="0.35">
      <c r="A443" s="11">
        <v>43845</v>
      </c>
      <c r="B443" t="s">
        <v>5</v>
      </c>
      <c r="C443" s="5">
        <v>4949.17</v>
      </c>
      <c r="D443" s="26" t="str">
        <f>IF(E443="","TOTAL","")</f>
        <v/>
      </c>
      <c r="E443" t="s">
        <v>78</v>
      </c>
    </row>
    <row r="444" spans="1:5" outlineLevel="2" x14ac:dyDescent="0.35">
      <c r="A444" s="11">
        <v>43845</v>
      </c>
      <c r="B444" t="s">
        <v>5</v>
      </c>
      <c r="C444" s="5">
        <v>4781.5</v>
      </c>
      <c r="D444" s="26" t="str">
        <f>IF(E444="","TOTAL","")</f>
        <v/>
      </c>
      <c r="E444" t="s">
        <v>78</v>
      </c>
    </row>
    <row r="445" spans="1:5" outlineLevel="2" x14ac:dyDescent="0.35">
      <c r="A445" s="11">
        <v>43845</v>
      </c>
      <c r="B445" t="s">
        <v>5</v>
      </c>
      <c r="C445" s="5">
        <v>4493.3500000000004</v>
      </c>
      <c r="D445" s="26" t="str">
        <f>IF(E445="","TOTAL","")</f>
        <v/>
      </c>
      <c r="E445" t="s">
        <v>78</v>
      </c>
    </row>
    <row r="446" spans="1:5" outlineLevel="2" x14ac:dyDescent="0.35">
      <c r="A446" s="11">
        <v>43845</v>
      </c>
      <c r="B446" t="s">
        <v>5</v>
      </c>
      <c r="C446" s="5">
        <v>4481.8599999999997</v>
      </c>
      <c r="D446" s="26" t="str">
        <f>IF(E446="","TOTAL","")</f>
        <v/>
      </c>
      <c r="E446" t="s">
        <v>78</v>
      </c>
    </row>
    <row r="447" spans="1:5" outlineLevel="2" x14ac:dyDescent="0.35">
      <c r="A447" s="11">
        <v>43845</v>
      </c>
      <c r="B447" t="s">
        <v>5</v>
      </c>
      <c r="C447" s="5">
        <v>4341.32</v>
      </c>
      <c r="D447" s="26" t="str">
        <f>IF(E447="","TOTAL","")</f>
        <v/>
      </c>
      <c r="E447" t="s">
        <v>78</v>
      </c>
    </row>
    <row r="448" spans="1:5" outlineLevel="2" x14ac:dyDescent="0.35">
      <c r="A448" s="11">
        <v>43845</v>
      </c>
      <c r="B448" t="s">
        <v>5</v>
      </c>
      <c r="C448" s="5">
        <v>4202.7299999999996</v>
      </c>
      <c r="D448" s="26" t="str">
        <f>IF(E448="","TOTAL","")</f>
        <v/>
      </c>
      <c r="E448" t="s">
        <v>78</v>
      </c>
    </row>
    <row r="449" spans="1:5" outlineLevel="2" x14ac:dyDescent="0.35">
      <c r="A449" s="11">
        <v>43845</v>
      </c>
      <c r="B449" t="s">
        <v>5</v>
      </c>
      <c r="C449" s="5">
        <v>4191.04</v>
      </c>
      <c r="D449" s="26" t="str">
        <f>IF(E449="","TOTAL","")</f>
        <v/>
      </c>
      <c r="E449" t="s">
        <v>78</v>
      </c>
    </row>
    <row r="450" spans="1:5" outlineLevel="2" x14ac:dyDescent="0.35">
      <c r="A450" s="11">
        <v>43845</v>
      </c>
      <c r="B450" t="s">
        <v>5</v>
      </c>
      <c r="C450" s="5">
        <v>4111.46</v>
      </c>
      <c r="D450" s="26" t="str">
        <f>IF(E450="","TOTAL","")</f>
        <v/>
      </c>
      <c r="E450" t="s">
        <v>78</v>
      </c>
    </row>
    <row r="451" spans="1:5" outlineLevel="2" x14ac:dyDescent="0.35">
      <c r="A451" s="11">
        <v>43845</v>
      </c>
      <c r="B451" t="s">
        <v>5</v>
      </c>
      <c r="C451" s="5">
        <v>3981.87</v>
      </c>
      <c r="D451" s="26" t="str">
        <f>IF(E451="","TOTAL","")</f>
        <v/>
      </c>
      <c r="E451" t="s">
        <v>78</v>
      </c>
    </row>
    <row r="452" spans="1:5" outlineLevel="2" x14ac:dyDescent="0.35">
      <c r="A452" s="11">
        <v>43845</v>
      </c>
      <c r="B452" t="s">
        <v>5</v>
      </c>
      <c r="C452" s="5">
        <v>3963.19</v>
      </c>
      <c r="D452" s="26" t="str">
        <f>IF(E452="","TOTAL","")</f>
        <v/>
      </c>
      <c r="E452" t="s">
        <v>78</v>
      </c>
    </row>
    <row r="453" spans="1:5" outlineLevel="2" x14ac:dyDescent="0.35">
      <c r="A453" s="11">
        <v>43845</v>
      </c>
      <c r="B453" t="s">
        <v>5</v>
      </c>
      <c r="C453" s="5">
        <v>3883.39</v>
      </c>
      <c r="D453" s="26" t="str">
        <f>IF(E453="","TOTAL","")</f>
        <v/>
      </c>
      <c r="E453" t="s">
        <v>78</v>
      </c>
    </row>
    <row r="454" spans="1:5" outlineLevel="2" x14ac:dyDescent="0.35">
      <c r="A454" s="11">
        <v>43845</v>
      </c>
      <c r="B454" t="s">
        <v>5</v>
      </c>
      <c r="C454" s="5">
        <v>3879.68</v>
      </c>
      <c r="D454" s="26" t="str">
        <f>IF(E454="","TOTAL","")</f>
        <v/>
      </c>
      <c r="E454" t="s">
        <v>78</v>
      </c>
    </row>
    <row r="455" spans="1:5" outlineLevel="2" x14ac:dyDescent="0.35">
      <c r="A455" s="11">
        <v>43845</v>
      </c>
      <c r="B455" t="s">
        <v>5</v>
      </c>
      <c r="C455" s="5">
        <v>3866.26</v>
      </c>
      <c r="D455" s="26" t="str">
        <f>IF(E455="","TOTAL","")</f>
        <v/>
      </c>
      <c r="E455" t="s">
        <v>78</v>
      </c>
    </row>
    <row r="456" spans="1:5" outlineLevel="2" x14ac:dyDescent="0.35">
      <c r="A456" s="11">
        <v>43845</v>
      </c>
      <c r="B456" t="s">
        <v>5</v>
      </c>
      <c r="C456" s="5">
        <v>3815.13</v>
      </c>
      <c r="D456" s="26" t="str">
        <f>IF(E456="","TOTAL","")</f>
        <v/>
      </c>
      <c r="E456" t="s">
        <v>78</v>
      </c>
    </row>
    <row r="457" spans="1:5" outlineLevel="2" x14ac:dyDescent="0.35">
      <c r="A457" s="11">
        <v>43845</v>
      </c>
      <c r="B457" t="s">
        <v>5</v>
      </c>
      <c r="C457" s="5">
        <v>3812.61</v>
      </c>
      <c r="D457" s="26" t="str">
        <f>IF(E457="","TOTAL","")</f>
        <v/>
      </c>
      <c r="E457" t="s">
        <v>78</v>
      </c>
    </row>
    <row r="458" spans="1:5" outlineLevel="2" x14ac:dyDescent="0.35">
      <c r="A458" s="11">
        <v>43845</v>
      </c>
      <c r="B458" t="s">
        <v>5</v>
      </c>
      <c r="C458" s="5">
        <v>3747.06</v>
      </c>
      <c r="D458" s="26" t="str">
        <f>IF(E458="","TOTAL","")</f>
        <v/>
      </c>
      <c r="E458" t="s">
        <v>78</v>
      </c>
    </row>
    <row r="459" spans="1:5" outlineLevel="2" x14ac:dyDescent="0.35">
      <c r="A459" s="11">
        <v>43845</v>
      </c>
      <c r="B459" t="s">
        <v>5</v>
      </c>
      <c r="C459" s="5">
        <v>3683.45</v>
      </c>
      <c r="D459" s="26" t="str">
        <f>IF(E459="","TOTAL","")</f>
        <v/>
      </c>
      <c r="E459" t="s">
        <v>78</v>
      </c>
    </row>
    <row r="460" spans="1:5" outlineLevel="2" x14ac:dyDescent="0.35">
      <c r="A460" s="11">
        <v>43845</v>
      </c>
      <c r="B460" t="s">
        <v>5</v>
      </c>
      <c r="C460" s="5">
        <v>3677.2</v>
      </c>
      <c r="D460" s="26" t="str">
        <f>IF(E460="","TOTAL","")</f>
        <v/>
      </c>
      <c r="E460" t="s">
        <v>78</v>
      </c>
    </row>
    <row r="461" spans="1:5" outlineLevel="2" x14ac:dyDescent="0.35">
      <c r="A461" s="11">
        <v>43845</v>
      </c>
      <c r="B461" t="s">
        <v>5</v>
      </c>
      <c r="C461" s="5">
        <v>3660.17</v>
      </c>
      <c r="D461" s="26" t="str">
        <f>IF(E461="","TOTAL","")</f>
        <v/>
      </c>
      <c r="E461" t="s">
        <v>78</v>
      </c>
    </row>
    <row r="462" spans="1:5" outlineLevel="2" x14ac:dyDescent="0.35">
      <c r="A462" s="11">
        <v>43845</v>
      </c>
      <c r="B462" t="s">
        <v>5</v>
      </c>
      <c r="C462" s="5">
        <v>3627.13</v>
      </c>
      <c r="D462" s="26" t="str">
        <f>IF(E462="","TOTAL","")</f>
        <v/>
      </c>
      <c r="E462" t="s">
        <v>78</v>
      </c>
    </row>
    <row r="463" spans="1:5" outlineLevel="2" x14ac:dyDescent="0.35">
      <c r="A463" s="11">
        <v>43845</v>
      </c>
      <c r="B463" t="s">
        <v>5</v>
      </c>
      <c r="C463" s="5">
        <v>3564.26</v>
      </c>
      <c r="D463" s="26" t="str">
        <f>IF(E463="","TOTAL","")</f>
        <v/>
      </c>
      <c r="E463" t="s">
        <v>78</v>
      </c>
    </row>
    <row r="464" spans="1:5" outlineLevel="2" x14ac:dyDescent="0.35">
      <c r="A464" s="11">
        <v>43845</v>
      </c>
      <c r="B464" t="s">
        <v>5</v>
      </c>
      <c r="C464" s="5">
        <v>3561.13</v>
      </c>
      <c r="D464" s="26" t="str">
        <f>IF(E464="","TOTAL","")</f>
        <v/>
      </c>
      <c r="E464" t="s">
        <v>78</v>
      </c>
    </row>
    <row r="465" spans="1:5" outlineLevel="2" x14ac:dyDescent="0.35">
      <c r="A465" s="11">
        <v>43845</v>
      </c>
      <c r="B465" t="s">
        <v>5</v>
      </c>
      <c r="C465" s="5">
        <v>3560.71</v>
      </c>
      <c r="D465" s="26" t="str">
        <f>IF(E465="","TOTAL","")</f>
        <v/>
      </c>
      <c r="E465" t="s">
        <v>78</v>
      </c>
    </row>
    <row r="466" spans="1:5" outlineLevel="2" x14ac:dyDescent="0.35">
      <c r="A466" s="11">
        <v>43845</v>
      </c>
      <c r="B466" t="s">
        <v>5</v>
      </c>
      <c r="C466" s="5">
        <v>3513.02</v>
      </c>
      <c r="D466" s="26" t="str">
        <f>IF(E466="","TOTAL","")</f>
        <v/>
      </c>
      <c r="E466" t="s">
        <v>78</v>
      </c>
    </row>
    <row r="467" spans="1:5" outlineLevel="2" x14ac:dyDescent="0.35">
      <c r="A467" s="11">
        <v>43845</v>
      </c>
      <c r="B467" t="s">
        <v>5</v>
      </c>
      <c r="C467" s="5">
        <v>3446.32</v>
      </c>
      <c r="D467" s="26" t="str">
        <f>IF(E467="","TOTAL","")</f>
        <v/>
      </c>
      <c r="E467" t="s">
        <v>78</v>
      </c>
    </row>
    <row r="468" spans="1:5" outlineLevel="2" x14ac:dyDescent="0.35">
      <c r="A468" s="11">
        <v>43845</v>
      </c>
      <c r="B468" t="s">
        <v>5</v>
      </c>
      <c r="C468" s="5">
        <v>3303.72</v>
      </c>
      <c r="D468" s="26" t="str">
        <f>IF(E468="","TOTAL","")</f>
        <v/>
      </c>
      <c r="E468" t="s">
        <v>78</v>
      </c>
    </row>
    <row r="469" spans="1:5" outlineLevel="2" x14ac:dyDescent="0.35">
      <c r="A469" s="11">
        <v>43845</v>
      </c>
      <c r="B469" t="s">
        <v>5</v>
      </c>
      <c r="C469" s="5">
        <v>3205.25</v>
      </c>
      <c r="D469" s="26" t="str">
        <f>IF(E469="","TOTAL","")</f>
        <v/>
      </c>
      <c r="E469" t="s">
        <v>78</v>
      </c>
    </row>
    <row r="470" spans="1:5" outlineLevel="2" x14ac:dyDescent="0.35">
      <c r="A470" s="11">
        <v>43845</v>
      </c>
      <c r="B470" t="s">
        <v>5</v>
      </c>
      <c r="C470" s="5">
        <v>3189.83</v>
      </c>
      <c r="D470" s="26" t="str">
        <f>IF(E470="","TOTAL","")</f>
        <v/>
      </c>
      <c r="E470" t="s">
        <v>78</v>
      </c>
    </row>
    <row r="471" spans="1:5" outlineLevel="2" x14ac:dyDescent="0.35">
      <c r="A471" s="11">
        <v>43845</v>
      </c>
      <c r="B471" t="s">
        <v>5</v>
      </c>
      <c r="C471" s="5">
        <v>3141.93</v>
      </c>
      <c r="D471" s="26" t="str">
        <f>IF(E471="","TOTAL","")</f>
        <v/>
      </c>
      <c r="E471" t="s">
        <v>78</v>
      </c>
    </row>
    <row r="472" spans="1:5" outlineLevel="2" x14ac:dyDescent="0.35">
      <c r="A472" s="11">
        <v>43845</v>
      </c>
      <c r="B472" t="s">
        <v>5</v>
      </c>
      <c r="C472" s="5">
        <v>3122.05</v>
      </c>
      <c r="D472" s="26" t="str">
        <f>IF(E472="","TOTAL","")</f>
        <v/>
      </c>
      <c r="E472" t="s">
        <v>78</v>
      </c>
    </row>
    <row r="473" spans="1:5" outlineLevel="2" x14ac:dyDescent="0.35">
      <c r="A473" s="11">
        <v>43845</v>
      </c>
      <c r="B473" t="s">
        <v>5</v>
      </c>
      <c r="C473" s="5">
        <v>3120</v>
      </c>
      <c r="D473" s="26" t="str">
        <f>IF(E473="","TOTAL","")</f>
        <v/>
      </c>
      <c r="E473" t="s">
        <v>78</v>
      </c>
    </row>
    <row r="474" spans="1:5" outlineLevel="2" x14ac:dyDescent="0.35">
      <c r="A474" s="11">
        <v>43845</v>
      </c>
      <c r="B474" t="s">
        <v>5</v>
      </c>
      <c r="C474" s="5">
        <v>3051.04</v>
      </c>
      <c r="D474" s="26" t="str">
        <f>IF(E474="","TOTAL","")</f>
        <v/>
      </c>
      <c r="E474" t="s">
        <v>78</v>
      </c>
    </row>
    <row r="475" spans="1:5" outlineLevel="2" x14ac:dyDescent="0.35">
      <c r="A475" s="11">
        <v>43845</v>
      </c>
      <c r="B475" t="s">
        <v>5</v>
      </c>
      <c r="C475" s="5">
        <v>3037.37</v>
      </c>
      <c r="D475" s="26" t="str">
        <f>IF(E475="","TOTAL","")</f>
        <v/>
      </c>
      <c r="E475" t="s">
        <v>78</v>
      </c>
    </row>
    <row r="476" spans="1:5" outlineLevel="2" x14ac:dyDescent="0.35">
      <c r="A476" s="11">
        <v>43845</v>
      </c>
      <c r="B476" t="s">
        <v>5</v>
      </c>
      <c r="C476" s="5">
        <v>3000.64</v>
      </c>
      <c r="D476" s="26" t="str">
        <f>IF(E476="","TOTAL","")</f>
        <v/>
      </c>
      <c r="E476" t="s">
        <v>78</v>
      </c>
    </row>
    <row r="477" spans="1:5" outlineLevel="2" x14ac:dyDescent="0.35">
      <c r="A477" s="11">
        <v>43845</v>
      </c>
      <c r="B477" t="s">
        <v>5</v>
      </c>
      <c r="C477" s="5">
        <v>2976.23</v>
      </c>
      <c r="D477" s="26" t="str">
        <f>IF(E477="","TOTAL","")</f>
        <v/>
      </c>
      <c r="E477" t="s">
        <v>78</v>
      </c>
    </row>
    <row r="478" spans="1:5" outlineLevel="2" x14ac:dyDescent="0.35">
      <c r="A478" s="11">
        <v>43845</v>
      </c>
      <c r="B478" t="s">
        <v>5</v>
      </c>
      <c r="C478" s="5">
        <v>2959.77</v>
      </c>
      <c r="D478" s="26" t="str">
        <f>IF(E478="","TOTAL","")</f>
        <v/>
      </c>
      <c r="E478" t="s">
        <v>78</v>
      </c>
    </row>
    <row r="479" spans="1:5" outlineLevel="2" x14ac:dyDescent="0.35">
      <c r="A479" s="11">
        <v>43845</v>
      </c>
      <c r="B479" t="s">
        <v>5</v>
      </c>
      <c r="C479" s="5">
        <v>2907.69</v>
      </c>
      <c r="D479" s="26" t="str">
        <f>IF(E479="","TOTAL","")</f>
        <v/>
      </c>
      <c r="E479" t="s">
        <v>78</v>
      </c>
    </row>
    <row r="480" spans="1:5" outlineLevel="2" x14ac:dyDescent="0.35">
      <c r="A480" s="11">
        <v>43845</v>
      </c>
      <c r="B480" t="s">
        <v>5</v>
      </c>
      <c r="C480" s="5">
        <v>2894.4</v>
      </c>
      <c r="D480" s="26" t="str">
        <f>IF(E480="","TOTAL","")</f>
        <v/>
      </c>
      <c r="E480" t="s">
        <v>78</v>
      </c>
    </row>
    <row r="481" spans="1:5" outlineLevel="2" x14ac:dyDescent="0.35">
      <c r="A481" s="11">
        <v>43845</v>
      </c>
      <c r="B481" t="s">
        <v>5</v>
      </c>
      <c r="C481" s="5">
        <v>2857.71</v>
      </c>
      <c r="D481" s="26" t="str">
        <f>IF(E481="","TOTAL","")</f>
        <v/>
      </c>
      <c r="E481" t="s">
        <v>78</v>
      </c>
    </row>
    <row r="482" spans="1:5" outlineLevel="2" x14ac:dyDescent="0.35">
      <c r="A482" s="11">
        <v>43845</v>
      </c>
      <c r="B482" t="s">
        <v>5</v>
      </c>
      <c r="C482" s="5">
        <v>2851.38</v>
      </c>
      <c r="D482" s="26" t="str">
        <f>IF(E482="","TOTAL","")</f>
        <v/>
      </c>
      <c r="E482" t="s">
        <v>78</v>
      </c>
    </row>
    <row r="483" spans="1:5" outlineLevel="2" x14ac:dyDescent="0.35">
      <c r="A483" s="11">
        <v>43845</v>
      </c>
      <c r="B483" t="s">
        <v>5</v>
      </c>
      <c r="C483" s="5">
        <v>2844.53</v>
      </c>
      <c r="D483" s="26" t="str">
        <f>IF(E483="","TOTAL","")</f>
        <v/>
      </c>
      <c r="E483" t="s">
        <v>78</v>
      </c>
    </row>
    <row r="484" spans="1:5" outlineLevel="2" x14ac:dyDescent="0.35">
      <c r="A484" s="11">
        <v>43845</v>
      </c>
      <c r="B484" t="s">
        <v>5</v>
      </c>
      <c r="C484" s="5">
        <v>2822.96</v>
      </c>
      <c r="D484" s="26" t="str">
        <f>IF(E484="","TOTAL","")</f>
        <v/>
      </c>
      <c r="E484" t="s">
        <v>78</v>
      </c>
    </row>
    <row r="485" spans="1:5" outlineLevel="2" x14ac:dyDescent="0.35">
      <c r="A485" s="11">
        <v>43845</v>
      </c>
      <c r="B485" t="s">
        <v>5</v>
      </c>
      <c r="C485" s="5">
        <v>2804.41</v>
      </c>
      <c r="D485" s="26" t="str">
        <f>IF(E485="","TOTAL","")</f>
        <v/>
      </c>
      <c r="E485" t="s">
        <v>78</v>
      </c>
    </row>
    <row r="486" spans="1:5" outlineLevel="2" x14ac:dyDescent="0.35">
      <c r="A486" s="11">
        <v>43845</v>
      </c>
      <c r="B486" t="s">
        <v>5</v>
      </c>
      <c r="C486" s="5">
        <v>2794.99</v>
      </c>
      <c r="D486" s="26" t="str">
        <f>IF(E486="","TOTAL","")</f>
        <v/>
      </c>
      <c r="E486" t="s">
        <v>78</v>
      </c>
    </row>
    <row r="487" spans="1:5" outlineLevel="2" x14ac:dyDescent="0.35">
      <c r="A487" s="11">
        <v>43845</v>
      </c>
      <c r="B487" t="s">
        <v>5</v>
      </c>
      <c r="C487" s="5">
        <v>2789</v>
      </c>
      <c r="D487" s="26" t="str">
        <f>IF(E487="","TOTAL","")</f>
        <v/>
      </c>
      <c r="E487" t="s">
        <v>78</v>
      </c>
    </row>
    <row r="488" spans="1:5" outlineLevel="2" x14ac:dyDescent="0.35">
      <c r="A488" s="11">
        <v>43845</v>
      </c>
      <c r="B488" t="s">
        <v>5</v>
      </c>
      <c r="C488" s="5">
        <v>2774.39</v>
      </c>
      <c r="D488" s="26" t="str">
        <f>IF(E488="","TOTAL","")</f>
        <v/>
      </c>
      <c r="E488" t="s">
        <v>78</v>
      </c>
    </row>
    <row r="489" spans="1:5" outlineLevel="2" x14ac:dyDescent="0.35">
      <c r="A489" s="11">
        <v>43845</v>
      </c>
      <c r="B489" t="s">
        <v>5</v>
      </c>
      <c r="C489" s="5">
        <v>2737.75</v>
      </c>
      <c r="D489" s="26" t="str">
        <f>IF(E489="","TOTAL","")</f>
        <v/>
      </c>
      <c r="E489" t="s">
        <v>78</v>
      </c>
    </row>
    <row r="490" spans="1:5" outlineLevel="2" x14ac:dyDescent="0.35">
      <c r="A490" s="11">
        <v>43845</v>
      </c>
      <c r="B490" t="s">
        <v>5</v>
      </c>
      <c r="C490" s="5">
        <v>2703.76</v>
      </c>
      <c r="D490" s="26" t="str">
        <f>IF(E490="","TOTAL","")</f>
        <v/>
      </c>
      <c r="E490" t="s">
        <v>78</v>
      </c>
    </row>
    <row r="491" spans="1:5" outlineLevel="2" x14ac:dyDescent="0.35">
      <c r="A491" s="11">
        <v>43845</v>
      </c>
      <c r="B491" t="s">
        <v>5</v>
      </c>
      <c r="C491" s="5">
        <v>2689.59</v>
      </c>
      <c r="D491" s="26" t="str">
        <f>IF(E491="","TOTAL","")</f>
        <v/>
      </c>
      <c r="E491" t="s">
        <v>78</v>
      </c>
    </row>
    <row r="492" spans="1:5" outlineLevel="2" x14ac:dyDescent="0.35">
      <c r="A492" s="11">
        <v>43845</v>
      </c>
      <c r="B492" t="s">
        <v>5</v>
      </c>
      <c r="C492" s="5">
        <v>2660.22</v>
      </c>
      <c r="D492" s="26" t="str">
        <f>IF(E492="","TOTAL","")</f>
        <v/>
      </c>
      <c r="E492" t="s">
        <v>78</v>
      </c>
    </row>
    <row r="493" spans="1:5" outlineLevel="2" x14ac:dyDescent="0.35">
      <c r="A493" s="11">
        <v>43845</v>
      </c>
      <c r="B493" t="s">
        <v>5</v>
      </c>
      <c r="C493" s="5">
        <v>2650.66</v>
      </c>
      <c r="D493" s="26" t="str">
        <f>IF(E493="","TOTAL","")</f>
        <v/>
      </c>
      <c r="E493" t="s">
        <v>78</v>
      </c>
    </row>
    <row r="494" spans="1:5" outlineLevel="2" x14ac:dyDescent="0.35">
      <c r="A494" s="11">
        <v>43845</v>
      </c>
      <c r="B494" t="s">
        <v>5</v>
      </c>
      <c r="C494" s="5">
        <v>2642.8</v>
      </c>
      <c r="D494" s="26" t="str">
        <f>IF(E494="","TOTAL","")</f>
        <v/>
      </c>
      <c r="E494" t="s">
        <v>78</v>
      </c>
    </row>
    <row r="495" spans="1:5" outlineLevel="2" x14ac:dyDescent="0.35">
      <c r="A495" s="11">
        <v>43845</v>
      </c>
      <c r="B495" t="s">
        <v>5</v>
      </c>
      <c r="C495" s="5">
        <v>2631.7</v>
      </c>
      <c r="D495" s="26" t="str">
        <f>IF(E495="","TOTAL","")</f>
        <v/>
      </c>
      <c r="E495" t="s">
        <v>78</v>
      </c>
    </row>
    <row r="496" spans="1:5" outlineLevel="2" x14ac:dyDescent="0.35">
      <c r="A496" s="11">
        <v>43845</v>
      </c>
      <c r="B496" t="s">
        <v>5</v>
      </c>
      <c r="C496" s="5">
        <v>2612.7399999999998</v>
      </c>
      <c r="D496" s="26" t="str">
        <f>IF(E496="","TOTAL","")</f>
        <v/>
      </c>
      <c r="E496" t="s">
        <v>78</v>
      </c>
    </row>
    <row r="497" spans="1:5" outlineLevel="2" x14ac:dyDescent="0.35">
      <c r="A497" s="11">
        <v>43845</v>
      </c>
      <c r="B497" t="s">
        <v>5</v>
      </c>
      <c r="C497" s="5">
        <v>2607.61</v>
      </c>
      <c r="D497" s="26" t="str">
        <f>IF(E497="","TOTAL","")</f>
        <v/>
      </c>
      <c r="E497" t="s">
        <v>78</v>
      </c>
    </row>
    <row r="498" spans="1:5" outlineLevel="2" x14ac:dyDescent="0.35">
      <c r="A498" s="11">
        <v>43845</v>
      </c>
      <c r="B498" t="s">
        <v>5</v>
      </c>
      <c r="C498" s="5">
        <v>2570.33</v>
      </c>
      <c r="D498" s="26" t="str">
        <f>IF(E498="","TOTAL","")</f>
        <v/>
      </c>
      <c r="E498" t="s">
        <v>78</v>
      </c>
    </row>
    <row r="499" spans="1:5" outlineLevel="2" x14ac:dyDescent="0.35">
      <c r="A499" s="11">
        <v>43845</v>
      </c>
      <c r="B499" t="s">
        <v>5</v>
      </c>
      <c r="C499" s="5">
        <v>2556.71</v>
      </c>
      <c r="D499" s="26" t="str">
        <f>IF(E499="","TOTAL","")</f>
        <v/>
      </c>
      <c r="E499" t="s">
        <v>78</v>
      </c>
    </row>
    <row r="500" spans="1:5" outlineLevel="2" x14ac:dyDescent="0.35">
      <c r="A500" s="11">
        <v>43845</v>
      </c>
      <c r="B500" t="s">
        <v>5</v>
      </c>
      <c r="C500" s="5">
        <v>2552.6999999999998</v>
      </c>
      <c r="D500" s="26" t="str">
        <f>IF(E500="","TOTAL","")</f>
        <v/>
      </c>
      <c r="E500" t="s">
        <v>78</v>
      </c>
    </row>
    <row r="501" spans="1:5" outlineLevel="2" x14ac:dyDescent="0.35">
      <c r="A501" s="11">
        <v>43845</v>
      </c>
      <c r="B501" t="s">
        <v>5</v>
      </c>
      <c r="C501" s="5">
        <v>2550.7800000000002</v>
      </c>
      <c r="D501" s="26" t="str">
        <f>IF(E501="","TOTAL","")</f>
        <v/>
      </c>
      <c r="E501" t="s">
        <v>78</v>
      </c>
    </row>
    <row r="502" spans="1:5" outlineLevel="2" x14ac:dyDescent="0.35">
      <c r="A502" s="11">
        <v>43845</v>
      </c>
      <c r="B502" t="s">
        <v>5</v>
      </c>
      <c r="C502" s="5">
        <v>2546.7199999999998</v>
      </c>
      <c r="D502" s="26" t="str">
        <f>IF(E502="","TOTAL","")</f>
        <v/>
      </c>
      <c r="E502" t="s">
        <v>78</v>
      </c>
    </row>
    <row r="503" spans="1:5" outlineLevel="2" x14ac:dyDescent="0.35">
      <c r="A503" s="11">
        <v>43845</v>
      </c>
      <c r="B503" t="s">
        <v>5</v>
      </c>
      <c r="C503" s="5">
        <v>2541.87</v>
      </c>
      <c r="D503" s="26" t="str">
        <f>IF(E503="","TOTAL","")</f>
        <v/>
      </c>
      <c r="E503" t="s">
        <v>78</v>
      </c>
    </row>
    <row r="504" spans="1:5" outlineLevel="2" x14ac:dyDescent="0.35">
      <c r="A504" s="11">
        <v>43845</v>
      </c>
      <c r="B504" t="s">
        <v>5</v>
      </c>
      <c r="C504" s="5">
        <v>2467.5700000000002</v>
      </c>
      <c r="D504" s="26" t="str">
        <f>IF(E504="","TOTAL","")</f>
        <v/>
      </c>
      <c r="E504" t="s">
        <v>78</v>
      </c>
    </row>
    <row r="505" spans="1:5" outlineLevel="2" x14ac:dyDescent="0.35">
      <c r="A505" s="11">
        <v>43845</v>
      </c>
      <c r="B505" t="s">
        <v>5</v>
      </c>
      <c r="C505" s="5">
        <v>2455.59</v>
      </c>
      <c r="D505" s="26" t="str">
        <f>IF(E505="","TOTAL","")</f>
        <v/>
      </c>
      <c r="E505" t="s">
        <v>78</v>
      </c>
    </row>
    <row r="506" spans="1:5" outlineLevel="2" x14ac:dyDescent="0.35">
      <c r="A506" s="11">
        <v>43845</v>
      </c>
      <c r="B506" t="s">
        <v>5</v>
      </c>
      <c r="C506" s="5">
        <v>2424.39</v>
      </c>
      <c r="D506" s="26" t="str">
        <f>IF(E506="","TOTAL","")</f>
        <v/>
      </c>
      <c r="E506" t="s">
        <v>78</v>
      </c>
    </row>
    <row r="507" spans="1:5" outlineLevel="2" x14ac:dyDescent="0.35">
      <c r="A507" s="11">
        <v>43845</v>
      </c>
      <c r="B507" t="s">
        <v>5</v>
      </c>
      <c r="C507" s="5">
        <v>2408.85</v>
      </c>
      <c r="D507" s="26" t="str">
        <f>IF(E507="","TOTAL","")</f>
        <v/>
      </c>
      <c r="E507" t="s">
        <v>78</v>
      </c>
    </row>
    <row r="508" spans="1:5" outlineLevel="2" x14ac:dyDescent="0.35">
      <c r="A508" s="11">
        <v>43845</v>
      </c>
      <c r="B508" t="s">
        <v>5</v>
      </c>
      <c r="C508" s="5">
        <v>2383.6999999999998</v>
      </c>
      <c r="D508" s="26" t="str">
        <f>IF(E508="","TOTAL","")</f>
        <v/>
      </c>
      <c r="E508" t="s">
        <v>78</v>
      </c>
    </row>
    <row r="509" spans="1:5" outlineLevel="2" x14ac:dyDescent="0.35">
      <c r="A509" s="11">
        <v>43845</v>
      </c>
      <c r="B509" t="s">
        <v>5</v>
      </c>
      <c r="C509" s="5">
        <v>2383.65</v>
      </c>
      <c r="D509" s="26" t="str">
        <f>IF(E509="","TOTAL","")</f>
        <v/>
      </c>
      <c r="E509" t="s">
        <v>78</v>
      </c>
    </row>
    <row r="510" spans="1:5" outlineLevel="2" x14ac:dyDescent="0.35">
      <c r="A510" s="11">
        <v>43845</v>
      </c>
      <c r="B510" t="s">
        <v>5</v>
      </c>
      <c r="C510" s="5">
        <v>2299.9</v>
      </c>
      <c r="D510" s="26" t="str">
        <f>IF(E510="","TOTAL","")</f>
        <v/>
      </c>
      <c r="E510" t="s">
        <v>78</v>
      </c>
    </row>
    <row r="511" spans="1:5" outlineLevel="2" x14ac:dyDescent="0.35">
      <c r="A511" s="11">
        <v>43845</v>
      </c>
      <c r="B511" t="s">
        <v>5</v>
      </c>
      <c r="C511" s="5">
        <v>2299.61</v>
      </c>
      <c r="D511" s="26" t="str">
        <f>IF(E511="","TOTAL","")</f>
        <v/>
      </c>
      <c r="E511" t="s">
        <v>78</v>
      </c>
    </row>
    <row r="512" spans="1:5" outlineLevel="2" x14ac:dyDescent="0.35">
      <c r="A512" s="11">
        <v>43845</v>
      </c>
      <c r="B512" t="s">
        <v>5</v>
      </c>
      <c r="C512" s="5">
        <v>2263.33</v>
      </c>
      <c r="D512" s="26" t="str">
        <f>IF(E512="","TOTAL","")</f>
        <v/>
      </c>
      <c r="E512" t="s">
        <v>78</v>
      </c>
    </row>
    <row r="513" spans="1:5" outlineLevel="2" x14ac:dyDescent="0.35">
      <c r="A513" s="11">
        <v>43845</v>
      </c>
      <c r="B513" t="s">
        <v>5</v>
      </c>
      <c r="C513" s="5">
        <v>2254.41</v>
      </c>
      <c r="D513" s="26" t="str">
        <f>IF(E513="","TOTAL","")</f>
        <v/>
      </c>
      <c r="E513" t="s">
        <v>78</v>
      </c>
    </row>
    <row r="514" spans="1:5" outlineLevel="2" x14ac:dyDescent="0.35">
      <c r="A514" s="11">
        <v>43845</v>
      </c>
      <c r="B514" t="s">
        <v>5</v>
      </c>
      <c r="C514" s="5">
        <v>2253.0700000000002</v>
      </c>
      <c r="D514" s="26" t="str">
        <f>IF(E514="","TOTAL","")</f>
        <v/>
      </c>
      <c r="E514" t="s">
        <v>78</v>
      </c>
    </row>
    <row r="515" spans="1:5" outlineLevel="2" x14ac:dyDescent="0.35">
      <c r="A515" s="11">
        <v>43845</v>
      </c>
      <c r="B515" t="s">
        <v>5</v>
      </c>
      <c r="C515" s="5">
        <v>2245.7600000000002</v>
      </c>
      <c r="D515" s="26" t="str">
        <f>IF(E515="","TOTAL","")</f>
        <v/>
      </c>
      <c r="E515" t="s">
        <v>78</v>
      </c>
    </row>
    <row r="516" spans="1:5" outlineLevel="2" x14ac:dyDescent="0.35">
      <c r="A516" s="11">
        <v>43845</v>
      </c>
      <c r="B516" t="s">
        <v>5</v>
      </c>
      <c r="C516" s="5">
        <v>2244.35</v>
      </c>
      <c r="D516" s="26" t="str">
        <f>IF(E516="","TOTAL","")</f>
        <v/>
      </c>
      <c r="E516" t="s">
        <v>78</v>
      </c>
    </row>
    <row r="517" spans="1:5" outlineLevel="2" x14ac:dyDescent="0.35">
      <c r="A517" s="11">
        <v>43845</v>
      </c>
      <c r="B517" t="s">
        <v>5</v>
      </c>
      <c r="C517" s="5">
        <v>2227.89</v>
      </c>
      <c r="D517" s="26" t="str">
        <f>IF(E517="","TOTAL","")</f>
        <v/>
      </c>
      <c r="E517" t="s">
        <v>78</v>
      </c>
    </row>
    <row r="518" spans="1:5" outlineLevel="2" x14ac:dyDescent="0.35">
      <c r="A518" s="11">
        <v>43845</v>
      </c>
      <c r="B518" t="s">
        <v>5</v>
      </c>
      <c r="C518" s="5">
        <v>2131.46</v>
      </c>
      <c r="D518" s="26" t="str">
        <f>IF(E518="","TOTAL","")</f>
        <v/>
      </c>
      <c r="E518" t="s">
        <v>78</v>
      </c>
    </row>
    <row r="519" spans="1:5" outlineLevel="2" x14ac:dyDescent="0.35">
      <c r="A519" s="11">
        <v>43845</v>
      </c>
      <c r="B519" t="s">
        <v>5</v>
      </c>
      <c r="C519" s="5">
        <v>2130.08</v>
      </c>
      <c r="D519" s="26" t="str">
        <f>IF(E519="","TOTAL","")</f>
        <v/>
      </c>
      <c r="E519" t="s">
        <v>78</v>
      </c>
    </row>
    <row r="520" spans="1:5" outlineLevel="2" x14ac:dyDescent="0.35">
      <c r="A520" s="11">
        <v>43845</v>
      </c>
      <c r="B520" t="s">
        <v>5</v>
      </c>
      <c r="C520" s="5">
        <v>2124.67</v>
      </c>
      <c r="D520" s="26" t="str">
        <f>IF(E520="","TOTAL","")</f>
        <v/>
      </c>
      <c r="E520" t="s">
        <v>78</v>
      </c>
    </row>
    <row r="521" spans="1:5" outlineLevel="2" x14ac:dyDescent="0.35">
      <c r="A521" s="11">
        <v>43845</v>
      </c>
      <c r="B521" t="s">
        <v>5</v>
      </c>
      <c r="C521" s="5">
        <v>2117.13</v>
      </c>
      <c r="D521" s="26" t="str">
        <f>IF(E521="","TOTAL","")</f>
        <v/>
      </c>
      <c r="E521" t="s">
        <v>78</v>
      </c>
    </row>
    <row r="522" spans="1:5" outlineLevel="2" x14ac:dyDescent="0.35">
      <c r="A522" s="11">
        <v>43845</v>
      </c>
      <c r="B522" t="s">
        <v>5</v>
      </c>
      <c r="C522" s="5">
        <v>2088.34</v>
      </c>
      <c r="D522" s="26" t="str">
        <f>IF(E522="","TOTAL","")</f>
        <v/>
      </c>
      <c r="E522" t="s">
        <v>78</v>
      </c>
    </row>
    <row r="523" spans="1:5" outlineLevel="2" x14ac:dyDescent="0.35">
      <c r="A523" s="11">
        <v>43845</v>
      </c>
      <c r="B523" t="s">
        <v>5</v>
      </c>
      <c r="C523" s="5">
        <v>2074.9899999999998</v>
      </c>
      <c r="D523" s="26" t="str">
        <f>IF(E523="","TOTAL","")</f>
        <v/>
      </c>
      <c r="E523" t="s">
        <v>78</v>
      </c>
    </row>
    <row r="524" spans="1:5" outlineLevel="2" x14ac:dyDescent="0.35">
      <c r="A524" s="11">
        <v>43845</v>
      </c>
      <c r="B524" t="s">
        <v>5</v>
      </c>
      <c r="C524" s="5">
        <v>2066.4299999999998</v>
      </c>
      <c r="D524" s="26" t="str">
        <f>IF(E524="","TOTAL","")</f>
        <v/>
      </c>
      <c r="E524" t="s">
        <v>78</v>
      </c>
    </row>
    <row r="525" spans="1:5" outlineLevel="2" x14ac:dyDescent="0.35">
      <c r="A525" s="11">
        <v>43845</v>
      </c>
      <c r="B525" t="s">
        <v>5</v>
      </c>
      <c r="C525" s="5">
        <v>2051.85</v>
      </c>
      <c r="D525" s="26" t="str">
        <f>IF(E525="","TOTAL","")</f>
        <v/>
      </c>
      <c r="E525" t="s">
        <v>78</v>
      </c>
    </row>
    <row r="526" spans="1:5" outlineLevel="2" x14ac:dyDescent="0.35">
      <c r="A526" s="11">
        <v>43845</v>
      </c>
      <c r="B526" t="s">
        <v>5</v>
      </c>
      <c r="C526" s="5">
        <v>2031.27</v>
      </c>
      <c r="D526" s="26" t="str">
        <f>IF(E526="","TOTAL","")</f>
        <v/>
      </c>
      <c r="E526" t="s">
        <v>78</v>
      </c>
    </row>
    <row r="527" spans="1:5" outlineLevel="2" x14ac:dyDescent="0.35">
      <c r="A527" s="11">
        <v>43845</v>
      </c>
      <c r="B527" t="s">
        <v>5</v>
      </c>
      <c r="C527" s="5">
        <v>2017.65</v>
      </c>
      <c r="D527" s="26" t="str">
        <f>IF(E527="","TOTAL","")</f>
        <v/>
      </c>
      <c r="E527" t="s">
        <v>78</v>
      </c>
    </row>
    <row r="528" spans="1:5" outlineLevel="2" x14ac:dyDescent="0.35">
      <c r="A528" s="11">
        <v>43845</v>
      </c>
      <c r="B528" t="s">
        <v>5</v>
      </c>
      <c r="C528" s="5">
        <v>1995.52</v>
      </c>
      <c r="D528" s="26" t="str">
        <f>IF(E528="","TOTAL","")</f>
        <v/>
      </c>
      <c r="E528" t="s">
        <v>78</v>
      </c>
    </row>
    <row r="529" spans="1:5" outlineLevel="2" x14ac:dyDescent="0.35">
      <c r="A529" s="11">
        <v>43845</v>
      </c>
      <c r="B529" t="s">
        <v>5</v>
      </c>
      <c r="C529" s="5">
        <v>1941.22</v>
      </c>
      <c r="D529" s="26" t="str">
        <f>IF(E529="","TOTAL","")</f>
        <v/>
      </c>
      <c r="E529" t="s">
        <v>78</v>
      </c>
    </row>
    <row r="530" spans="1:5" outlineLevel="2" x14ac:dyDescent="0.35">
      <c r="A530" s="11">
        <v>43845</v>
      </c>
      <c r="B530" t="s">
        <v>5</v>
      </c>
      <c r="C530" s="5">
        <v>1931.3</v>
      </c>
      <c r="D530" s="26" t="str">
        <f>IF(E530="","TOTAL","")</f>
        <v/>
      </c>
      <c r="E530" t="s">
        <v>78</v>
      </c>
    </row>
    <row r="531" spans="1:5" outlineLevel="2" x14ac:dyDescent="0.35">
      <c r="A531" s="11">
        <v>43845</v>
      </c>
      <c r="B531" t="s">
        <v>5</v>
      </c>
      <c r="C531" s="5">
        <v>1885.39</v>
      </c>
      <c r="D531" s="26" t="str">
        <f>IF(E531="","TOTAL","")</f>
        <v/>
      </c>
      <c r="E531" t="s">
        <v>78</v>
      </c>
    </row>
    <row r="532" spans="1:5" outlineLevel="2" x14ac:dyDescent="0.35">
      <c r="A532" s="11">
        <v>43845</v>
      </c>
      <c r="B532" t="s">
        <v>5</v>
      </c>
      <c r="C532" s="5">
        <v>1871.26</v>
      </c>
      <c r="D532" s="26" t="str">
        <f>IF(E532="","TOTAL","")</f>
        <v/>
      </c>
      <c r="E532" t="s">
        <v>78</v>
      </c>
    </row>
    <row r="533" spans="1:5" outlineLevel="2" x14ac:dyDescent="0.35">
      <c r="A533" s="11">
        <v>43845</v>
      </c>
      <c r="B533" t="s">
        <v>5</v>
      </c>
      <c r="C533" s="5">
        <v>1861.66</v>
      </c>
      <c r="D533" s="26" t="str">
        <f>IF(E533="","TOTAL","")</f>
        <v/>
      </c>
      <c r="E533" t="s">
        <v>78</v>
      </c>
    </row>
    <row r="534" spans="1:5" outlineLevel="2" x14ac:dyDescent="0.35">
      <c r="A534" s="11">
        <v>43845</v>
      </c>
      <c r="B534" t="s">
        <v>5</v>
      </c>
      <c r="C534" s="5">
        <v>1859.95</v>
      </c>
      <c r="D534" s="26" t="str">
        <f>IF(E534="","TOTAL","")</f>
        <v/>
      </c>
      <c r="E534" t="s">
        <v>78</v>
      </c>
    </row>
    <row r="535" spans="1:5" outlineLevel="2" x14ac:dyDescent="0.35">
      <c r="A535" s="11">
        <v>43845</v>
      </c>
      <c r="B535" t="s">
        <v>5</v>
      </c>
      <c r="C535" s="5">
        <v>1829.99</v>
      </c>
      <c r="D535" s="26" t="str">
        <f>IF(E535="","TOTAL","")</f>
        <v/>
      </c>
      <c r="E535" t="s">
        <v>78</v>
      </c>
    </row>
    <row r="536" spans="1:5" outlineLevel="2" x14ac:dyDescent="0.35">
      <c r="A536" s="11">
        <v>43845</v>
      </c>
      <c r="B536" t="s">
        <v>5</v>
      </c>
      <c r="C536" s="5">
        <v>1828.09</v>
      </c>
      <c r="D536" s="26" t="str">
        <f>IF(E536="","TOTAL","")</f>
        <v/>
      </c>
      <c r="E536" t="s">
        <v>78</v>
      </c>
    </row>
    <row r="537" spans="1:5" outlineLevel="2" x14ac:dyDescent="0.35">
      <c r="A537" s="11">
        <v>43845</v>
      </c>
      <c r="B537" t="s">
        <v>5</v>
      </c>
      <c r="C537" s="5">
        <v>1801.86</v>
      </c>
      <c r="D537" s="26" t="str">
        <f>IF(E537="","TOTAL","")</f>
        <v/>
      </c>
      <c r="E537" t="s">
        <v>78</v>
      </c>
    </row>
    <row r="538" spans="1:5" outlineLevel="2" x14ac:dyDescent="0.35">
      <c r="A538" s="11">
        <v>43845</v>
      </c>
      <c r="B538" t="s">
        <v>5</v>
      </c>
      <c r="C538" s="5">
        <v>1782.37</v>
      </c>
      <c r="D538" s="26" t="str">
        <f>IF(E538="","TOTAL","")</f>
        <v/>
      </c>
      <c r="E538" t="s">
        <v>78</v>
      </c>
    </row>
    <row r="539" spans="1:5" outlineLevel="2" x14ac:dyDescent="0.35">
      <c r="A539" s="11">
        <v>43845</v>
      </c>
      <c r="B539" t="s">
        <v>5</v>
      </c>
      <c r="C539" s="5">
        <v>1759.04</v>
      </c>
      <c r="D539" s="26" t="str">
        <f>IF(E539="","TOTAL","")</f>
        <v/>
      </c>
      <c r="E539" t="s">
        <v>78</v>
      </c>
    </row>
    <row r="540" spans="1:5" outlineLevel="2" x14ac:dyDescent="0.35">
      <c r="A540" s="11">
        <v>43845</v>
      </c>
      <c r="B540" t="s">
        <v>5</v>
      </c>
      <c r="C540" s="5">
        <v>1746.52</v>
      </c>
      <c r="D540" s="26" t="str">
        <f>IF(E540="","TOTAL","")</f>
        <v/>
      </c>
      <c r="E540" t="s">
        <v>78</v>
      </c>
    </row>
    <row r="541" spans="1:5" outlineLevel="2" x14ac:dyDescent="0.35">
      <c r="A541" s="11">
        <v>43845</v>
      </c>
      <c r="B541" t="s">
        <v>5</v>
      </c>
      <c r="C541" s="5">
        <v>1728.68</v>
      </c>
      <c r="D541" s="26" t="str">
        <f>IF(E541="","TOTAL","")</f>
        <v/>
      </c>
      <c r="E541" t="s">
        <v>78</v>
      </c>
    </row>
    <row r="542" spans="1:5" outlineLevel="2" x14ac:dyDescent="0.35">
      <c r="A542" s="11">
        <v>43845</v>
      </c>
      <c r="B542" t="s">
        <v>5</v>
      </c>
      <c r="C542" s="5">
        <v>1686.71</v>
      </c>
      <c r="D542" s="26" t="str">
        <f>IF(E542="","TOTAL","")</f>
        <v/>
      </c>
      <c r="E542" t="s">
        <v>78</v>
      </c>
    </row>
    <row r="543" spans="1:5" outlineLevel="2" x14ac:dyDescent="0.35">
      <c r="A543" s="11">
        <v>43845</v>
      </c>
      <c r="B543" t="s">
        <v>5</v>
      </c>
      <c r="C543" s="5">
        <v>1679.52</v>
      </c>
      <c r="D543" s="26" t="str">
        <f>IF(E543="","TOTAL","")</f>
        <v/>
      </c>
      <c r="E543" t="s">
        <v>78</v>
      </c>
    </row>
    <row r="544" spans="1:5" outlineLevel="2" x14ac:dyDescent="0.35">
      <c r="A544" s="11">
        <v>43845</v>
      </c>
      <c r="B544" t="s">
        <v>5</v>
      </c>
      <c r="C544" s="5">
        <v>1658.71</v>
      </c>
      <c r="D544" s="26" t="str">
        <f>IF(E544="","TOTAL","")</f>
        <v/>
      </c>
      <c r="E544" t="s">
        <v>78</v>
      </c>
    </row>
    <row r="545" spans="1:5" outlineLevel="2" x14ac:dyDescent="0.35">
      <c r="A545" s="11">
        <v>43845</v>
      </c>
      <c r="B545" t="s">
        <v>5</v>
      </c>
      <c r="C545" s="5">
        <v>1652.44</v>
      </c>
      <c r="D545" s="26" t="str">
        <f>IF(E545="","TOTAL","")</f>
        <v/>
      </c>
      <c r="E545" t="s">
        <v>78</v>
      </c>
    </row>
    <row r="546" spans="1:5" outlineLevel="2" x14ac:dyDescent="0.35">
      <c r="A546" s="11">
        <v>43845</v>
      </c>
      <c r="B546" t="s">
        <v>5</v>
      </c>
      <c r="C546" s="5">
        <v>1618.79</v>
      </c>
      <c r="D546" s="26" t="str">
        <f>IF(E546="","TOTAL","")</f>
        <v/>
      </c>
      <c r="E546" t="s">
        <v>78</v>
      </c>
    </row>
    <row r="547" spans="1:5" outlineLevel="2" x14ac:dyDescent="0.35">
      <c r="A547" s="11">
        <v>43845</v>
      </c>
      <c r="B547" t="s">
        <v>5</v>
      </c>
      <c r="C547" s="5">
        <v>1608.3</v>
      </c>
      <c r="D547" s="26" t="str">
        <f>IF(E547="","TOTAL","")</f>
        <v/>
      </c>
      <c r="E547" t="s">
        <v>78</v>
      </c>
    </row>
    <row r="548" spans="1:5" outlineLevel="2" x14ac:dyDescent="0.35">
      <c r="A548" s="11">
        <v>43845</v>
      </c>
      <c r="B548" t="s">
        <v>5</v>
      </c>
      <c r="C548" s="5">
        <v>1584.98</v>
      </c>
      <c r="D548" s="26" t="str">
        <f>IF(E548="","TOTAL","")</f>
        <v/>
      </c>
      <c r="E548" t="s">
        <v>78</v>
      </c>
    </row>
    <row r="549" spans="1:5" outlineLevel="2" x14ac:dyDescent="0.35">
      <c r="A549" s="11">
        <v>43845</v>
      </c>
      <c r="B549" t="s">
        <v>5</v>
      </c>
      <c r="C549" s="5">
        <v>1538.34</v>
      </c>
      <c r="D549" s="26" t="str">
        <f>IF(E549="","TOTAL","")</f>
        <v/>
      </c>
      <c r="E549" t="s">
        <v>78</v>
      </c>
    </row>
    <row r="550" spans="1:5" outlineLevel="2" x14ac:dyDescent="0.35">
      <c r="A550" s="11">
        <v>43845</v>
      </c>
      <c r="B550" t="s">
        <v>5</v>
      </c>
      <c r="C550" s="5">
        <v>1521.08</v>
      </c>
      <c r="D550" s="26" t="str">
        <f>IF(E550="","TOTAL","")</f>
        <v/>
      </c>
      <c r="E550" t="s">
        <v>78</v>
      </c>
    </row>
    <row r="551" spans="1:5" outlineLevel="2" x14ac:dyDescent="0.35">
      <c r="A551" s="11">
        <v>43845</v>
      </c>
      <c r="B551" t="s">
        <v>5</v>
      </c>
      <c r="C551" s="5">
        <v>1472.46</v>
      </c>
      <c r="D551" s="26" t="str">
        <f>IF(E551="","TOTAL","")</f>
        <v/>
      </c>
      <c r="E551" t="s">
        <v>78</v>
      </c>
    </row>
    <row r="552" spans="1:5" outlineLevel="2" x14ac:dyDescent="0.35">
      <c r="A552" s="11">
        <v>43845</v>
      </c>
      <c r="B552" t="s">
        <v>5</v>
      </c>
      <c r="C552" s="5">
        <v>1449.06</v>
      </c>
      <c r="D552" s="26" t="str">
        <f>IF(E552="","TOTAL","")</f>
        <v/>
      </c>
      <c r="E552" t="s">
        <v>78</v>
      </c>
    </row>
    <row r="553" spans="1:5" outlineLevel="2" x14ac:dyDescent="0.35">
      <c r="A553" s="11">
        <v>43845</v>
      </c>
      <c r="B553" t="s">
        <v>5</v>
      </c>
      <c r="C553" s="5">
        <v>1448.06</v>
      </c>
      <c r="D553" s="26" t="str">
        <f>IF(E553="","TOTAL","")</f>
        <v/>
      </c>
      <c r="E553" t="s">
        <v>78</v>
      </c>
    </row>
    <row r="554" spans="1:5" outlineLevel="2" x14ac:dyDescent="0.35">
      <c r="A554" s="11">
        <v>43845</v>
      </c>
      <c r="B554" t="s">
        <v>5</v>
      </c>
      <c r="C554" s="5">
        <v>1448.01</v>
      </c>
      <c r="D554" s="26" t="str">
        <f>IF(E554="","TOTAL","")</f>
        <v/>
      </c>
      <c r="E554" t="s">
        <v>78</v>
      </c>
    </row>
    <row r="555" spans="1:5" outlineLevel="2" x14ac:dyDescent="0.35">
      <c r="A555" s="11">
        <v>43845</v>
      </c>
      <c r="B555" t="s">
        <v>5</v>
      </c>
      <c r="C555" s="5">
        <v>1433</v>
      </c>
      <c r="D555" s="26" t="str">
        <f>IF(E555="","TOTAL","")</f>
        <v/>
      </c>
      <c r="E555" t="s">
        <v>78</v>
      </c>
    </row>
    <row r="556" spans="1:5" outlineLevel="2" x14ac:dyDescent="0.35">
      <c r="A556" s="11">
        <v>43845</v>
      </c>
      <c r="B556" t="s">
        <v>5</v>
      </c>
      <c r="C556" s="5">
        <v>1425.39</v>
      </c>
      <c r="D556" s="26" t="str">
        <f>IF(E556="","TOTAL","")</f>
        <v/>
      </c>
      <c r="E556" t="s">
        <v>78</v>
      </c>
    </row>
    <row r="557" spans="1:5" outlineLevel="2" x14ac:dyDescent="0.35">
      <c r="A557" s="11">
        <v>43845</v>
      </c>
      <c r="B557" t="s">
        <v>5</v>
      </c>
      <c r="C557" s="5">
        <v>1420.29</v>
      </c>
      <c r="D557" s="26" t="str">
        <f>IF(E557="","TOTAL","")</f>
        <v/>
      </c>
      <c r="E557" t="s">
        <v>78</v>
      </c>
    </row>
    <row r="558" spans="1:5" outlineLevel="2" x14ac:dyDescent="0.35">
      <c r="A558" s="11">
        <v>43845</v>
      </c>
      <c r="B558" t="s">
        <v>5</v>
      </c>
      <c r="C558" s="5">
        <v>1413.92</v>
      </c>
      <c r="D558" s="26" t="str">
        <f>IF(E558="","TOTAL","")</f>
        <v/>
      </c>
      <c r="E558" t="s">
        <v>78</v>
      </c>
    </row>
    <row r="559" spans="1:5" outlineLevel="2" x14ac:dyDescent="0.35">
      <c r="A559" s="11">
        <v>43845</v>
      </c>
      <c r="B559" t="s">
        <v>5</v>
      </c>
      <c r="C559" s="5">
        <v>1407.15</v>
      </c>
      <c r="D559" s="26" t="str">
        <f>IF(E559="","TOTAL","")</f>
        <v/>
      </c>
      <c r="E559" t="s">
        <v>78</v>
      </c>
    </row>
    <row r="560" spans="1:5" outlineLevel="2" x14ac:dyDescent="0.35">
      <c r="A560" s="11">
        <v>43845</v>
      </c>
      <c r="B560" t="s">
        <v>5</v>
      </c>
      <c r="C560" s="5">
        <v>1398.61</v>
      </c>
      <c r="D560" s="26" t="str">
        <f>IF(E560="","TOTAL","")</f>
        <v/>
      </c>
      <c r="E560" t="s">
        <v>78</v>
      </c>
    </row>
    <row r="561" spans="1:5" outlineLevel="2" x14ac:dyDescent="0.35">
      <c r="A561" s="11">
        <v>43845</v>
      </c>
      <c r="B561" t="s">
        <v>5</v>
      </c>
      <c r="C561" s="5">
        <v>1394.23</v>
      </c>
      <c r="D561" s="26" t="str">
        <f>IF(E561="","TOTAL","")</f>
        <v/>
      </c>
      <c r="E561" t="s">
        <v>78</v>
      </c>
    </row>
    <row r="562" spans="1:5" outlineLevel="2" x14ac:dyDescent="0.35">
      <c r="A562" s="11">
        <v>43845</v>
      </c>
      <c r="B562" t="s">
        <v>5</v>
      </c>
      <c r="C562" s="5">
        <v>1324.64</v>
      </c>
      <c r="D562" s="26" t="str">
        <f>IF(E562="","TOTAL","")</f>
        <v/>
      </c>
      <c r="E562" t="s">
        <v>78</v>
      </c>
    </row>
    <row r="563" spans="1:5" outlineLevel="2" x14ac:dyDescent="0.35">
      <c r="A563" s="11">
        <v>43845</v>
      </c>
      <c r="B563" t="s">
        <v>5</v>
      </c>
      <c r="C563" s="5">
        <v>1315.47</v>
      </c>
      <c r="D563" s="26" t="str">
        <f>IF(E563="","TOTAL","")</f>
        <v/>
      </c>
      <c r="E563" t="s">
        <v>78</v>
      </c>
    </row>
    <row r="564" spans="1:5" outlineLevel="2" x14ac:dyDescent="0.35">
      <c r="A564" s="11">
        <v>43845</v>
      </c>
      <c r="B564" t="s">
        <v>5</v>
      </c>
      <c r="C564" s="5">
        <v>1303.77</v>
      </c>
      <c r="D564" s="26" t="str">
        <f>IF(E564="","TOTAL","")</f>
        <v/>
      </c>
      <c r="E564" t="s">
        <v>78</v>
      </c>
    </row>
    <row r="565" spans="1:5" outlineLevel="2" x14ac:dyDescent="0.35">
      <c r="A565" s="11">
        <v>43845</v>
      </c>
      <c r="B565" t="s">
        <v>5</v>
      </c>
      <c r="C565" s="5">
        <v>1296.25</v>
      </c>
      <c r="D565" s="26" t="str">
        <f>IF(E565="","TOTAL","")</f>
        <v/>
      </c>
      <c r="E565" t="s">
        <v>78</v>
      </c>
    </row>
    <row r="566" spans="1:5" outlineLevel="2" x14ac:dyDescent="0.35">
      <c r="A566" s="11">
        <v>43845</v>
      </c>
      <c r="B566" t="s">
        <v>5</v>
      </c>
      <c r="C566" s="5">
        <v>1293.8900000000001</v>
      </c>
      <c r="D566" s="26" t="str">
        <f>IF(E566="","TOTAL","")</f>
        <v/>
      </c>
      <c r="E566" t="s">
        <v>78</v>
      </c>
    </row>
    <row r="567" spans="1:5" outlineLevel="2" x14ac:dyDescent="0.35">
      <c r="A567" s="11">
        <v>43845</v>
      </c>
      <c r="B567" t="s">
        <v>5</v>
      </c>
      <c r="C567" s="5">
        <v>1261.46</v>
      </c>
      <c r="D567" s="26" t="str">
        <f>IF(E567="","TOTAL","")</f>
        <v/>
      </c>
      <c r="E567" t="s">
        <v>78</v>
      </c>
    </row>
    <row r="568" spans="1:5" outlineLevel="2" x14ac:dyDescent="0.35">
      <c r="A568" s="11">
        <v>43845</v>
      </c>
      <c r="B568" t="s">
        <v>5</v>
      </c>
      <c r="C568" s="5">
        <v>1235.78</v>
      </c>
      <c r="D568" s="26" t="str">
        <f>IF(E568="","TOTAL","")</f>
        <v/>
      </c>
      <c r="E568" t="s">
        <v>78</v>
      </c>
    </row>
    <row r="569" spans="1:5" outlineLevel="2" x14ac:dyDescent="0.35">
      <c r="A569" s="11">
        <v>43845</v>
      </c>
      <c r="B569" t="s">
        <v>5</v>
      </c>
      <c r="C569" s="5">
        <v>1194.6600000000001</v>
      </c>
      <c r="D569" s="26" t="str">
        <f>IF(E569="","TOTAL","")</f>
        <v/>
      </c>
      <c r="E569" t="s">
        <v>78</v>
      </c>
    </row>
    <row r="570" spans="1:5" outlineLevel="2" x14ac:dyDescent="0.35">
      <c r="A570" s="11">
        <v>43845</v>
      </c>
      <c r="B570" t="s">
        <v>5</v>
      </c>
      <c r="C570" s="5">
        <v>1185.73</v>
      </c>
      <c r="D570" s="26" t="str">
        <f>IF(E570="","TOTAL","")</f>
        <v/>
      </c>
      <c r="E570" t="s">
        <v>78</v>
      </c>
    </row>
    <row r="571" spans="1:5" outlineLevel="2" x14ac:dyDescent="0.35">
      <c r="A571" s="11">
        <v>43845</v>
      </c>
      <c r="B571" t="s">
        <v>5</v>
      </c>
      <c r="C571" s="5">
        <v>1184.0999999999999</v>
      </c>
      <c r="D571" s="26" t="str">
        <f>IF(E571="","TOTAL","")</f>
        <v/>
      </c>
      <c r="E571" t="s">
        <v>78</v>
      </c>
    </row>
    <row r="572" spans="1:5" outlineLevel="2" x14ac:dyDescent="0.35">
      <c r="A572" s="11">
        <v>43845</v>
      </c>
      <c r="B572" t="s">
        <v>5</v>
      </c>
      <c r="C572" s="5">
        <v>1132.73</v>
      </c>
      <c r="D572" s="26" t="str">
        <f>IF(E572="","TOTAL","")</f>
        <v/>
      </c>
      <c r="E572" t="s">
        <v>78</v>
      </c>
    </row>
    <row r="573" spans="1:5" outlineLevel="2" x14ac:dyDescent="0.35">
      <c r="A573" s="11">
        <v>43845</v>
      </c>
      <c r="B573" t="s">
        <v>5</v>
      </c>
      <c r="C573" s="5">
        <v>1107.2</v>
      </c>
      <c r="D573" s="26" t="str">
        <f>IF(E573="","TOTAL","")</f>
        <v/>
      </c>
      <c r="E573" t="s">
        <v>78</v>
      </c>
    </row>
    <row r="574" spans="1:5" outlineLevel="2" x14ac:dyDescent="0.35">
      <c r="A574" s="11">
        <v>43845</v>
      </c>
      <c r="B574" t="s">
        <v>5</v>
      </c>
      <c r="C574" s="5">
        <v>1092.72</v>
      </c>
      <c r="D574" s="26" t="str">
        <f>IF(E574="","TOTAL","")</f>
        <v/>
      </c>
      <c r="E574" t="s">
        <v>78</v>
      </c>
    </row>
    <row r="575" spans="1:5" outlineLevel="2" x14ac:dyDescent="0.35">
      <c r="A575" s="11">
        <v>43845</v>
      </c>
      <c r="B575" t="s">
        <v>5</v>
      </c>
      <c r="C575" s="5">
        <v>1079.3800000000001</v>
      </c>
      <c r="D575" s="26" t="str">
        <f>IF(E575="","TOTAL","")</f>
        <v/>
      </c>
      <c r="E575" t="s">
        <v>78</v>
      </c>
    </row>
    <row r="576" spans="1:5" outlineLevel="2" x14ac:dyDescent="0.35">
      <c r="A576" s="11">
        <v>43845</v>
      </c>
      <c r="B576" t="s">
        <v>5</v>
      </c>
      <c r="C576" s="5">
        <v>1000.6</v>
      </c>
      <c r="D576" s="26" t="str">
        <f>IF(E576="","TOTAL","")</f>
        <v/>
      </c>
      <c r="E576" t="s">
        <v>78</v>
      </c>
    </row>
    <row r="577" spans="1:5" outlineLevel="2" x14ac:dyDescent="0.35">
      <c r="A577" s="11">
        <v>43845</v>
      </c>
      <c r="B577" t="s">
        <v>5</v>
      </c>
      <c r="C577" s="5">
        <v>975.9</v>
      </c>
      <c r="D577" s="26" t="str">
        <f>IF(E577="","TOTAL","")</f>
        <v/>
      </c>
      <c r="E577" t="s">
        <v>78</v>
      </c>
    </row>
    <row r="578" spans="1:5" outlineLevel="2" x14ac:dyDescent="0.35">
      <c r="A578" s="11">
        <v>43845</v>
      </c>
      <c r="B578" t="s">
        <v>5</v>
      </c>
      <c r="C578" s="5">
        <v>941.67</v>
      </c>
      <c r="D578" s="26" t="str">
        <f>IF(E578="","TOTAL","")</f>
        <v/>
      </c>
      <c r="E578" t="s">
        <v>78</v>
      </c>
    </row>
    <row r="579" spans="1:5" outlineLevel="2" x14ac:dyDescent="0.35">
      <c r="A579" s="11">
        <v>43845</v>
      </c>
      <c r="B579" t="s">
        <v>5</v>
      </c>
      <c r="C579" s="5">
        <v>925.95</v>
      </c>
      <c r="D579" s="26" t="str">
        <f>IF(E579="","TOTAL","")</f>
        <v/>
      </c>
      <c r="E579" t="s">
        <v>78</v>
      </c>
    </row>
    <row r="580" spans="1:5" outlineLevel="2" x14ac:dyDescent="0.35">
      <c r="A580" s="11">
        <v>43845</v>
      </c>
      <c r="B580" t="s">
        <v>5</v>
      </c>
      <c r="C580" s="5">
        <v>917.36</v>
      </c>
      <c r="D580" s="26" t="str">
        <f>IF(E580="","TOTAL","")</f>
        <v/>
      </c>
      <c r="E580" t="s">
        <v>78</v>
      </c>
    </row>
    <row r="581" spans="1:5" outlineLevel="2" x14ac:dyDescent="0.35">
      <c r="A581" s="11">
        <v>43845</v>
      </c>
      <c r="B581" t="s">
        <v>5</v>
      </c>
      <c r="C581" s="5">
        <v>908.46</v>
      </c>
      <c r="D581" s="26" t="str">
        <f>IF(E581="","TOTAL","")</f>
        <v/>
      </c>
      <c r="E581" t="s">
        <v>78</v>
      </c>
    </row>
    <row r="582" spans="1:5" outlineLevel="2" x14ac:dyDescent="0.35">
      <c r="A582" s="11">
        <v>43845</v>
      </c>
      <c r="B582" t="s">
        <v>5</v>
      </c>
      <c r="C582" s="5">
        <v>871.72</v>
      </c>
      <c r="D582" s="26" t="str">
        <f>IF(E582="","TOTAL","")</f>
        <v/>
      </c>
      <c r="E582" t="s">
        <v>78</v>
      </c>
    </row>
    <row r="583" spans="1:5" outlineLevel="2" x14ac:dyDescent="0.35">
      <c r="A583" s="11">
        <v>43845</v>
      </c>
      <c r="B583" t="s">
        <v>5</v>
      </c>
      <c r="C583" s="5">
        <v>861.32</v>
      </c>
      <c r="D583" s="26" t="str">
        <f>IF(E583="","TOTAL","")</f>
        <v/>
      </c>
      <c r="E583" t="s">
        <v>78</v>
      </c>
    </row>
    <row r="584" spans="1:5" outlineLevel="2" x14ac:dyDescent="0.35">
      <c r="A584" s="11">
        <v>43845</v>
      </c>
      <c r="B584" t="s">
        <v>5</v>
      </c>
      <c r="C584" s="5">
        <v>816.95</v>
      </c>
      <c r="D584" s="26" t="str">
        <f>IF(E584="","TOTAL","")</f>
        <v/>
      </c>
      <c r="E584" t="s">
        <v>78</v>
      </c>
    </row>
    <row r="585" spans="1:5" outlineLevel="2" x14ac:dyDescent="0.35">
      <c r="A585" s="11">
        <v>43845</v>
      </c>
      <c r="B585" t="s">
        <v>5</v>
      </c>
      <c r="C585" s="5">
        <v>778.34</v>
      </c>
      <c r="D585" s="26" t="str">
        <f>IF(E585="","TOTAL","")</f>
        <v/>
      </c>
      <c r="E585" t="s">
        <v>78</v>
      </c>
    </row>
    <row r="586" spans="1:5" outlineLevel="2" x14ac:dyDescent="0.35">
      <c r="A586" s="11">
        <v>43845</v>
      </c>
      <c r="B586" t="s">
        <v>5</v>
      </c>
      <c r="C586" s="5">
        <v>775.83</v>
      </c>
      <c r="D586" s="26" t="str">
        <f>IF(E586="","TOTAL","")</f>
        <v/>
      </c>
      <c r="E586" t="s">
        <v>78</v>
      </c>
    </row>
    <row r="587" spans="1:5" outlineLevel="2" x14ac:dyDescent="0.35">
      <c r="A587" s="11">
        <v>43845</v>
      </c>
      <c r="B587" t="s">
        <v>5</v>
      </c>
      <c r="C587" s="5">
        <v>761.39</v>
      </c>
      <c r="D587" s="26" t="str">
        <f>IF(E587="","TOTAL","")</f>
        <v/>
      </c>
      <c r="E587" t="s">
        <v>78</v>
      </c>
    </row>
    <row r="588" spans="1:5" outlineLevel="2" x14ac:dyDescent="0.35">
      <c r="A588" s="11">
        <v>43845</v>
      </c>
      <c r="B588" t="s">
        <v>5</v>
      </c>
      <c r="C588" s="5">
        <v>693.71</v>
      </c>
      <c r="D588" s="26" t="str">
        <f>IF(E588="","TOTAL","")</f>
        <v/>
      </c>
      <c r="E588" t="s">
        <v>78</v>
      </c>
    </row>
    <row r="589" spans="1:5" outlineLevel="2" x14ac:dyDescent="0.35">
      <c r="A589" s="11">
        <v>43845</v>
      </c>
      <c r="B589" t="s">
        <v>5</v>
      </c>
      <c r="C589" s="5">
        <v>680.87</v>
      </c>
      <c r="D589" s="26" t="str">
        <f>IF(E589="","TOTAL","")</f>
        <v/>
      </c>
      <c r="E589" t="s">
        <v>78</v>
      </c>
    </row>
    <row r="590" spans="1:5" outlineLevel="2" x14ac:dyDescent="0.35">
      <c r="A590" s="11">
        <v>43845</v>
      </c>
      <c r="B590" t="s">
        <v>5</v>
      </c>
      <c r="C590" s="5">
        <v>673.54</v>
      </c>
      <c r="D590" s="26" t="str">
        <f>IF(E590="","TOTAL","")</f>
        <v/>
      </c>
      <c r="E590" t="s">
        <v>78</v>
      </c>
    </row>
    <row r="591" spans="1:5" outlineLevel="2" x14ac:dyDescent="0.35">
      <c r="A591" s="11">
        <v>43845</v>
      </c>
      <c r="B591" t="s">
        <v>5</v>
      </c>
      <c r="C591" s="5">
        <v>668.43</v>
      </c>
      <c r="D591" s="26" t="str">
        <f>IF(E591="","TOTAL","")</f>
        <v/>
      </c>
      <c r="E591" t="s">
        <v>78</v>
      </c>
    </row>
    <row r="592" spans="1:5" outlineLevel="2" x14ac:dyDescent="0.35">
      <c r="A592" s="11">
        <v>43845</v>
      </c>
      <c r="B592" t="s">
        <v>5</v>
      </c>
      <c r="C592" s="5">
        <v>655.74</v>
      </c>
      <c r="D592" s="26" t="str">
        <f>IF(E592="","TOTAL","")</f>
        <v/>
      </c>
      <c r="E592" t="s">
        <v>78</v>
      </c>
    </row>
    <row r="593" spans="1:5" outlineLevel="2" x14ac:dyDescent="0.35">
      <c r="A593" s="11">
        <v>43845</v>
      </c>
      <c r="B593" t="s">
        <v>5</v>
      </c>
      <c r="C593" s="5">
        <v>648.45000000000005</v>
      </c>
      <c r="D593" s="26" t="str">
        <f>IF(E593="","TOTAL","")</f>
        <v/>
      </c>
      <c r="E593" t="s">
        <v>78</v>
      </c>
    </row>
    <row r="594" spans="1:5" outlineLevel="2" x14ac:dyDescent="0.35">
      <c r="A594" s="11">
        <v>43845</v>
      </c>
      <c r="B594" t="s">
        <v>5</v>
      </c>
      <c r="C594" s="5">
        <v>624.29</v>
      </c>
      <c r="D594" s="26" t="str">
        <f>IF(E594="","TOTAL","")</f>
        <v/>
      </c>
      <c r="E594" t="s">
        <v>78</v>
      </c>
    </row>
    <row r="595" spans="1:5" outlineLevel="2" x14ac:dyDescent="0.35">
      <c r="A595" s="11">
        <v>43845</v>
      </c>
      <c r="B595" t="s">
        <v>5</v>
      </c>
      <c r="C595" s="5">
        <v>590.95000000000005</v>
      </c>
      <c r="D595" s="26" t="str">
        <f>IF(E595="","TOTAL","")</f>
        <v/>
      </c>
      <c r="E595" t="s">
        <v>78</v>
      </c>
    </row>
    <row r="596" spans="1:5" outlineLevel="2" x14ac:dyDescent="0.35">
      <c r="A596" s="11">
        <v>43845</v>
      </c>
      <c r="B596" t="s">
        <v>5</v>
      </c>
      <c r="C596" s="5">
        <v>577.79</v>
      </c>
      <c r="D596" s="26" t="str">
        <f>IF(E596="","TOTAL","")</f>
        <v/>
      </c>
      <c r="E596" t="s">
        <v>78</v>
      </c>
    </row>
    <row r="597" spans="1:5" outlineLevel="2" x14ac:dyDescent="0.35">
      <c r="A597" s="11">
        <v>43845</v>
      </c>
      <c r="B597" t="s">
        <v>5</v>
      </c>
      <c r="C597" s="5">
        <v>570.84</v>
      </c>
      <c r="D597" s="26" t="str">
        <f>IF(E597="","TOTAL","")</f>
        <v/>
      </c>
      <c r="E597" t="s">
        <v>78</v>
      </c>
    </row>
    <row r="598" spans="1:5" outlineLevel="2" x14ac:dyDescent="0.35">
      <c r="A598" s="11">
        <v>43845</v>
      </c>
      <c r="B598" t="s">
        <v>5</v>
      </c>
      <c r="C598" s="5">
        <v>562.1</v>
      </c>
      <c r="D598" s="26" t="str">
        <f>IF(E598="","TOTAL","")</f>
        <v/>
      </c>
      <c r="E598" t="s">
        <v>78</v>
      </c>
    </row>
    <row r="599" spans="1:5" outlineLevel="2" x14ac:dyDescent="0.35">
      <c r="A599" s="11">
        <v>43845</v>
      </c>
      <c r="B599" t="s">
        <v>5</v>
      </c>
      <c r="C599" s="5">
        <v>557.55999999999995</v>
      </c>
      <c r="D599" s="26" t="str">
        <f>IF(E599="","TOTAL","")</f>
        <v/>
      </c>
      <c r="E599" t="s">
        <v>78</v>
      </c>
    </row>
    <row r="600" spans="1:5" outlineLevel="2" x14ac:dyDescent="0.35">
      <c r="A600" s="11">
        <v>43845</v>
      </c>
      <c r="B600" t="s">
        <v>5</v>
      </c>
      <c r="C600" s="5">
        <v>541.45000000000005</v>
      </c>
      <c r="D600" s="26" t="str">
        <f>IF(E600="","TOTAL","")</f>
        <v/>
      </c>
      <c r="E600" t="s">
        <v>78</v>
      </c>
    </row>
    <row r="601" spans="1:5" outlineLevel="2" x14ac:dyDescent="0.35">
      <c r="A601" s="11">
        <v>43845</v>
      </c>
      <c r="B601" t="s">
        <v>5</v>
      </c>
      <c r="C601" s="5">
        <v>530.96</v>
      </c>
      <c r="D601" s="26" t="str">
        <f>IF(E601="","TOTAL","")</f>
        <v/>
      </c>
      <c r="E601" t="s">
        <v>78</v>
      </c>
    </row>
    <row r="602" spans="1:5" outlineLevel="2" x14ac:dyDescent="0.35">
      <c r="A602" s="11">
        <v>43845</v>
      </c>
      <c r="B602" t="s">
        <v>5</v>
      </c>
      <c r="C602" s="5">
        <v>520.94000000000005</v>
      </c>
      <c r="D602" s="26" t="str">
        <f>IF(E602="","TOTAL","")</f>
        <v/>
      </c>
      <c r="E602" t="s">
        <v>78</v>
      </c>
    </row>
    <row r="603" spans="1:5" outlineLevel="2" x14ac:dyDescent="0.35">
      <c r="A603" s="11">
        <v>43845</v>
      </c>
      <c r="B603" t="s">
        <v>5</v>
      </c>
      <c r="C603" s="5">
        <v>501.71</v>
      </c>
      <c r="D603" s="26" t="str">
        <f>IF(E603="","TOTAL","")</f>
        <v/>
      </c>
      <c r="E603" t="s">
        <v>78</v>
      </c>
    </row>
    <row r="604" spans="1:5" outlineLevel="2" x14ac:dyDescent="0.35">
      <c r="A604" s="11">
        <v>43845</v>
      </c>
      <c r="B604" t="s">
        <v>5</v>
      </c>
      <c r="C604" s="5">
        <v>493.05</v>
      </c>
      <c r="D604" s="26" t="str">
        <f>IF(E604="","TOTAL","")</f>
        <v/>
      </c>
      <c r="E604" t="s">
        <v>78</v>
      </c>
    </row>
    <row r="605" spans="1:5" outlineLevel="2" x14ac:dyDescent="0.35">
      <c r="A605" s="11">
        <v>43845</v>
      </c>
      <c r="B605" t="s">
        <v>5</v>
      </c>
      <c r="C605" s="5">
        <v>488.02</v>
      </c>
      <c r="D605" s="26" t="str">
        <f>IF(E605="","TOTAL","")</f>
        <v/>
      </c>
      <c r="E605" t="s">
        <v>78</v>
      </c>
    </row>
    <row r="606" spans="1:5" outlineLevel="2" x14ac:dyDescent="0.35">
      <c r="A606" s="11">
        <v>43845</v>
      </c>
      <c r="B606" t="s">
        <v>5</v>
      </c>
      <c r="C606" s="5">
        <v>486.08</v>
      </c>
      <c r="D606" s="26" t="str">
        <f>IF(E606="","TOTAL","")</f>
        <v/>
      </c>
      <c r="E606" t="s">
        <v>78</v>
      </c>
    </row>
    <row r="607" spans="1:5" outlineLevel="2" x14ac:dyDescent="0.35">
      <c r="A607" s="11">
        <v>43845</v>
      </c>
      <c r="B607" t="s">
        <v>5</v>
      </c>
      <c r="C607" s="5">
        <v>484.64</v>
      </c>
      <c r="D607" s="26" t="str">
        <f>IF(E607="","TOTAL","")</f>
        <v/>
      </c>
      <c r="E607" t="s">
        <v>78</v>
      </c>
    </row>
    <row r="608" spans="1:5" outlineLevel="2" x14ac:dyDescent="0.35">
      <c r="A608" s="11">
        <v>43845</v>
      </c>
      <c r="B608" t="s">
        <v>5</v>
      </c>
      <c r="C608" s="5">
        <v>476.72</v>
      </c>
      <c r="D608" s="26" t="str">
        <f>IF(E608="","TOTAL","")</f>
        <v/>
      </c>
      <c r="E608" t="s">
        <v>78</v>
      </c>
    </row>
    <row r="609" spans="1:5" outlineLevel="2" x14ac:dyDescent="0.35">
      <c r="A609" s="11">
        <v>43845</v>
      </c>
      <c r="B609" t="s">
        <v>5</v>
      </c>
      <c r="C609" s="5">
        <v>468.72</v>
      </c>
      <c r="D609" s="26" t="str">
        <f>IF(E609="","TOTAL","")</f>
        <v/>
      </c>
      <c r="E609" t="s">
        <v>78</v>
      </c>
    </row>
    <row r="610" spans="1:5" outlineLevel="2" x14ac:dyDescent="0.35">
      <c r="A610" s="11">
        <v>43845</v>
      </c>
      <c r="B610" t="s">
        <v>5</v>
      </c>
      <c r="C610" s="5">
        <v>450.65</v>
      </c>
      <c r="D610" s="26" t="str">
        <f>IF(E610="","TOTAL","")</f>
        <v/>
      </c>
      <c r="E610" t="s">
        <v>78</v>
      </c>
    </row>
    <row r="611" spans="1:5" outlineLevel="2" x14ac:dyDescent="0.35">
      <c r="A611" s="11">
        <v>43845</v>
      </c>
      <c r="B611" t="s">
        <v>5</v>
      </c>
      <c r="C611" s="5">
        <v>431.79</v>
      </c>
      <c r="D611" s="26" t="str">
        <f>IF(E611="","TOTAL","")</f>
        <v/>
      </c>
      <c r="E611" t="s">
        <v>78</v>
      </c>
    </row>
    <row r="612" spans="1:5" outlineLevel="2" x14ac:dyDescent="0.35">
      <c r="A612" s="11">
        <v>43845</v>
      </c>
      <c r="B612" t="s">
        <v>5</v>
      </c>
      <c r="C612" s="5">
        <v>426.88</v>
      </c>
      <c r="D612" s="26" t="str">
        <f>IF(E612="","TOTAL","")</f>
        <v/>
      </c>
      <c r="E612" t="s">
        <v>78</v>
      </c>
    </row>
    <row r="613" spans="1:5" outlineLevel="2" x14ac:dyDescent="0.35">
      <c r="A613" s="11">
        <v>43845</v>
      </c>
      <c r="B613" t="s">
        <v>5</v>
      </c>
      <c r="C613" s="5">
        <v>412.37</v>
      </c>
      <c r="D613" s="26" t="str">
        <f>IF(E613="","TOTAL","")</f>
        <v/>
      </c>
      <c r="E613" t="s">
        <v>78</v>
      </c>
    </row>
    <row r="614" spans="1:5" outlineLevel="2" x14ac:dyDescent="0.35">
      <c r="A614" s="11">
        <v>43845</v>
      </c>
      <c r="B614" t="s">
        <v>5</v>
      </c>
      <c r="C614" s="5">
        <v>411.79</v>
      </c>
      <c r="D614" s="26" t="str">
        <f>IF(E614="","TOTAL","")</f>
        <v/>
      </c>
      <c r="E614" t="s">
        <v>78</v>
      </c>
    </row>
    <row r="615" spans="1:5" outlineLevel="2" x14ac:dyDescent="0.35">
      <c r="A615" s="11">
        <v>43845</v>
      </c>
      <c r="B615" t="s">
        <v>5</v>
      </c>
      <c r="C615" s="5">
        <v>410.47</v>
      </c>
      <c r="D615" s="26" t="str">
        <f>IF(E615="","TOTAL","")</f>
        <v/>
      </c>
      <c r="E615" t="s">
        <v>78</v>
      </c>
    </row>
    <row r="616" spans="1:5" outlineLevel="2" x14ac:dyDescent="0.35">
      <c r="A616" s="11">
        <v>43845</v>
      </c>
      <c r="B616" t="s">
        <v>5</v>
      </c>
      <c r="C616" s="5">
        <v>402.77</v>
      </c>
      <c r="D616" s="26" t="str">
        <f>IF(E616="","TOTAL","")</f>
        <v/>
      </c>
      <c r="E616" t="s">
        <v>78</v>
      </c>
    </row>
    <row r="617" spans="1:5" outlineLevel="2" x14ac:dyDescent="0.35">
      <c r="A617" s="11">
        <v>43845</v>
      </c>
      <c r="B617" t="s">
        <v>5</v>
      </c>
      <c r="C617" s="5">
        <v>402.67</v>
      </c>
      <c r="D617" s="26" t="str">
        <f>IF(E617="","TOTAL","")</f>
        <v/>
      </c>
      <c r="E617" t="s">
        <v>78</v>
      </c>
    </row>
    <row r="618" spans="1:5" outlineLevel="2" x14ac:dyDescent="0.35">
      <c r="A618" s="11">
        <v>43845</v>
      </c>
      <c r="B618" t="s">
        <v>5</v>
      </c>
      <c r="C618" s="5">
        <v>398.68</v>
      </c>
      <c r="D618" s="26" t="str">
        <f>IF(E618="","TOTAL","")</f>
        <v/>
      </c>
      <c r="E618" t="s">
        <v>78</v>
      </c>
    </row>
    <row r="619" spans="1:5" outlineLevel="2" x14ac:dyDescent="0.35">
      <c r="A619" s="11">
        <v>43845</v>
      </c>
      <c r="B619" t="s">
        <v>5</v>
      </c>
      <c r="C619" s="5">
        <v>397.95</v>
      </c>
      <c r="D619" s="26" t="str">
        <f>IF(E619="","TOTAL","")</f>
        <v/>
      </c>
      <c r="E619" t="s">
        <v>78</v>
      </c>
    </row>
    <row r="620" spans="1:5" outlineLevel="2" x14ac:dyDescent="0.35">
      <c r="A620" s="11">
        <v>43845</v>
      </c>
      <c r="B620" t="s">
        <v>5</v>
      </c>
      <c r="C620" s="5">
        <v>394.32</v>
      </c>
      <c r="D620" s="26" t="str">
        <f>IF(E620="","TOTAL","")</f>
        <v/>
      </c>
      <c r="E620" t="s">
        <v>78</v>
      </c>
    </row>
    <row r="621" spans="1:5" outlineLevel="2" x14ac:dyDescent="0.35">
      <c r="A621" s="11">
        <v>43845</v>
      </c>
      <c r="B621" t="s">
        <v>5</v>
      </c>
      <c r="C621" s="5">
        <v>394.13</v>
      </c>
      <c r="D621" s="26" t="str">
        <f>IF(E621="","TOTAL","")</f>
        <v/>
      </c>
      <c r="E621" t="s">
        <v>78</v>
      </c>
    </row>
    <row r="622" spans="1:5" outlineLevel="2" x14ac:dyDescent="0.35">
      <c r="A622" s="11">
        <v>43845</v>
      </c>
      <c r="B622" t="s">
        <v>5</v>
      </c>
      <c r="C622" s="5">
        <v>385.72</v>
      </c>
      <c r="D622" s="26" t="str">
        <f>IF(E622="","TOTAL","")</f>
        <v/>
      </c>
      <c r="E622" t="s">
        <v>78</v>
      </c>
    </row>
    <row r="623" spans="1:5" outlineLevel="2" x14ac:dyDescent="0.35">
      <c r="A623" s="11">
        <v>43845</v>
      </c>
      <c r="B623" t="s">
        <v>5</v>
      </c>
      <c r="C623" s="5">
        <v>381.57</v>
      </c>
      <c r="D623" s="26" t="str">
        <f>IF(E623="","TOTAL","")</f>
        <v/>
      </c>
      <c r="E623" t="s">
        <v>78</v>
      </c>
    </row>
    <row r="624" spans="1:5" outlineLevel="2" x14ac:dyDescent="0.35">
      <c r="A624" s="11">
        <v>43845</v>
      </c>
      <c r="B624" t="s">
        <v>5</v>
      </c>
      <c r="C624" s="5">
        <v>380.76</v>
      </c>
      <c r="D624" s="26" t="str">
        <f>IF(E624="","TOTAL","")</f>
        <v/>
      </c>
      <c r="E624" t="s">
        <v>78</v>
      </c>
    </row>
    <row r="625" spans="1:5" outlineLevel="2" x14ac:dyDescent="0.35">
      <c r="A625" s="11">
        <v>43845</v>
      </c>
      <c r="B625" t="s">
        <v>5</v>
      </c>
      <c r="C625" s="5">
        <v>376.22</v>
      </c>
      <c r="D625" s="26" t="str">
        <f>IF(E625="","TOTAL","")</f>
        <v/>
      </c>
      <c r="E625" t="s">
        <v>78</v>
      </c>
    </row>
    <row r="626" spans="1:5" outlineLevel="2" x14ac:dyDescent="0.35">
      <c r="A626" s="11">
        <v>43845</v>
      </c>
      <c r="B626" t="s">
        <v>5</v>
      </c>
      <c r="C626" s="5">
        <v>372.68</v>
      </c>
      <c r="D626" s="26" t="str">
        <f>IF(E626="","TOTAL","")</f>
        <v/>
      </c>
      <c r="E626" t="s">
        <v>78</v>
      </c>
    </row>
    <row r="627" spans="1:5" outlineLevel="2" x14ac:dyDescent="0.35">
      <c r="A627" s="11">
        <v>43845</v>
      </c>
      <c r="B627" t="s">
        <v>5</v>
      </c>
      <c r="C627" s="5">
        <v>369.49</v>
      </c>
      <c r="D627" s="26" t="str">
        <f>IF(E627="","TOTAL","")</f>
        <v/>
      </c>
      <c r="E627" t="s">
        <v>78</v>
      </c>
    </row>
    <row r="628" spans="1:5" outlineLevel="2" x14ac:dyDescent="0.35">
      <c r="A628" s="11">
        <v>43845</v>
      </c>
      <c r="B628" t="s">
        <v>5</v>
      </c>
      <c r="C628" s="5">
        <v>348.16</v>
      </c>
      <c r="D628" s="26" t="str">
        <f>IF(E628="","TOTAL","")</f>
        <v/>
      </c>
      <c r="E628" t="s">
        <v>78</v>
      </c>
    </row>
    <row r="629" spans="1:5" outlineLevel="2" x14ac:dyDescent="0.35">
      <c r="A629" s="11">
        <v>43845</v>
      </c>
      <c r="B629" t="s">
        <v>5</v>
      </c>
      <c r="C629" s="5">
        <v>347.63</v>
      </c>
      <c r="D629" s="26" t="str">
        <f>IF(E629="","TOTAL","")</f>
        <v/>
      </c>
      <c r="E629" t="s">
        <v>78</v>
      </c>
    </row>
    <row r="630" spans="1:5" outlineLevel="2" x14ac:dyDescent="0.35">
      <c r="A630" s="11">
        <v>43845</v>
      </c>
      <c r="B630" t="s">
        <v>5</v>
      </c>
      <c r="C630" s="5">
        <v>347.13</v>
      </c>
      <c r="D630" s="26" t="str">
        <f>IF(E630="","TOTAL","")</f>
        <v/>
      </c>
      <c r="E630" t="s">
        <v>78</v>
      </c>
    </row>
    <row r="631" spans="1:5" outlineLevel="2" x14ac:dyDescent="0.35">
      <c r="A631" s="11">
        <v>43845</v>
      </c>
      <c r="B631" t="s">
        <v>5</v>
      </c>
      <c r="C631" s="5">
        <v>342.29</v>
      </c>
      <c r="D631" s="26" t="str">
        <f>IF(E631="","TOTAL","")</f>
        <v/>
      </c>
      <c r="E631" t="s">
        <v>78</v>
      </c>
    </row>
    <row r="632" spans="1:5" outlineLevel="2" x14ac:dyDescent="0.35">
      <c r="A632" s="11">
        <v>43845</v>
      </c>
      <c r="B632" t="s">
        <v>5</v>
      </c>
      <c r="C632" s="5">
        <v>340.96</v>
      </c>
      <c r="D632" s="26" t="str">
        <f>IF(E632="","TOTAL","")</f>
        <v/>
      </c>
      <c r="E632" t="s">
        <v>78</v>
      </c>
    </row>
    <row r="633" spans="1:5" outlineLevel="2" x14ac:dyDescent="0.35">
      <c r="A633" s="11">
        <v>43845</v>
      </c>
      <c r="B633" t="s">
        <v>5</v>
      </c>
      <c r="C633" s="5">
        <v>335.66</v>
      </c>
      <c r="D633" s="26" t="str">
        <f>IF(E633="","TOTAL","")</f>
        <v/>
      </c>
      <c r="E633" t="s">
        <v>78</v>
      </c>
    </row>
    <row r="634" spans="1:5" outlineLevel="2" x14ac:dyDescent="0.35">
      <c r="A634" s="11">
        <v>43845</v>
      </c>
      <c r="B634" t="s">
        <v>5</v>
      </c>
      <c r="C634" s="5">
        <v>331.14</v>
      </c>
      <c r="D634" s="26" t="str">
        <f>IF(E634="","TOTAL","")</f>
        <v/>
      </c>
      <c r="E634" t="s">
        <v>78</v>
      </c>
    </row>
    <row r="635" spans="1:5" outlineLevel="2" x14ac:dyDescent="0.35">
      <c r="A635" s="11">
        <v>43845</v>
      </c>
      <c r="B635" t="s">
        <v>5</v>
      </c>
      <c r="C635" s="5">
        <v>329.17</v>
      </c>
      <c r="D635" s="26" t="str">
        <f>IF(E635="","TOTAL","")</f>
        <v/>
      </c>
      <c r="E635" t="s">
        <v>78</v>
      </c>
    </row>
    <row r="636" spans="1:5" outlineLevel="2" x14ac:dyDescent="0.35">
      <c r="A636" s="11">
        <v>43845</v>
      </c>
      <c r="B636" t="s">
        <v>5</v>
      </c>
      <c r="C636" s="5">
        <v>315.31</v>
      </c>
      <c r="D636" s="26" t="str">
        <f>IF(E636="","TOTAL","")</f>
        <v/>
      </c>
      <c r="E636" t="s">
        <v>78</v>
      </c>
    </row>
    <row r="637" spans="1:5" outlineLevel="2" x14ac:dyDescent="0.35">
      <c r="A637" s="11">
        <v>43845</v>
      </c>
      <c r="B637" t="s">
        <v>5</v>
      </c>
      <c r="C637" s="5">
        <v>312.64999999999998</v>
      </c>
      <c r="D637" s="26" t="str">
        <f>IF(E637="","TOTAL","")</f>
        <v/>
      </c>
      <c r="E637" t="s">
        <v>78</v>
      </c>
    </row>
    <row r="638" spans="1:5" outlineLevel="2" x14ac:dyDescent="0.35">
      <c r="A638" s="11">
        <v>43845</v>
      </c>
      <c r="B638" t="s">
        <v>5</v>
      </c>
      <c r="C638" s="5">
        <v>296.42</v>
      </c>
      <c r="D638" s="26" t="str">
        <f>IF(E638="","TOTAL","")</f>
        <v/>
      </c>
      <c r="E638" t="s">
        <v>78</v>
      </c>
    </row>
    <row r="639" spans="1:5" outlineLevel="2" x14ac:dyDescent="0.35">
      <c r="A639" s="11">
        <v>43845</v>
      </c>
      <c r="B639" t="s">
        <v>5</v>
      </c>
      <c r="C639" s="5">
        <v>291.5</v>
      </c>
      <c r="D639" s="26" t="str">
        <f>IF(E639="","TOTAL","")</f>
        <v/>
      </c>
      <c r="E639" t="s">
        <v>78</v>
      </c>
    </row>
    <row r="640" spans="1:5" outlineLevel="2" x14ac:dyDescent="0.35">
      <c r="A640" s="11">
        <v>43845</v>
      </c>
      <c r="B640" t="s">
        <v>5</v>
      </c>
      <c r="C640" s="5">
        <v>277.44</v>
      </c>
      <c r="D640" s="26" t="str">
        <f>IF(E640="","TOTAL","")</f>
        <v/>
      </c>
      <c r="E640" t="s">
        <v>78</v>
      </c>
    </row>
    <row r="641" spans="1:5" outlineLevel="2" x14ac:dyDescent="0.35">
      <c r="A641" s="11">
        <v>43845</v>
      </c>
      <c r="B641" t="s">
        <v>5</v>
      </c>
      <c r="C641" s="5">
        <v>269.93</v>
      </c>
      <c r="D641" s="26" t="str">
        <f>IF(E641="","TOTAL","")</f>
        <v/>
      </c>
      <c r="E641" t="s">
        <v>78</v>
      </c>
    </row>
    <row r="642" spans="1:5" outlineLevel="2" x14ac:dyDescent="0.35">
      <c r="A642" s="11">
        <v>43845</v>
      </c>
      <c r="B642" t="s">
        <v>5</v>
      </c>
      <c r="C642" s="5">
        <v>266.62</v>
      </c>
      <c r="D642" s="26" t="str">
        <f>IF(E642="","TOTAL","")</f>
        <v/>
      </c>
      <c r="E642" t="s">
        <v>78</v>
      </c>
    </row>
    <row r="643" spans="1:5" outlineLevel="2" x14ac:dyDescent="0.35">
      <c r="A643" s="11">
        <v>43845</v>
      </c>
      <c r="B643" t="s">
        <v>5</v>
      </c>
      <c r="C643" s="5">
        <v>251.96</v>
      </c>
      <c r="D643" s="26" t="str">
        <f>IF(E643="","TOTAL","")</f>
        <v/>
      </c>
      <c r="E643" t="s">
        <v>78</v>
      </c>
    </row>
    <row r="644" spans="1:5" outlineLevel="2" x14ac:dyDescent="0.35">
      <c r="A644" s="11">
        <v>43845</v>
      </c>
      <c r="B644" t="s">
        <v>5</v>
      </c>
      <c r="C644" s="5">
        <v>249.44</v>
      </c>
      <c r="D644" s="26" t="str">
        <f>IF(E644="","TOTAL","")</f>
        <v/>
      </c>
      <c r="E644" t="s">
        <v>78</v>
      </c>
    </row>
    <row r="645" spans="1:5" outlineLevel="2" x14ac:dyDescent="0.35">
      <c r="A645" s="11">
        <v>43845</v>
      </c>
      <c r="B645" t="s">
        <v>5</v>
      </c>
      <c r="C645" s="5">
        <v>248.44</v>
      </c>
      <c r="D645" s="26" t="str">
        <f>IF(E645="","TOTAL","")</f>
        <v/>
      </c>
      <c r="E645" t="s">
        <v>78</v>
      </c>
    </row>
    <row r="646" spans="1:5" outlineLevel="2" x14ac:dyDescent="0.35">
      <c r="A646" s="11">
        <v>43845</v>
      </c>
      <c r="B646" t="s">
        <v>5</v>
      </c>
      <c r="C646" s="5">
        <v>238.95</v>
      </c>
      <c r="D646" s="26" t="str">
        <f>IF(E646="","TOTAL","")</f>
        <v/>
      </c>
      <c r="E646" t="s">
        <v>78</v>
      </c>
    </row>
    <row r="647" spans="1:5" outlineLevel="2" x14ac:dyDescent="0.35">
      <c r="A647" s="11">
        <v>43845</v>
      </c>
      <c r="B647" t="s">
        <v>5</v>
      </c>
      <c r="C647" s="5">
        <v>224.75</v>
      </c>
      <c r="D647" s="26" t="str">
        <f>IF(E647="","TOTAL","")</f>
        <v/>
      </c>
      <c r="E647" t="s">
        <v>78</v>
      </c>
    </row>
    <row r="648" spans="1:5" outlineLevel="2" x14ac:dyDescent="0.35">
      <c r="A648" s="11">
        <v>43845</v>
      </c>
      <c r="B648" t="s">
        <v>5</v>
      </c>
      <c r="C648" s="5">
        <v>219.29</v>
      </c>
      <c r="D648" s="26" t="str">
        <f>IF(E648="","TOTAL","")</f>
        <v/>
      </c>
      <c r="E648" t="s">
        <v>78</v>
      </c>
    </row>
    <row r="649" spans="1:5" outlineLevel="2" x14ac:dyDescent="0.35">
      <c r="A649" s="11">
        <v>43845</v>
      </c>
      <c r="B649" t="s">
        <v>5</v>
      </c>
      <c r="C649" s="5">
        <v>215.58</v>
      </c>
      <c r="D649" s="26" t="str">
        <f>IF(E649="","TOTAL","")</f>
        <v/>
      </c>
      <c r="E649" t="s">
        <v>78</v>
      </c>
    </row>
    <row r="650" spans="1:5" outlineLevel="2" x14ac:dyDescent="0.35">
      <c r="A650" s="11">
        <v>43845</v>
      </c>
      <c r="B650" t="s">
        <v>5</v>
      </c>
      <c r="C650" s="5">
        <v>214.72</v>
      </c>
      <c r="D650" s="26" t="str">
        <f>IF(E650="","TOTAL","")</f>
        <v/>
      </c>
      <c r="E650" t="s">
        <v>78</v>
      </c>
    </row>
    <row r="651" spans="1:5" outlineLevel="2" x14ac:dyDescent="0.35">
      <c r="A651" s="11">
        <v>43845</v>
      </c>
      <c r="B651" t="s">
        <v>5</v>
      </c>
      <c r="C651" s="5">
        <v>198.66</v>
      </c>
      <c r="D651" s="26" t="str">
        <f>IF(E651="","TOTAL","")</f>
        <v/>
      </c>
      <c r="E651" t="s">
        <v>78</v>
      </c>
    </row>
    <row r="652" spans="1:5" outlineLevel="2" x14ac:dyDescent="0.35">
      <c r="A652" s="11">
        <v>43845</v>
      </c>
      <c r="B652" t="s">
        <v>5</v>
      </c>
      <c r="C652" s="5">
        <v>178.81</v>
      </c>
      <c r="D652" s="26" t="str">
        <f>IF(E652="","TOTAL","")</f>
        <v/>
      </c>
      <c r="E652" t="s">
        <v>78</v>
      </c>
    </row>
    <row r="653" spans="1:5" outlineLevel="2" x14ac:dyDescent="0.35">
      <c r="A653" s="11">
        <v>43845</v>
      </c>
      <c r="B653" t="s">
        <v>5</v>
      </c>
      <c r="C653" s="5">
        <v>148.51</v>
      </c>
      <c r="D653" s="26" t="str">
        <f>IF(E653="","TOTAL","")</f>
        <v/>
      </c>
      <c r="E653" t="s">
        <v>78</v>
      </c>
    </row>
    <row r="654" spans="1:5" outlineLevel="2" x14ac:dyDescent="0.35">
      <c r="A654" s="11">
        <v>43845</v>
      </c>
      <c r="B654" t="s">
        <v>5</v>
      </c>
      <c r="C654" s="5">
        <v>139</v>
      </c>
      <c r="D654" s="26" t="str">
        <f>IF(E654="","TOTAL","")</f>
        <v/>
      </c>
      <c r="E654" t="s">
        <v>78</v>
      </c>
    </row>
    <row r="655" spans="1:5" outlineLevel="2" x14ac:dyDescent="0.35">
      <c r="A655" s="11">
        <v>43845</v>
      </c>
      <c r="B655" t="s">
        <v>5</v>
      </c>
      <c r="C655" s="5">
        <v>43.98</v>
      </c>
      <c r="D655" s="26" t="str">
        <f>IF(E655="","TOTAL","")</f>
        <v/>
      </c>
      <c r="E655" t="s">
        <v>78</v>
      </c>
    </row>
    <row r="656" spans="1:5" outlineLevel="2" x14ac:dyDescent="0.35">
      <c r="A656" s="11">
        <v>43845</v>
      </c>
      <c r="B656" t="s">
        <v>5</v>
      </c>
      <c r="C656" s="5">
        <v>22.29</v>
      </c>
      <c r="D656" s="26" t="str">
        <f>IF(E656="","TOTAL","")</f>
        <v/>
      </c>
      <c r="E656" t="s">
        <v>78</v>
      </c>
    </row>
    <row r="657" spans="1:5" outlineLevel="2" x14ac:dyDescent="0.35">
      <c r="A657" s="11">
        <v>43845</v>
      </c>
      <c r="B657" t="s">
        <v>5</v>
      </c>
      <c r="C657" s="5">
        <v>22.29</v>
      </c>
      <c r="D657" s="26" t="str">
        <f>IF(E657="","TOTAL","")</f>
        <v/>
      </c>
      <c r="E657" t="s">
        <v>78</v>
      </c>
    </row>
    <row r="658" spans="1:5" outlineLevel="2" x14ac:dyDescent="0.35">
      <c r="A658" s="11">
        <v>43845</v>
      </c>
      <c r="B658" t="s">
        <v>5</v>
      </c>
      <c r="C658" s="5">
        <v>21.99</v>
      </c>
      <c r="D658" s="26" t="str">
        <f>IF(E658="","TOTAL","")</f>
        <v/>
      </c>
      <c r="E658" t="s">
        <v>78</v>
      </c>
    </row>
    <row r="659" spans="1:5" outlineLevel="2" x14ac:dyDescent="0.35">
      <c r="A659" s="11">
        <v>43845</v>
      </c>
      <c r="B659" t="s">
        <v>5</v>
      </c>
      <c r="C659" s="5">
        <v>14.86</v>
      </c>
      <c r="D659" s="26" t="str">
        <f>IF(E659="","TOTAL","")</f>
        <v/>
      </c>
      <c r="E659" t="s">
        <v>78</v>
      </c>
    </row>
    <row r="660" spans="1:5" outlineLevel="2" x14ac:dyDescent="0.35">
      <c r="A660" s="11">
        <v>43845</v>
      </c>
      <c r="B660" t="s">
        <v>5</v>
      </c>
      <c r="C660" s="5">
        <v>14.86</v>
      </c>
      <c r="D660" s="26" t="str">
        <f>IF(E660="","TOTAL","")</f>
        <v/>
      </c>
      <c r="E660" t="s">
        <v>78</v>
      </c>
    </row>
    <row r="661" spans="1:5" outlineLevel="2" x14ac:dyDescent="0.35">
      <c r="A661" s="11">
        <v>43845</v>
      </c>
      <c r="B661" t="s">
        <v>5</v>
      </c>
      <c r="C661" s="5">
        <v>14.86</v>
      </c>
      <c r="D661" s="26" t="str">
        <f>IF(E661="","TOTAL","")</f>
        <v/>
      </c>
      <c r="E661" t="s">
        <v>78</v>
      </c>
    </row>
    <row r="662" spans="1:5" outlineLevel="2" x14ac:dyDescent="0.35">
      <c r="A662" s="11">
        <v>43845</v>
      </c>
      <c r="B662" t="s">
        <v>5</v>
      </c>
      <c r="C662" s="5">
        <v>14.86</v>
      </c>
      <c r="D662" s="26" t="str">
        <f>IF(E662="","TOTAL","")</f>
        <v/>
      </c>
      <c r="E662" t="s">
        <v>78</v>
      </c>
    </row>
    <row r="663" spans="1:5" outlineLevel="2" x14ac:dyDescent="0.35">
      <c r="A663" s="11">
        <v>43845</v>
      </c>
      <c r="B663" t="s">
        <v>5</v>
      </c>
      <c r="C663" s="5">
        <v>-7.23</v>
      </c>
      <c r="D663" s="26" t="str">
        <f>IF(E663="","TOTAL","")</f>
        <v/>
      </c>
      <c r="E663" t="s">
        <v>78</v>
      </c>
    </row>
    <row r="664" spans="1:5" outlineLevel="2" x14ac:dyDescent="0.35">
      <c r="A664" s="11">
        <v>43845</v>
      </c>
      <c r="B664" t="s">
        <v>5</v>
      </c>
      <c r="C664" s="5">
        <v>-8.76</v>
      </c>
      <c r="D664" s="26" t="str">
        <f>IF(E664="","TOTAL","")</f>
        <v/>
      </c>
      <c r="E664" t="s">
        <v>78</v>
      </c>
    </row>
    <row r="665" spans="1:5" outlineLevel="2" x14ac:dyDescent="0.35">
      <c r="A665" s="11">
        <v>43845</v>
      </c>
      <c r="B665" t="s">
        <v>5</v>
      </c>
      <c r="C665" s="5">
        <v>-15.34</v>
      </c>
      <c r="D665" s="26" t="str">
        <f>IF(E665="","TOTAL","")</f>
        <v/>
      </c>
      <c r="E665" t="s">
        <v>78</v>
      </c>
    </row>
    <row r="666" spans="1:5" outlineLevel="2" x14ac:dyDescent="0.35">
      <c r="A666" s="11">
        <v>43845</v>
      </c>
      <c r="B666" t="s">
        <v>5</v>
      </c>
      <c r="C666" s="5">
        <v>-18.71</v>
      </c>
      <c r="D666" s="26" t="str">
        <f>IF(E666="","TOTAL","")</f>
        <v/>
      </c>
      <c r="E666" t="s">
        <v>78</v>
      </c>
    </row>
    <row r="667" spans="1:5" outlineLevel="2" x14ac:dyDescent="0.35">
      <c r="A667" s="11">
        <v>43845</v>
      </c>
      <c r="B667" t="s">
        <v>5</v>
      </c>
      <c r="C667" s="5">
        <v>-23.2</v>
      </c>
      <c r="D667" s="26" t="str">
        <f>IF(E667="","TOTAL","")</f>
        <v/>
      </c>
      <c r="E667" t="s">
        <v>78</v>
      </c>
    </row>
    <row r="668" spans="1:5" outlineLevel="2" x14ac:dyDescent="0.35">
      <c r="A668" s="11">
        <v>43845</v>
      </c>
      <c r="B668" t="s">
        <v>5</v>
      </c>
      <c r="C668" s="5">
        <v>-31.54</v>
      </c>
      <c r="D668" s="26" t="str">
        <f>IF(E668="","TOTAL","")</f>
        <v/>
      </c>
      <c r="E668" t="s">
        <v>78</v>
      </c>
    </row>
    <row r="669" spans="1:5" outlineLevel="2" x14ac:dyDescent="0.35">
      <c r="A669" s="11">
        <v>43845</v>
      </c>
      <c r="B669" t="s">
        <v>5</v>
      </c>
      <c r="C669" s="5">
        <v>-33.22</v>
      </c>
      <c r="D669" s="26" t="str">
        <f>IF(E669="","TOTAL","")</f>
        <v/>
      </c>
      <c r="E669" t="s">
        <v>78</v>
      </c>
    </row>
    <row r="670" spans="1:5" outlineLevel="2" x14ac:dyDescent="0.35">
      <c r="A670" s="11">
        <v>43845</v>
      </c>
      <c r="B670" t="s">
        <v>5</v>
      </c>
      <c r="C670" s="5">
        <v>-39.479999999999997</v>
      </c>
      <c r="D670" s="26" t="str">
        <f>IF(E670="","TOTAL","")</f>
        <v/>
      </c>
      <c r="E670" t="s">
        <v>78</v>
      </c>
    </row>
    <row r="671" spans="1:5" outlineLevel="2" x14ac:dyDescent="0.35">
      <c r="A671" s="11">
        <v>43845</v>
      </c>
      <c r="B671" t="s">
        <v>5</v>
      </c>
      <c r="C671" s="5">
        <v>-47.08</v>
      </c>
      <c r="D671" s="26" t="str">
        <f>IF(E671="","TOTAL","")</f>
        <v/>
      </c>
      <c r="E671" t="s">
        <v>78</v>
      </c>
    </row>
    <row r="672" spans="1:5" outlineLevel="2" x14ac:dyDescent="0.35">
      <c r="A672" s="11">
        <v>43845</v>
      </c>
      <c r="B672" t="s">
        <v>5</v>
      </c>
      <c r="C672" s="5">
        <v>-47.98</v>
      </c>
      <c r="D672" s="26" t="str">
        <f>IF(E672="","TOTAL","")</f>
        <v/>
      </c>
      <c r="E672" t="s">
        <v>78</v>
      </c>
    </row>
    <row r="673" spans="1:5" outlineLevel="2" x14ac:dyDescent="0.35">
      <c r="A673" s="11">
        <v>43845</v>
      </c>
      <c r="B673" t="s">
        <v>5</v>
      </c>
      <c r="C673" s="5">
        <v>-56.37</v>
      </c>
      <c r="D673" s="26" t="str">
        <f>IF(E673="","TOTAL","")</f>
        <v/>
      </c>
      <c r="E673" t="s">
        <v>78</v>
      </c>
    </row>
    <row r="674" spans="1:5" outlineLevel="2" x14ac:dyDescent="0.35">
      <c r="A674" s="11">
        <v>43845</v>
      </c>
      <c r="B674" t="s">
        <v>5</v>
      </c>
      <c r="C674" s="5">
        <v>-56.37</v>
      </c>
      <c r="D674" s="26" t="str">
        <f>IF(E674="","TOTAL","")</f>
        <v/>
      </c>
      <c r="E674" t="s">
        <v>78</v>
      </c>
    </row>
    <row r="675" spans="1:5" outlineLevel="2" x14ac:dyDescent="0.35">
      <c r="A675" s="11">
        <v>43845</v>
      </c>
      <c r="B675" t="s">
        <v>5</v>
      </c>
      <c r="C675" s="5">
        <v>-74.760000000000005</v>
      </c>
      <c r="D675" s="26" t="str">
        <f>IF(E675="","TOTAL","")</f>
        <v/>
      </c>
      <c r="E675" t="s">
        <v>78</v>
      </c>
    </row>
    <row r="676" spans="1:5" outlineLevel="2" x14ac:dyDescent="0.35">
      <c r="A676" s="11">
        <v>43845</v>
      </c>
      <c r="B676" t="s">
        <v>5</v>
      </c>
      <c r="C676" s="5">
        <v>-78.959999999999994</v>
      </c>
      <c r="D676" s="26" t="str">
        <f>IF(E676="","TOTAL","")</f>
        <v/>
      </c>
      <c r="E676" t="s">
        <v>78</v>
      </c>
    </row>
    <row r="677" spans="1:5" outlineLevel="2" x14ac:dyDescent="0.35">
      <c r="A677" s="11">
        <v>43845</v>
      </c>
      <c r="B677" t="s">
        <v>5</v>
      </c>
      <c r="C677" s="5">
        <v>-78.959999999999994</v>
      </c>
      <c r="D677" s="26" t="str">
        <f>IF(E677="","TOTAL","")</f>
        <v/>
      </c>
      <c r="E677" t="s">
        <v>78</v>
      </c>
    </row>
    <row r="678" spans="1:5" outlineLevel="2" x14ac:dyDescent="0.35">
      <c r="A678" s="11">
        <v>43845</v>
      </c>
      <c r="B678" t="s">
        <v>5</v>
      </c>
      <c r="C678" s="5">
        <v>-78.959999999999994</v>
      </c>
      <c r="D678" s="26" t="str">
        <f>IF(E678="","TOTAL","")</f>
        <v/>
      </c>
      <c r="E678" t="s">
        <v>78</v>
      </c>
    </row>
    <row r="679" spans="1:5" outlineLevel="2" x14ac:dyDescent="0.35">
      <c r="A679" s="11">
        <v>43845</v>
      </c>
      <c r="B679" t="s">
        <v>5</v>
      </c>
      <c r="C679" s="5">
        <v>-104.37</v>
      </c>
      <c r="D679" s="26" t="str">
        <f>IF(E679="","TOTAL","")</f>
        <v/>
      </c>
      <c r="E679" t="s">
        <v>78</v>
      </c>
    </row>
    <row r="680" spans="1:5" outlineLevel="2" x14ac:dyDescent="0.35">
      <c r="A680" s="11">
        <v>43845</v>
      </c>
      <c r="B680" t="s">
        <v>5</v>
      </c>
      <c r="C680" s="5">
        <v>9364.14</v>
      </c>
      <c r="D680" s="26" t="str">
        <f>IF(E680="","TOTAL","")</f>
        <v/>
      </c>
      <c r="E680" t="s">
        <v>78</v>
      </c>
    </row>
    <row r="681" spans="1:5" outlineLevel="2" x14ac:dyDescent="0.35">
      <c r="A681" s="11">
        <v>43845</v>
      </c>
      <c r="B681" t="s">
        <v>5</v>
      </c>
      <c r="C681" s="5">
        <v>7785.47</v>
      </c>
      <c r="D681" s="26" t="str">
        <f>IF(E681="","TOTAL","")</f>
        <v/>
      </c>
      <c r="E681" t="s">
        <v>78</v>
      </c>
    </row>
    <row r="682" spans="1:5" outlineLevel="2" x14ac:dyDescent="0.35">
      <c r="A682" s="11">
        <v>43845</v>
      </c>
      <c r="B682" t="s">
        <v>5</v>
      </c>
      <c r="C682" s="5">
        <v>7075.18</v>
      </c>
      <c r="D682" s="26" t="str">
        <f>IF(E682="","TOTAL","")</f>
        <v/>
      </c>
      <c r="E682" t="s">
        <v>78</v>
      </c>
    </row>
    <row r="683" spans="1:5" outlineLevel="2" x14ac:dyDescent="0.35">
      <c r="A683" s="11">
        <v>43845</v>
      </c>
      <c r="B683" t="s">
        <v>5</v>
      </c>
      <c r="C683" s="5">
        <v>6968.82</v>
      </c>
      <c r="D683" s="26" t="str">
        <f>IF(E683="","TOTAL","")</f>
        <v/>
      </c>
      <c r="E683" t="s">
        <v>78</v>
      </c>
    </row>
    <row r="684" spans="1:5" outlineLevel="2" x14ac:dyDescent="0.35">
      <c r="A684" s="11">
        <v>43845</v>
      </c>
      <c r="B684" t="s">
        <v>5</v>
      </c>
      <c r="C684" s="5">
        <v>6412.45</v>
      </c>
      <c r="D684" s="26" t="str">
        <f>IF(E684="","TOTAL","")</f>
        <v/>
      </c>
      <c r="E684" t="s">
        <v>78</v>
      </c>
    </row>
    <row r="685" spans="1:5" outlineLevel="2" x14ac:dyDescent="0.35">
      <c r="A685" s="11">
        <v>43845</v>
      </c>
      <c r="B685" t="s">
        <v>5</v>
      </c>
      <c r="C685" s="5">
        <v>6098.83</v>
      </c>
      <c r="D685" s="26" t="str">
        <f>IF(E685="","TOTAL","")</f>
        <v/>
      </c>
      <c r="E685" t="s">
        <v>78</v>
      </c>
    </row>
    <row r="686" spans="1:5" outlineLevel="2" x14ac:dyDescent="0.35">
      <c r="A686" s="11">
        <v>43845</v>
      </c>
      <c r="B686" t="s">
        <v>5</v>
      </c>
      <c r="C686" s="5">
        <v>5950.25</v>
      </c>
      <c r="D686" s="26" t="str">
        <f>IF(E686="","TOTAL","")</f>
        <v/>
      </c>
      <c r="E686" t="s">
        <v>78</v>
      </c>
    </row>
    <row r="687" spans="1:5" outlineLevel="2" x14ac:dyDescent="0.35">
      <c r="A687" s="11">
        <v>43845</v>
      </c>
      <c r="B687" t="s">
        <v>5</v>
      </c>
      <c r="C687" s="5">
        <v>5843.62</v>
      </c>
      <c r="D687" s="26" t="str">
        <f>IF(E687="","TOTAL","")</f>
        <v/>
      </c>
      <c r="E687" t="s">
        <v>78</v>
      </c>
    </row>
    <row r="688" spans="1:5" outlineLevel="2" x14ac:dyDescent="0.35">
      <c r="A688" s="11">
        <v>43845</v>
      </c>
      <c r="B688" t="s">
        <v>5</v>
      </c>
      <c r="C688" s="5">
        <v>5591.81</v>
      </c>
      <c r="D688" s="26" t="str">
        <f>IF(E688="","TOTAL","")</f>
        <v/>
      </c>
      <c r="E688" t="s">
        <v>78</v>
      </c>
    </row>
    <row r="689" spans="1:5" outlineLevel="2" x14ac:dyDescent="0.35">
      <c r="A689" s="11">
        <v>43845</v>
      </c>
      <c r="B689" t="s">
        <v>5</v>
      </c>
      <c r="C689" s="5">
        <v>5289.92</v>
      </c>
      <c r="D689" s="26" t="str">
        <f>IF(E689="","TOTAL","")</f>
        <v/>
      </c>
      <c r="E689" t="s">
        <v>78</v>
      </c>
    </row>
    <row r="690" spans="1:5" outlineLevel="2" x14ac:dyDescent="0.35">
      <c r="A690" s="11">
        <v>43845</v>
      </c>
      <c r="B690" t="s">
        <v>5</v>
      </c>
      <c r="C690" s="5">
        <v>5050.0200000000004</v>
      </c>
      <c r="D690" s="26" t="str">
        <f>IF(E690="","TOTAL","")</f>
        <v/>
      </c>
      <c r="E690" t="s">
        <v>78</v>
      </c>
    </row>
    <row r="691" spans="1:5" outlineLevel="2" x14ac:dyDescent="0.35">
      <c r="A691" s="11">
        <v>43845</v>
      </c>
      <c r="B691" t="s">
        <v>5</v>
      </c>
      <c r="C691" s="5">
        <v>4484.33</v>
      </c>
      <c r="D691" s="26" t="str">
        <f>IF(E691="","TOTAL","")</f>
        <v/>
      </c>
      <c r="E691" t="s">
        <v>78</v>
      </c>
    </row>
    <row r="692" spans="1:5" outlineLevel="2" x14ac:dyDescent="0.35">
      <c r="A692" s="11">
        <v>43845</v>
      </c>
      <c r="B692" t="s">
        <v>5</v>
      </c>
      <c r="C692" s="5">
        <v>4037.89</v>
      </c>
      <c r="D692" s="26" t="str">
        <f>IF(E692="","TOTAL","")</f>
        <v/>
      </c>
      <c r="E692" t="s">
        <v>78</v>
      </c>
    </row>
    <row r="693" spans="1:5" outlineLevel="2" x14ac:dyDescent="0.35">
      <c r="A693" s="11">
        <v>43845</v>
      </c>
      <c r="B693" t="s">
        <v>5</v>
      </c>
      <c r="C693" s="5">
        <v>4006.8</v>
      </c>
      <c r="D693" s="26" t="str">
        <f>IF(E693="","TOTAL","")</f>
        <v/>
      </c>
      <c r="E693" t="s">
        <v>78</v>
      </c>
    </row>
    <row r="694" spans="1:5" outlineLevel="2" x14ac:dyDescent="0.35">
      <c r="A694" s="11">
        <v>43845</v>
      </c>
      <c r="B694" t="s">
        <v>5</v>
      </c>
      <c r="C694" s="5">
        <v>3919.9</v>
      </c>
      <c r="D694" s="26" t="str">
        <f>IF(E694="","TOTAL","")</f>
        <v/>
      </c>
      <c r="E694" t="s">
        <v>78</v>
      </c>
    </row>
    <row r="695" spans="1:5" outlineLevel="2" x14ac:dyDescent="0.35">
      <c r="A695" s="11">
        <v>43845</v>
      </c>
      <c r="B695" t="s">
        <v>5</v>
      </c>
      <c r="C695" s="5">
        <v>3776.69</v>
      </c>
      <c r="D695" s="26" t="str">
        <f>IF(E695="","TOTAL","")</f>
        <v/>
      </c>
      <c r="E695" t="s">
        <v>78</v>
      </c>
    </row>
    <row r="696" spans="1:5" outlineLevel="2" x14ac:dyDescent="0.35">
      <c r="A696" s="11">
        <v>43845</v>
      </c>
      <c r="B696" t="s">
        <v>5</v>
      </c>
      <c r="C696" s="5">
        <v>3759.43</v>
      </c>
      <c r="D696" s="26" t="str">
        <f>IF(E696="","TOTAL","")</f>
        <v/>
      </c>
      <c r="E696" t="s">
        <v>78</v>
      </c>
    </row>
    <row r="697" spans="1:5" outlineLevel="2" x14ac:dyDescent="0.35">
      <c r="A697" s="11">
        <v>43845</v>
      </c>
      <c r="B697" t="s">
        <v>5</v>
      </c>
      <c r="C697" s="5">
        <v>3757.1</v>
      </c>
      <c r="D697" s="26" t="str">
        <f>IF(E697="","TOTAL","")</f>
        <v/>
      </c>
      <c r="E697" t="s">
        <v>78</v>
      </c>
    </row>
    <row r="698" spans="1:5" outlineLevel="2" x14ac:dyDescent="0.35">
      <c r="A698" s="11">
        <v>43845</v>
      </c>
      <c r="B698" t="s">
        <v>5</v>
      </c>
      <c r="C698" s="5">
        <v>3524.72</v>
      </c>
      <c r="D698" s="26" t="str">
        <f>IF(E698="","TOTAL","")</f>
        <v/>
      </c>
      <c r="E698" t="s">
        <v>78</v>
      </c>
    </row>
    <row r="699" spans="1:5" outlineLevel="2" x14ac:dyDescent="0.35">
      <c r="A699" s="11">
        <v>43845</v>
      </c>
      <c r="B699" t="s">
        <v>5</v>
      </c>
      <c r="C699" s="5">
        <v>3451.12</v>
      </c>
      <c r="D699" s="26" t="str">
        <f>IF(E699="","TOTAL","")</f>
        <v/>
      </c>
      <c r="E699" t="s">
        <v>78</v>
      </c>
    </row>
    <row r="700" spans="1:5" outlineLevel="2" x14ac:dyDescent="0.35">
      <c r="A700" s="11">
        <v>43845</v>
      </c>
      <c r="B700" t="s">
        <v>5</v>
      </c>
      <c r="C700" s="5">
        <v>3399.78</v>
      </c>
      <c r="D700" s="26" t="str">
        <f>IF(E700="","TOTAL","")</f>
        <v/>
      </c>
      <c r="E700" t="s">
        <v>78</v>
      </c>
    </row>
    <row r="701" spans="1:5" outlineLevel="2" x14ac:dyDescent="0.35">
      <c r="A701" s="11">
        <v>43845</v>
      </c>
      <c r="B701" t="s">
        <v>5</v>
      </c>
      <c r="C701" s="5">
        <v>3357.65</v>
      </c>
      <c r="D701" s="26" t="str">
        <f>IF(E701="","TOTAL","")</f>
        <v/>
      </c>
      <c r="E701" t="s">
        <v>78</v>
      </c>
    </row>
    <row r="702" spans="1:5" outlineLevel="2" x14ac:dyDescent="0.35">
      <c r="A702" s="11">
        <v>43845</v>
      </c>
      <c r="B702" t="s">
        <v>5</v>
      </c>
      <c r="C702" s="5">
        <v>3267.98</v>
      </c>
      <c r="D702" s="26" t="str">
        <f>IF(E702="","TOTAL","")</f>
        <v/>
      </c>
      <c r="E702" t="s">
        <v>78</v>
      </c>
    </row>
    <row r="703" spans="1:5" outlineLevel="2" x14ac:dyDescent="0.35">
      <c r="A703" s="11">
        <v>43845</v>
      </c>
      <c r="B703" t="s">
        <v>5</v>
      </c>
      <c r="C703" s="5">
        <v>3219.18</v>
      </c>
      <c r="D703" s="26" t="str">
        <f>IF(E703="","TOTAL","")</f>
        <v/>
      </c>
      <c r="E703" t="s">
        <v>78</v>
      </c>
    </row>
    <row r="704" spans="1:5" outlineLevel="2" x14ac:dyDescent="0.35">
      <c r="A704" s="11">
        <v>43845</v>
      </c>
      <c r="B704" t="s">
        <v>5</v>
      </c>
      <c r="C704" s="5">
        <v>3208.13</v>
      </c>
      <c r="D704" s="26" t="str">
        <f>IF(E704="","TOTAL","")</f>
        <v/>
      </c>
      <c r="E704" t="s">
        <v>78</v>
      </c>
    </row>
    <row r="705" spans="1:5" outlineLevel="2" x14ac:dyDescent="0.35">
      <c r="A705" s="11">
        <v>43845</v>
      </c>
      <c r="B705" t="s">
        <v>5</v>
      </c>
      <c r="C705" s="5">
        <v>3181.54</v>
      </c>
      <c r="D705" s="26" t="str">
        <f>IF(E705="","TOTAL","")</f>
        <v/>
      </c>
      <c r="E705" t="s">
        <v>78</v>
      </c>
    </row>
    <row r="706" spans="1:5" outlineLevel="2" x14ac:dyDescent="0.35">
      <c r="A706" s="11">
        <v>43845</v>
      </c>
      <c r="B706" t="s">
        <v>5</v>
      </c>
      <c r="C706" s="5">
        <v>3118.67</v>
      </c>
      <c r="D706" s="26" t="str">
        <f>IF(E706="","TOTAL","")</f>
        <v/>
      </c>
      <c r="E706" t="s">
        <v>78</v>
      </c>
    </row>
    <row r="707" spans="1:5" outlineLevel="2" x14ac:dyDescent="0.35">
      <c r="A707" s="11">
        <v>43845</v>
      </c>
      <c r="B707" t="s">
        <v>5</v>
      </c>
      <c r="C707" s="5">
        <v>3101.94</v>
      </c>
      <c r="D707" s="26" t="str">
        <f>IF(E707="","TOTAL","")</f>
        <v/>
      </c>
      <c r="E707" t="s">
        <v>78</v>
      </c>
    </row>
    <row r="708" spans="1:5" outlineLevel="2" x14ac:dyDescent="0.35">
      <c r="A708" s="11">
        <v>43845</v>
      </c>
      <c r="B708" t="s">
        <v>5</v>
      </c>
      <c r="C708" s="5">
        <v>3045.28</v>
      </c>
      <c r="D708" s="26" t="str">
        <f>IF(E708="","TOTAL","")</f>
        <v/>
      </c>
      <c r="E708" t="s">
        <v>78</v>
      </c>
    </row>
    <row r="709" spans="1:5" outlineLevel="2" x14ac:dyDescent="0.35">
      <c r="A709" s="11">
        <v>43845</v>
      </c>
      <c r="B709" t="s">
        <v>5</v>
      </c>
      <c r="C709" s="5">
        <v>2924.4</v>
      </c>
      <c r="D709" s="26" t="str">
        <f>IF(E709="","TOTAL","")</f>
        <v/>
      </c>
      <c r="E709" t="s">
        <v>78</v>
      </c>
    </row>
    <row r="710" spans="1:5" outlineLevel="2" x14ac:dyDescent="0.35">
      <c r="A710" s="11">
        <v>43845</v>
      </c>
      <c r="B710" t="s">
        <v>5</v>
      </c>
      <c r="C710" s="5">
        <v>2868.94</v>
      </c>
      <c r="D710" s="26" t="str">
        <f>IF(E710="","TOTAL","")</f>
        <v/>
      </c>
      <c r="E710" t="s">
        <v>78</v>
      </c>
    </row>
    <row r="711" spans="1:5" outlineLevel="2" x14ac:dyDescent="0.35">
      <c r="A711" s="11">
        <v>43845</v>
      </c>
      <c r="B711" t="s">
        <v>5</v>
      </c>
      <c r="C711" s="5">
        <v>2854.9</v>
      </c>
      <c r="D711" s="26" t="str">
        <f>IF(E711="","TOTAL","")</f>
        <v/>
      </c>
      <c r="E711" t="s">
        <v>78</v>
      </c>
    </row>
    <row r="712" spans="1:5" outlineLevel="2" x14ac:dyDescent="0.35">
      <c r="A712" s="11">
        <v>43845</v>
      </c>
      <c r="B712" t="s">
        <v>5</v>
      </c>
      <c r="C712" s="5">
        <v>2833.08</v>
      </c>
      <c r="D712" s="26" t="str">
        <f>IF(E712="","TOTAL","")</f>
        <v/>
      </c>
      <c r="E712" t="s">
        <v>78</v>
      </c>
    </row>
    <row r="713" spans="1:5" outlineLevel="2" x14ac:dyDescent="0.35">
      <c r="A713" s="11">
        <v>43845</v>
      </c>
      <c r="B713" t="s">
        <v>5</v>
      </c>
      <c r="C713" s="5">
        <v>2773.96</v>
      </c>
      <c r="D713" s="26" t="str">
        <f>IF(E713="","TOTAL","")</f>
        <v/>
      </c>
      <c r="E713" t="s">
        <v>78</v>
      </c>
    </row>
    <row r="714" spans="1:5" outlineLevel="2" x14ac:dyDescent="0.35">
      <c r="A714" s="11">
        <v>43845</v>
      </c>
      <c r="B714" t="s">
        <v>5</v>
      </c>
      <c r="C714" s="5">
        <v>2771.87</v>
      </c>
      <c r="D714" s="26" t="str">
        <f>IF(E714="","TOTAL","")</f>
        <v/>
      </c>
      <c r="E714" t="s">
        <v>78</v>
      </c>
    </row>
    <row r="715" spans="1:5" outlineLevel="2" x14ac:dyDescent="0.35">
      <c r="A715" s="11">
        <v>43845</v>
      </c>
      <c r="B715" t="s">
        <v>5</v>
      </c>
      <c r="C715" s="5">
        <v>2704.72</v>
      </c>
      <c r="D715" s="26" t="str">
        <f>IF(E715="","TOTAL","")</f>
        <v/>
      </c>
      <c r="E715" t="s">
        <v>78</v>
      </c>
    </row>
    <row r="716" spans="1:5" outlineLevel="2" x14ac:dyDescent="0.35">
      <c r="A716" s="11">
        <v>43845</v>
      </c>
      <c r="B716" t="s">
        <v>5</v>
      </c>
      <c r="C716" s="5">
        <v>2672.48</v>
      </c>
      <c r="D716" s="26" t="str">
        <f>IF(E716="","TOTAL","")</f>
        <v/>
      </c>
      <c r="E716" t="s">
        <v>78</v>
      </c>
    </row>
    <row r="717" spans="1:5" outlineLevel="2" x14ac:dyDescent="0.35">
      <c r="A717" s="11">
        <v>43845</v>
      </c>
      <c r="B717" t="s">
        <v>5</v>
      </c>
      <c r="C717" s="5">
        <v>2654</v>
      </c>
      <c r="D717" s="26" t="str">
        <f>IF(E717="","TOTAL","")</f>
        <v/>
      </c>
      <c r="E717" t="s">
        <v>78</v>
      </c>
    </row>
    <row r="718" spans="1:5" outlineLevel="2" x14ac:dyDescent="0.35">
      <c r="A718" s="11">
        <v>43845</v>
      </c>
      <c r="B718" t="s">
        <v>5</v>
      </c>
      <c r="C718" s="5">
        <v>2648.98</v>
      </c>
      <c r="D718" s="26" t="str">
        <f>IF(E718="","TOTAL","")</f>
        <v/>
      </c>
      <c r="E718" t="s">
        <v>78</v>
      </c>
    </row>
    <row r="719" spans="1:5" outlineLevel="2" x14ac:dyDescent="0.35">
      <c r="A719" s="11">
        <v>43845</v>
      </c>
      <c r="B719" t="s">
        <v>5</v>
      </c>
      <c r="C719" s="5">
        <v>2639.01</v>
      </c>
      <c r="D719" s="26" t="str">
        <f>IF(E719="","TOTAL","")</f>
        <v/>
      </c>
      <c r="E719" t="s">
        <v>78</v>
      </c>
    </row>
    <row r="720" spans="1:5" outlineLevel="2" x14ac:dyDescent="0.35">
      <c r="A720" s="11">
        <v>43845</v>
      </c>
      <c r="B720" t="s">
        <v>5</v>
      </c>
      <c r="C720" s="5">
        <v>2627.56</v>
      </c>
      <c r="D720" s="26" t="str">
        <f>IF(E720="","TOTAL","")</f>
        <v/>
      </c>
      <c r="E720" t="s">
        <v>78</v>
      </c>
    </row>
    <row r="721" spans="1:5" outlineLevel="2" x14ac:dyDescent="0.35">
      <c r="A721" s="11">
        <v>43845</v>
      </c>
      <c r="B721" t="s">
        <v>5</v>
      </c>
      <c r="C721" s="5">
        <v>2617.67</v>
      </c>
      <c r="D721" s="26" t="str">
        <f>IF(E721="","TOTAL","")</f>
        <v/>
      </c>
      <c r="E721" t="s">
        <v>78</v>
      </c>
    </row>
    <row r="722" spans="1:5" outlineLevel="2" x14ac:dyDescent="0.35">
      <c r="A722" s="11">
        <v>43845</v>
      </c>
      <c r="B722" t="s">
        <v>5</v>
      </c>
      <c r="C722" s="5">
        <v>2616.52</v>
      </c>
      <c r="D722" s="26" t="str">
        <f>IF(E722="","TOTAL","")</f>
        <v/>
      </c>
      <c r="E722" t="s">
        <v>78</v>
      </c>
    </row>
    <row r="723" spans="1:5" outlineLevel="2" x14ac:dyDescent="0.35">
      <c r="A723" s="11">
        <v>43845</v>
      </c>
      <c r="B723" t="s">
        <v>5</v>
      </c>
      <c r="C723" s="5">
        <v>2585.81</v>
      </c>
      <c r="D723" s="26" t="str">
        <f>IF(E723="","TOTAL","")</f>
        <v/>
      </c>
      <c r="E723" t="s">
        <v>78</v>
      </c>
    </row>
    <row r="724" spans="1:5" outlineLevel="2" x14ac:dyDescent="0.35">
      <c r="A724" s="11">
        <v>43845</v>
      </c>
      <c r="B724" t="s">
        <v>5</v>
      </c>
      <c r="C724" s="5">
        <v>2582.54</v>
      </c>
      <c r="D724" s="26" t="str">
        <f>IF(E724="","TOTAL","")</f>
        <v/>
      </c>
      <c r="E724" t="s">
        <v>78</v>
      </c>
    </row>
    <row r="725" spans="1:5" outlineLevel="2" x14ac:dyDescent="0.35">
      <c r="A725" s="11">
        <v>43845</v>
      </c>
      <c r="B725" t="s">
        <v>5</v>
      </c>
      <c r="C725" s="5">
        <v>2548.63</v>
      </c>
      <c r="D725" s="26" t="str">
        <f>IF(E725="","TOTAL","")</f>
        <v/>
      </c>
      <c r="E725" t="s">
        <v>78</v>
      </c>
    </row>
    <row r="726" spans="1:5" outlineLevel="2" x14ac:dyDescent="0.35">
      <c r="A726" s="11">
        <v>43845</v>
      </c>
      <c r="B726" t="s">
        <v>5</v>
      </c>
      <c r="C726" s="5">
        <v>2472.75</v>
      </c>
      <c r="D726" s="26" t="str">
        <f>IF(E726="","TOTAL","")</f>
        <v/>
      </c>
      <c r="E726" t="s">
        <v>78</v>
      </c>
    </row>
    <row r="727" spans="1:5" outlineLevel="2" x14ac:dyDescent="0.35">
      <c r="A727" s="11">
        <v>43845</v>
      </c>
      <c r="B727" t="s">
        <v>5</v>
      </c>
      <c r="C727" s="5">
        <v>2426.7399999999998</v>
      </c>
      <c r="D727" s="26" t="str">
        <f>IF(E727="","TOTAL","")</f>
        <v/>
      </c>
      <c r="E727" t="s">
        <v>78</v>
      </c>
    </row>
    <row r="728" spans="1:5" outlineLevel="2" x14ac:dyDescent="0.35">
      <c r="A728" s="11">
        <v>43845</v>
      </c>
      <c r="B728" t="s">
        <v>5</v>
      </c>
      <c r="C728" s="5">
        <v>2412.98</v>
      </c>
      <c r="D728" s="26" t="str">
        <f>IF(E728="","TOTAL","")</f>
        <v/>
      </c>
      <c r="E728" t="s">
        <v>78</v>
      </c>
    </row>
    <row r="729" spans="1:5" outlineLevel="2" x14ac:dyDescent="0.35">
      <c r="A729" s="11">
        <v>43845</v>
      </c>
      <c r="B729" t="s">
        <v>5</v>
      </c>
      <c r="C729" s="5">
        <v>2407.6799999999998</v>
      </c>
      <c r="D729" s="26" t="str">
        <f>IF(E729="","TOTAL","")</f>
        <v/>
      </c>
      <c r="E729" t="s">
        <v>78</v>
      </c>
    </row>
    <row r="730" spans="1:5" outlineLevel="2" x14ac:dyDescent="0.35">
      <c r="A730" s="11">
        <v>43845</v>
      </c>
      <c r="B730" t="s">
        <v>5</v>
      </c>
      <c r="C730" s="5">
        <v>2382.2600000000002</v>
      </c>
      <c r="D730" s="26" t="str">
        <f>IF(E730="","TOTAL","")</f>
        <v/>
      </c>
      <c r="E730" t="s">
        <v>78</v>
      </c>
    </row>
    <row r="731" spans="1:5" outlineLevel="2" x14ac:dyDescent="0.35">
      <c r="A731" s="11">
        <v>43845</v>
      </c>
      <c r="B731" t="s">
        <v>5</v>
      </c>
      <c r="C731" s="5">
        <v>2343.4699999999998</v>
      </c>
      <c r="D731" s="26" t="str">
        <f>IF(E731="","TOTAL","")</f>
        <v/>
      </c>
      <c r="E731" t="s">
        <v>78</v>
      </c>
    </row>
    <row r="732" spans="1:5" outlineLevel="2" x14ac:dyDescent="0.35">
      <c r="A732" s="11">
        <v>43845</v>
      </c>
      <c r="B732" t="s">
        <v>5</v>
      </c>
      <c r="C732" s="5">
        <v>2274.5300000000002</v>
      </c>
      <c r="D732" s="26" t="str">
        <f>IF(E732="","TOTAL","")</f>
        <v/>
      </c>
      <c r="E732" t="s">
        <v>78</v>
      </c>
    </row>
    <row r="733" spans="1:5" outlineLevel="2" x14ac:dyDescent="0.35">
      <c r="A733" s="11">
        <v>43845</v>
      </c>
      <c r="B733" t="s">
        <v>5</v>
      </c>
      <c r="C733" s="5">
        <v>2273.64</v>
      </c>
      <c r="D733" s="26" t="str">
        <f>IF(E733="","TOTAL","")</f>
        <v/>
      </c>
      <c r="E733" t="s">
        <v>78</v>
      </c>
    </row>
    <row r="734" spans="1:5" outlineLevel="2" x14ac:dyDescent="0.35">
      <c r="A734" s="11">
        <v>43845</v>
      </c>
      <c r="B734" t="s">
        <v>5</v>
      </c>
      <c r="C734" s="5">
        <v>2248.59</v>
      </c>
      <c r="D734" s="26" t="str">
        <f>IF(E734="","TOTAL","")</f>
        <v/>
      </c>
      <c r="E734" t="s">
        <v>78</v>
      </c>
    </row>
    <row r="735" spans="1:5" outlineLevel="2" x14ac:dyDescent="0.35">
      <c r="A735" s="11">
        <v>43845</v>
      </c>
      <c r="B735" t="s">
        <v>5</v>
      </c>
      <c r="C735" s="5">
        <v>2168.44</v>
      </c>
      <c r="D735" s="26" t="str">
        <f>IF(E735="","TOTAL","")</f>
        <v/>
      </c>
      <c r="E735" t="s">
        <v>78</v>
      </c>
    </row>
    <row r="736" spans="1:5" outlineLevel="2" x14ac:dyDescent="0.35">
      <c r="A736" s="11">
        <v>43845</v>
      </c>
      <c r="B736" t="s">
        <v>5</v>
      </c>
      <c r="C736" s="5">
        <v>2152.08</v>
      </c>
      <c r="D736" s="26" t="str">
        <f>IF(E736="","TOTAL","")</f>
        <v/>
      </c>
      <c r="E736" t="s">
        <v>78</v>
      </c>
    </row>
    <row r="737" spans="1:5" outlineLevel="2" x14ac:dyDescent="0.35">
      <c r="A737" s="11">
        <v>43845</v>
      </c>
      <c r="B737" t="s">
        <v>5</v>
      </c>
      <c r="C737" s="5">
        <v>2134.84</v>
      </c>
      <c r="D737" s="26" t="str">
        <f>IF(E737="","TOTAL","")</f>
        <v/>
      </c>
      <c r="E737" t="s">
        <v>78</v>
      </c>
    </row>
    <row r="738" spans="1:5" outlineLevel="2" x14ac:dyDescent="0.35">
      <c r="A738" s="11">
        <v>43845</v>
      </c>
      <c r="B738" t="s">
        <v>5</v>
      </c>
      <c r="C738" s="5">
        <v>2100.64</v>
      </c>
      <c r="D738" s="26" t="str">
        <f>IF(E738="","TOTAL","")</f>
        <v/>
      </c>
      <c r="E738" t="s">
        <v>78</v>
      </c>
    </row>
    <row r="739" spans="1:5" outlineLevel="2" x14ac:dyDescent="0.35">
      <c r="A739" s="11">
        <v>43845</v>
      </c>
      <c r="B739" t="s">
        <v>5</v>
      </c>
      <c r="C739" s="5">
        <v>2095.31</v>
      </c>
      <c r="D739" s="26" t="str">
        <f>IF(E739="","TOTAL","")</f>
        <v/>
      </c>
      <c r="E739" t="s">
        <v>78</v>
      </c>
    </row>
    <row r="740" spans="1:5" outlineLevel="2" x14ac:dyDescent="0.35">
      <c r="A740" s="11">
        <v>43845</v>
      </c>
      <c r="B740" t="s">
        <v>5</v>
      </c>
      <c r="C740" s="5">
        <v>2052.08</v>
      </c>
      <c r="D740" s="26" t="str">
        <f>IF(E740="","TOTAL","")</f>
        <v/>
      </c>
      <c r="E740" t="s">
        <v>78</v>
      </c>
    </row>
    <row r="741" spans="1:5" outlineLevel="2" x14ac:dyDescent="0.35">
      <c r="A741" s="11">
        <v>43845</v>
      </c>
      <c r="B741" t="s">
        <v>5</v>
      </c>
      <c r="C741" s="5">
        <v>2046.79</v>
      </c>
      <c r="D741" s="26" t="str">
        <f>IF(E741="","TOTAL","")</f>
        <v/>
      </c>
      <c r="E741" t="s">
        <v>78</v>
      </c>
    </row>
    <row r="742" spans="1:5" outlineLevel="2" x14ac:dyDescent="0.35">
      <c r="A742" s="11">
        <v>43845</v>
      </c>
      <c r="B742" t="s">
        <v>5</v>
      </c>
      <c r="C742" s="5">
        <v>2038.73</v>
      </c>
      <c r="D742" s="26" t="str">
        <f>IF(E742="","TOTAL","")</f>
        <v/>
      </c>
      <c r="E742" t="s">
        <v>78</v>
      </c>
    </row>
    <row r="743" spans="1:5" outlineLevel="2" x14ac:dyDescent="0.35">
      <c r="A743" s="11">
        <v>43845</v>
      </c>
      <c r="B743" t="s">
        <v>5</v>
      </c>
      <c r="C743" s="5">
        <v>2015.05</v>
      </c>
      <c r="D743" s="26" t="str">
        <f>IF(E743="","TOTAL","")</f>
        <v/>
      </c>
      <c r="E743" t="s">
        <v>78</v>
      </c>
    </row>
    <row r="744" spans="1:5" outlineLevel="2" x14ac:dyDescent="0.35">
      <c r="A744" s="11">
        <v>43845</v>
      </c>
      <c r="B744" t="s">
        <v>5</v>
      </c>
      <c r="C744" s="5">
        <v>1989.76</v>
      </c>
      <c r="D744" s="26" t="str">
        <f>IF(E744="","TOTAL","")</f>
        <v/>
      </c>
      <c r="E744" t="s">
        <v>78</v>
      </c>
    </row>
    <row r="745" spans="1:5" outlineLevel="2" x14ac:dyDescent="0.35">
      <c r="A745" s="11">
        <v>43845</v>
      </c>
      <c r="B745" t="s">
        <v>5</v>
      </c>
      <c r="C745" s="5">
        <v>1987.76</v>
      </c>
      <c r="D745" s="26" t="str">
        <f>IF(E745="","TOTAL","")</f>
        <v/>
      </c>
      <c r="E745" t="s">
        <v>78</v>
      </c>
    </row>
    <row r="746" spans="1:5" outlineLevel="2" x14ac:dyDescent="0.35">
      <c r="A746" s="11">
        <v>43845</v>
      </c>
      <c r="B746" t="s">
        <v>5</v>
      </c>
      <c r="C746" s="5">
        <v>1961.73</v>
      </c>
      <c r="D746" s="26" t="str">
        <f>IF(E746="","TOTAL","")</f>
        <v/>
      </c>
      <c r="E746" t="s">
        <v>78</v>
      </c>
    </row>
    <row r="747" spans="1:5" outlineLevel="2" x14ac:dyDescent="0.35">
      <c r="A747" s="11">
        <v>43845</v>
      </c>
      <c r="B747" t="s">
        <v>5</v>
      </c>
      <c r="C747" s="5">
        <v>1958.83</v>
      </c>
      <c r="D747" s="26" t="str">
        <f>IF(E747="","TOTAL","")</f>
        <v/>
      </c>
      <c r="E747" t="s">
        <v>78</v>
      </c>
    </row>
    <row r="748" spans="1:5" outlineLevel="2" x14ac:dyDescent="0.35">
      <c r="A748" s="11">
        <v>43845</v>
      </c>
      <c r="B748" t="s">
        <v>5</v>
      </c>
      <c r="C748" s="5">
        <v>1953.34</v>
      </c>
      <c r="D748" s="26" t="str">
        <f>IF(E748="","TOTAL","")</f>
        <v/>
      </c>
      <c r="E748" t="s">
        <v>78</v>
      </c>
    </row>
    <row r="749" spans="1:5" outlineLevel="2" x14ac:dyDescent="0.35">
      <c r="A749" s="11">
        <v>43845</v>
      </c>
      <c r="B749" t="s">
        <v>5</v>
      </c>
      <c r="C749" s="5">
        <v>1939.77</v>
      </c>
      <c r="D749" s="26" t="str">
        <f>IF(E749="","TOTAL","")</f>
        <v/>
      </c>
      <c r="E749" t="s">
        <v>78</v>
      </c>
    </row>
    <row r="750" spans="1:5" outlineLevel="2" x14ac:dyDescent="0.35">
      <c r="A750" s="11">
        <v>43845</v>
      </c>
      <c r="B750" t="s">
        <v>5</v>
      </c>
      <c r="C750" s="5">
        <v>1930.71</v>
      </c>
      <c r="D750" s="26" t="str">
        <f>IF(E750="","TOTAL","")</f>
        <v/>
      </c>
      <c r="E750" t="s">
        <v>78</v>
      </c>
    </row>
    <row r="751" spans="1:5" outlineLevel="2" x14ac:dyDescent="0.35">
      <c r="A751" s="11">
        <v>43845</v>
      </c>
      <c r="B751" t="s">
        <v>5</v>
      </c>
      <c r="C751" s="5">
        <v>1925.06</v>
      </c>
      <c r="D751" s="26" t="str">
        <f>IF(E751="","TOTAL","")</f>
        <v/>
      </c>
      <c r="E751" t="s">
        <v>78</v>
      </c>
    </row>
    <row r="752" spans="1:5" outlineLevel="2" x14ac:dyDescent="0.35">
      <c r="A752" s="11">
        <v>43845</v>
      </c>
      <c r="B752" t="s">
        <v>5</v>
      </c>
      <c r="C752" s="5">
        <v>1912.34</v>
      </c>
      <c r="D752" s="26" t="str">
        <f>IF(E752="","TOTAL","")</f>
        <v/>
      </c>
      <c r="E752" t="s">
        <v>78</v>
      </c>
    </row>
    <row r="753" spans="1:5" outlineLevel="2" x14ac:dyDescent="0.35">
      <c r="A753" s="11">
        <v>43845</v>
      </c>
      <c r="B753" t="s">
        <v>5</v>
      </c>
      <c r="C753" s="5">
        <v>1911.23</v>
      </c>
      <c r="D753" s="26" t="str">
        <f>IF(E753="","TOTAL","")</f>
        <v/>
      </c>
      <c r="E753" t="s">
        <v>78</v>
      </c>
    </row>
    <row r="754" spans="1:5" outlineLevel="2" x14ac:dyDescent="0.35">
      <c r="A754" s="11">
        <v>43845</v>
      </c>
      <c r="B754" t="s">
        <v>5</v>
      </c>
      <c r="C754" s="5">
        <v>1906.63</v>
      </c>
      <c r="D754" s="26" t="str">
        <f>IF(E754="","TOTAL","")</f>
        <v/>
      </c>
      <c r="E754" t="s">
        <v>78</v>
      </c>
    </row>
    <row r="755" spans="1:5" outlineLevel="2" x14ac:dyDescent="0.35">
      <c r="A755" s="11">
        <v>43845</v>
      </c>
      <c r="B755" t="s">
        <v>5</v>
      </c>
      <c r="C755" s="5">
        <v>1888.54</v>
      </c>
      <c r="D755" s="26" t="str">
        <f>IF(E755="","TOTAL","")</f>
        <v/>
      </c>
      <c r="E755" t="s">
        <v>78</v>
      </c>
    </row>
    <row r="756" spans="1:5" outlineLevel="2" x14ac:dyDescent="0.35">
      <c r="A756" s="11">
        <v>43845</v>
      </c>
      <c r="B756" t="s">
        <v>5</v>
      </c>
      <c r="C756" s="5">
        <v>1882.97</v>
      </c>
      <c r="D756" s="26" t="str">
        <f>IF(E756="","TOTAL","")</f>
        <v/>
      </c>
      <c r="E756" t="s">
        <v>78</v>
      </c>
    </row>
    <row r="757" spans="1:5" outlineLevel="2" x14ac:dyDescent="0.35">
      <c r="A757" s="11">
        <v>43845</v>
      </c>
      <c r="B757" t="s">
        <v>5</v>
      </c>
      <c r="C757" s="5">
        <v>1868</v>
      </c>
      <c r="D757" s="26" t="str">
        <f>IF(E757="","TOTAL","")</f>
        <v/>
      </c>
      <c r="E757" t="s">
        <v>78</v>
      </c>
    </row>
    <row r="758" spans="1:5" outlineLevel="2" x14ac:dyDescent="0.35">
      <c r="A758" s="11">
        <v>43845</v>
      </c>
      <c r="B758" t="s">
        <v>5</v>
      </c>
      <c r="C758" s="5">
        <v>1839.68</v>
      </c>
      <c r="D758" s="26" t="str">
        <f>IF(E758="","TOTAL","")</f>
        <v/>
      </c>
      <c r="E758" t="s">
        <v>78</v>
      </c>
    </row>
    <row r="759" spans="1:5" outlineLevel="2" x14ac:dyDescent="0.35">
      <c r="A759" s="11">
        <v>43845</v>
      </c>
      <c r="B759" t="s">
        <v>5</v>
      </c>
      <c r="C759" s="5">
        <v>1839.1</v>
      </c>
      <c r="D759" s="26" t="str">
        <f>IF(E759="","TOTAL","")</f>
        <v/>
      </c>
      <c r="E759" t="s">
        <v>78</v>
      </c>
    </row>
    <row r="760" spans="1:5" outlineLevel="2" x14ac:dyDescent="0.35">
      <c r="A760" s="11">
        <v>43845</v>
      </c>
      <c r="B760" t="s">
        <v>5</v>
      </c>
      <c r="C760" s="5">
        <v>1836.08</v>
      </c>
      <c r="D760" s="26" t="str">
        <f>IF(E760="","TOTAL","")</f>
        <v/>
      </c>
      <c r="E760" t="s">
        <v>78</v>
      </c>
    </row>
    <row r="761" spans="1:5" outlineLevel="2" x14ac:dyDescent="0.35">
      <c r="A761" s="11">
        <v>43845</v>
      </c>
      <c r="B761" t="s">
        <v>5</v>
      </c>
      <c r="C761" s="5">
        <v>1832.14</v>
      </c>
      <c r="D761" s="26" t="str">
        <f>IF(E761="","TOTAL","")</f>
        <v/>
      </c>
      <c r="E761" t="s">
        <v>78</v>
      </c>
    </row>
    <row r="762" spans="1:5" outlineLevel="2" x14ac:dyDescent="0.35">
      <c r="A762" s="11">
        <v>43845</v>
      </c>
      <c r="B762" t="s">
        <v>5</v>
      </c>
      <c r="C762" s="5">
        <v>1816.89</v>
      </c>
      <c r="D762" s="26" t="str">
        <f>IF(E762="","TOTAL","")</f>
        <v/>
      </c>
      <c r="E762" t="s">
        <v>78</v>
      </c>
    </row>
    <row r="763" spans="1:5" outlineLevel="2" x14ac:dyDescent="0.35">
      <c r="A763" s="11">
        <v>43845</v>
      </c>
      <c r="B763" t="s">
        <v>5</v>
      </c>
      <c r="C763" s="5">
        <v>1807.14</v>
      </c>
      <c r="D763" s="26" t="str">
        <f>IF(E763="","TOTAL","")</f>
        <v/>
      </c>
      <c r="E763" t="s">
        <v>78</v>
      </c>
    </row>
    <row r="764" spans="1:5" outlineLevel="2" x14ac:dyDescent="0.35">
      <c r="A764" s="11">
        <v>43845</v>
      </c>
      <c r="B764" t="s">
        <v>5</v>
      </c>
      <c r="C764" s="5">
        <v>1801.68</v>
      </c>
      <c r="D764" s="26" t="str">
        <f>IF(E764="","TOTAL","")</f>
        <v/>
      </c>
      <c r="E764" t="s">
        <v>78</v>
      </c>
    </row>
    <row r="765" spans="1:5" outlineLevel="2" x14ac:dyDescent="0.35">
      <c r="A765" s="11">
        <v>43845</v>
      </c>
      <c r="B765" t="s">
        <v>5</v>
      </c>
      <c r="C765" s="5">
        <v>1787.83</v>
      </c>
      <c r="D765" s="26" t="str">
        <f>IF(E765="","TOTAL","")</f>
        <v/>
      </c>
      <c r="E765" t="s">
        <v>78</v>
      </c>
    </row>
    <row r="766" spans="1:5" outlineLevel="2" x14ac:dyDescent="0.35">
      <c r="A766" s="11">
        <v>43845</v>
      </c>
      <c r="B766" t="s">
        <v>5</v>
      </c>
      <c r="C766" s="5">
        <v>1781.58</v>
      </c>
      <c r="D766" s="26" t="str">
        <f>IF(E766="","TOTAL","")</f>
        <v/>
      </c>
      <c r="E766" t="s">
        <v>78</v>
      </c>
    </row>
    <row r="767" spans="1:5" outlineLevel="2" x14ac:dyDescent="0.35">
      <c r="A767" s="11">
        <v>43845</v>
      </c>
      <c r="B767" t="s">
        <v>5</v>
      </c>
      <c r="C767" s="5">
        <v>1773.23</v>
      </c>
      <c r="D767" s="26" t="str">
        <f>IF(E767="","TOTAL","")</f>
        <v/>
      </c>
      <c r="E767" t="s">
        <v>78</v>
      </c>
    </row>
    <row r="768" spans="1:5" outlineLevel="2" x14ac:dyDescent="0.35">
      <c r="A768" s="11">
        <v>43845</v>
      </c>
      <c r="B768" t="s">
        <v>5</v>
      </c>
      <c r="C768" s="5">
        <v>1760.64</v>
      </c>
      <c r="D768" s="26" t="str">
        <f>IF(E768="","TOTAL","")</f>
        <v/>
      </c>
      <c r="E768" t="s">
        <v>78</v>
      </c>
    </row>
    <row r="769" spans="1:5" outlineLevel="2" x14ac:dyDescent="0.35">
      <c r="A769" s="11">
        <v>43845</v>
      </c>
      <c r="B769" t="s">
        <v>5</v>
      </c>
      <c r="C769" s="5">
        <v>1729.02</v>
      </c>
      <c r="D769" s="26" t="str">
        <f>IF(E769="","TOTAL","")</f>
        <v/>
      </c>
      <c r="E769" t="s">
        <v>78</v>
      </c>
    </row>
    <row r="770" spans="1:5" outlineLevel="2" x14ac:dyDescent="0.35">
      <c r="A770" s="11">
        <v>43845</v>
      </c>
      <c r="B770" t="s">
        <v>5</v>
      </c>
      <c r="C770" s="5">
        <v>1720.45</v>
      </c>
      <c r="D770" s="26" t="str">
        <f>IF(E770="","TOTAL","")</f>
        <v/>
      </c>
      <c r="E770" t="s">
        <v>78</v>
      </c>
    </row>
    <row r="771" spans="1:5" outlineLevel="2" x14ac:dyDescent="0.35">
      <c r="A771" s="11">
        <v>43845</v>
      </c>
      <c r="B771" t="s">
        <v>5</v>
      </c>
      <c r="C771" s="5">
        <v>1698.41</v>
      </c>
      <c r="D771" s="26" t="str">
        <f>IF(E771="","TOTAL","")</f>
        <v/>
      </c>
      <c r="E771" t="s">
        <v>78</v>
      </c>
    </row>
    <row r="772" spans="1:5" outlineLevel="2" x14ac:dyDescent="0.35">
      <c r="A772" s="11">
        <v>43845</v>
      </c>
      <c r="B772" t="s">
        <v>5</v>
      </c>
      <c r="C772" s="5">
        <v>1698.07</v>
      </c>
      <c r="D772" s="26" t="str">
        <f>IF(E772="","TOTAL","")</f>
        <v/>
      </c>
      <c r="E772" t="s">
        <v>78</v>
      </c>
    </row>
    <row r="773" spans="1:5" outlineLevel="2" x14ac:dyDescent="0.35">
      <c r="A773" s="11">
        <v>43845</v>
      </c>
      <c r="B773" t="s">
        <v>5</v>
      </c>
      <c r="C773" s="5">
        <v>1696.85</v>
      </c>
      <c r="D773" s="26" t="str">
        <f>IF(E773="","TOTAL","")</f>
        <v/>
      </c>
      <c r="E773" t="s">
        <v>78</v>
      </c>
    </row>
    <row r="774" spans="1:5" outlineLevel="2" x14ac:dyDescent="0.35">
      <c r="A774" s="11">
        <v>43845</v>
      </c>
      <c r="B774" t="s">
        <v>5</v>
      </c>
      <c r="C774" s="5">
        <v>1690.17</v>
      </c>
      <c r="D774" s="26" t="str">
        <f>IF(E774="","TOTAL","")</f>
        <v/>
      </c>
      <c r="E774" t="s">
        <v>78</v>
      </c>
    </row>
    <row r="775" spans="1:5" outlineLevel="2" x14ac:dyDescent="0.35">
      <c r="A775" s="11">
        <v>43845</v>
      </c>
      <c r="B775" t="s">
        <v>5</v>
      </c>
      <c r="C775" s="5">
        <v>1675.91</v>
      </c>
      <c r="D775" s="26" t="str">
        <f>IF(E775="","TOTAL","")</f>
        <v/>
      </c>
      <c r="E775" t="s">
        <v>78</v>
      </c>
    </row>
    <row r="776" spans="1:5" outlineLevel="2" x14ac:dyDescent="0.35">
      <c r="A776" s="11">
        <v>43845</v>
      </c>
      <c r="B776" t="s">
        <v>5</v>
      </c>
      <c r="C776" s="5">
        <v>1665.37</v>
      </c>
      <c r="D776" s="26" t="str">
        <f>IF(E776="","TOTAL","")</f>
        <v/>
      </c>
      <c r="E776" t="s">
        <v>78</v>
      </c>
    </row>
    <row r="777" spans="1:5" outlineLevel="2" x14ac:dyDescent="0.35">
      <c r="A777" s="11">
        <v>43845</v>
      </c>
      <c r="B777" t="s">
        <v>5</v>
      </c>
      <c r="C777" s="5">
        <v>1649.49</v>
      </c>
      <c r="D777" s="26" t="str">
        <f>IF(E777="","TOTAL","")</f>
        <v/>
      </c>
      <c r="E777" t="s">
        <v>78</v>
      </c>
    </row>
    <row r="778" spans="1:5" outlineLevel="2" x14ac:dyDescent="0.35">
      <c r="A778" s="11">
        <v>43845</v>
      </c>
      <c r="B778" t="s">
        <v>5</v>
      </c>
      <c r="C778" s="5">
        <v>1632.76</v>
      </c>
      <c r="D778" s="26" t="str">
        <f>IF(E778="","TOTAL","")</f>
        <v/>
      </c>
      <c r="E778" t="s">
        <v>78</v>
      </c>
    </row>
    <row r="779" spans="1:5" outlineLevel="2" x14ac:dyDescent="0.35">
      <c r="A779" s="11">
        <v>43845</v>
      </c>
      <c r="B779" t="s">
        <v>5</v>
      </c>
      <c r="C779" s="5">
        <v>1620.57</v>
      </c>
      <c r="D779" s="26" t="str">
        <f>IF(E779="","TOTAL","")</f>
        <v/>
      </c>
      <c r="E779" t="s">
        <v>78</v>
      </c>
    </row>
    <row r="780" spans="1:5" outlineLevel="2" x14ac:dyDescent="0.35">
      <c r="A780" s="11">
        <v>43845</v>
      </c>
      <c r="B780" t="s">
        <v>5</v>
      </c>
      <c r="C780" s="5">
        <v>1589.52</v>
      </c>
      <c r="D780" s="26" t="str">
        <f>IF(E780="","TOTAL","")</f>
        <v/>
      </c>
      <c r="E780" t="s">
        <v>78</v>
      </c>
    </row>
    <row r="781" spans="1:5" outlineLevel="2" x14ac:dyDescent="0.35">
      <c r="A781" s="11">
        <v>43845</v>
      </c>
      <c r="B781" t="s">
        <v>5</v>
      </c>
      <c r="C781" s="5">
        <v>1582.97</v>
      </c>
      <c r="D781" s="26" t="str">
        <f>IF(E781="","TOTAL","")</f>
        <v/>
      </c>
      <c r="E781" t="s">
        <v>78</v>
      </c>
    </row>
    <row r="782" spans="1:5" outlineLevel="2" x14ac:dyDescent="0.35">
      <c r="A782" s="11">
        <v>43845</v>
      </c>
      <c r="B782" t="s">
        <v>5</v>
      </c>
      <c r="C782" s="5">
        <v>1561.89</v>
      </c>
      <c r="D782" s="26" t="str">
        <f>IF(E782="","TOTAL","")</f>
        <v/>
      </c>
      <c r="E782" t="s">
        <v>78</v>
      </c>
    </row>
    <row r="783" spans="1:5" outlineLevel="2" x14ac:dyDescent="0.35">
      <c r="A783" s="11">
        <v>43845</v>
      </c>
      <c r="B783" t="s">
        <v>5</v>
      </c>
      <c r="C783" s="5">
        <v>1533.25</v>
      </c>
      <c r="D783" s="26" t="str">
        <f>IF(E783="","TOTAL","")</f>
        <v/>
      </c>
      <c r="E783" t="s">
        <v>78</v>
      </c>
    </row>
    <row r="784" spans="1:5" outlineLevel="2" x14ac:dyDescent="0.35">
      <c r="A784" s="11">
        <v>43845</v>
      </c>
      <c r="B784" t="s">
        <v>5</v>
      </c>
      <c r="C784" s="5">
        <v>1531.53</v>
      </c>
      <c r="D784" s="26" t="str">
        <f>IF(E784="","TOTAL","")</f>
        <v/>
      </c>
      <c r="E784" t="s">
        <v>78</v>
      </c>
    </row>
    <row r="785" spans="1:5" outlineLevel="2" x14ac:dyDescent="0.35">
      <c r="A785" s="11">
        <v>43845</v>
      </c>
      <c r="B785" t="s">
        <v>5</v>
      </c>
      <c r="C785" s="5">
        <v>1529.5</v>
      </c>
      <c r="D785" s="26" t="str">
        <f>IF(E785="","TOTAL","")</f>
        <v/>
      </c>
      <c r="E785" t="s">
        <v>78</v>
      </c>
    </row>
    <row r="786" spans="1:5" outlineLevel="2" x14ac:dyDescent="0.35">
      <c r="A786" s="11">
        <v>43845</v>
      </c>
      <c r="B786" t="s">
        <v>5</v>
      </c>
      <c r="C786" s="5">
        <v>1525.35</v>
      </c>
      <c r="D786" s="26" t="str">
        <f>IF(E786="","TOTAL","")</f>
        <v/>
      </c>
      <c r="E786" t="s">
        <v>78</v>
      </c>
    </row>
    <row r="787" spans="1:5" outlineLevel="2" x14ac:dyDescent="0.35">
      <c r="A787" s="11">
        <v>43845</v>
      </c>
      <c r="B787" t="s">
        <v>5</v>
      </c>
      <c r="C787" s="5">
        <v>1522.98</v>
      </c>
      <c r="D787" s="26" t="str">
        <f>IF(E787="","TOTAL","")</f>
        <v/>
      </c>
      <c r="E787" t="s">
        <v>78</v>
      </c>
    </row>
    <row r="788" spans="1:5" outlineLevel="2" x14ac:dyDescent="0.35">
      <c r="A788" s="11">
        <v>43845</v>
      </c>
      <c r="B788" t="s">
        <v>5</v>
      </c>
      <c r="C788" s="5">
        <v>1500.42</v>
      </c>
      <c r="D788" s="26" t="str">
        <f>IF(E788="","TOTAL","")</f>
        <v/>
      </c>
      <c r="E788" t="s">
        <v>78</v>
      </c>
    </row>
    <row r="789" spans="1:5" outlineLevel="2" x14ac:dyDescent="0.35">
      <c r="A789" s="11">
        <v>43845</v>
      </c>
      <c r="B789" t="s">
        <v>5</v>
      </c>
      <c r="C789" s="5">
        <v>1497.41</v>
      </c>
      <c r="D789" s="26" t="str">
        <f>IF(E789="","TOTAL","")</f>
        <v/>
      </c>
      <c r="E789" t="s">
        <v>78</v>
      </c>
    </row>
    <row r="790" spans="1:5" outlineLevel="2" x14ac:dyDescent="0.35">
      <c r="A790" s="11">
        <v>43845</v>
      </c>
      <c r="B790" t="s">
        <v>5</v>
      </c>
      <c r="C790" s="5">
        <v>1478.22</v>
      </c>
      <c r="D790" s="26" t="str">
        <f>IF(E790="","TOTAL","")</f>
        <v/>
      </c>
      <c r="E790" t="s">
        <v>78</v>
      </c>
    </row>
    <row r="791" spans="1:5" outlineLevel="2" x14ac:dyDescent="0.35">
      <c r="A791" s="11">
        <v>43845</v>
      </c>
      <c r="B791" t="s">
        <v>5</v>
      </c>
      <c r="C791" s="5">
        <v>1413.15</v>
      </c>
      <c r="D791" s="26" t="str">
        <f>IF(E791="","TOTAL","")</f>
        <v/>
      </c>
      <c r="E791" t="s">
        <v>78</v>
      </c>
    </row>
    <row r="792" spans="1:5" outlineLevel="2" x14ac:dyDescent="0.35">
      <c r="A792" s="11">
        <v>43845</v>
      </c>
      <c r="B792" t="s">
        <v>5</v>
      </c>
      <c r="C792" s="5">
        <v>1409.21</v>
      </c>
      <c r="D792" s="26" t="str">
        <f>IF(E792="","TOTAL","")</f>
        <v/>
      </c>
      <c r="E792" t="s">
        <v>78</v>
      </c>
    </row>
    <row r="793" spans="1:5" outlineLevel="2" x14ac:dyDescent="0.35">
      <c r="A793" s="11">
        <v>43845</v>
      </c>
      <c r="B793" t="s">
        <v>5</v>
      </c>
      <c r="C793" s="5">
        <v>1403.19</v>
      </c>
      <c r="D793" s="26" t="str">
        <f>IF(E793="","TOTAL","")</f>
        <v/>
      </c>
      <c r="E793" t="s">
        <v>78</v>
      </c>
    </row>
    <row r="794" spans="1:5" outlineLevel="2" x14ac:dyDescent="0.35">
      <c r="A794" s="11">
        <v>43845</v>
      </c>
      <c r="B794" t="s">
        <v>5</v>
      </c>
      <c r="C794" s="5">
        <v>1373.94</v>
      </c>
      <c r="D794" s="26" t="str">
        <f>IF(E794="","TOTAL","")</f>
        <v/>
      </c>
      <c r="E794" t="s">
        <v>78</v>
      </c>
    </row>
    <row r="795" spans="1:5" outlineLevel="2" x14ac:dyDescent="0.35">
      <c r="A795" s="11">
        <v>43845</v>
      </c>
      <c r="B795" t="s">
        <v>5</v>
      </c>
      <c r="C795" s="5">
        <v>1360.93</v>
      </c>
      <c r="D795" s="26" t="str">
        <f>IF(E795="","TOTAL","")</f>
        <v/>
      </c>
      <c r="E795" t="s">
        <v>78</v>
      </c>
    </row>
    <row r="796" spans="1:5" outlineLevel="2" x14ac:dyDescent="0.35">
      <c r="A796" s="11">
        <v>43845</v>
      </c>
      <c r="B796" t="s">
        <v>5</v>
      </c>
      <c r="C796" s="5">
        <v>1360.04</v>
      </c>
      <c r="D796" s="26" t="str">
        <f>IF(E796="","TOTAL","")</f>
        <v/>
      </c>
      <c r="E796" t="s">
        <v>78</v>
      </c>
    </row>
    <row r="797" spans="1:5" outlineLevel="2" x14ac:dyDescent="0.35">
      <c r="A797" s="11">
        <v>43845</v>
      </c>
      <c r="B797" t="s">
        <v>5</v>
      </c>
      <c r="C797" s="5">
        <v>1357</v>
      </c>
      <c r="D797" s="26" t="str">
        <f>IF(E797="","TOTAL","")</f>
        <v/>
      </c>
      <c r="E797" t="s">
        <v>78</v>
      </c>
    </row>
    <row r="798" spans="1:5" outlineLevel="2" x14ac:dyDescent="0.35">
      <c r="A798" s="11">
        <v>43845</v>
      </c>
      <c r="B798" t="s">
        <v>5</v>
      </c>
      <c r="C798" s="5">
        <v>1354.99</v>
      </c>
      <c r="D798" s="26" t="str">
        <f>IF(E798="","TOTAL","")</f>
        <v/>
      </c>
      <c r="E798" t="s">
        <v>78</v>
      </c>
    </row>
    <row r="799" spans="1:5" outlineLevel="2" x14ac:dyDescent="0.35">
      <c r="A799" s="11">
        <v>43845</v>
      </c>
      <c r="B799" t="s">
        <v>5</v>
      </c>
      <c r="C799" s="5">
        <v>1331.93</v>
      </c>
      <c r="D799" s="26" t="str">
        <f>IF(E799="","TOTAL","")</f>
        <v/>
      </c>
      <c r="E799" t="s">
        <v>78</v>
      </c>
    </row>
    <row r="800" spans="1:5" outlineLevel="2" x14ac:dyDescent="0.35">
      <c r="A800" s="11">
        <v>43845</v>
      </c>
      <c r="B800" t="s">
        <v>5</v>
      </c>
      <c r="C800" s="5">
        <v>1328.77</v>
      </c>
      <c r="D800" s="26" t="str">
        <f>IF(E800="","TOTAL","")</f>
        <v/>
      </c>
      <c r="E800" t="s">
        <v>78</v>
      </c>
    </row>
    <row r="801" spans="1:5" outlineLevel="2" x14ac:dyDescent="0.35">
      <c r="A801" s="11">
        <v>43845</v>
      </c>
      <c r="B801" t="s">
        <v>5</v>
      </c>
      <c r="C801" s="5">
        <v>1324.09</v>
      </c>
      <c r="D801" s="26" t="str">
        <f>IF(E801="","TOTAL","")</f>
        <v/>
      </c>
      <c r="E801" t="s">
        <v>78</v>
      </c>
    </row>
    <row r="802" spans="1:5" outlineLevel="2" x14ac:dyDescent="0.35">
      <c r="A802" s="11">
        <v>43845</v>
      </c>
      <c r="B802" t="s">
        <v>5</v>
      </c>
      <c r="C802" s="5">
        <v>1291.8</v>
      </c>
      <c r="D802" s="26" t="str">
        <f>IF(E802="","TOTAL","")</f>
        <v/>
      </c>
      <c r="E802" t="s">
        <v>78</v>
      </c>
    </row>
    <row r="803" spans="1:5" outlineLevel="2" x14ac:dyDescent="0.35">
      <c r="A803" s="11">
        <v>43845</v>
      </c>
      <c r="B803" t="s">
        <v>5</v>
      </c>
      <c r="C803" s="5">
        <v>1265.2</v>
      </c>
      <c r="D803" s="26" t="str">
        <f>IF(E803="","TOTAL","")</f>
        <v/>
      </c>
      <c r="E803" t="s">
        <v>78</v>
      </c>
    </row>
    <row r="804" spans="1:5" outlineLevel="2" x14ac:dyDescent="0.35">
      <c r="A804" s="11">
        <v>43845</v>
      </c>
      <c r="B804" t="s">
        <v>5</v>
      </c>
      <c r="C804" s="5">
        <v>1260.44</v>
      </c>
      <c r="D804" s="26" t="str">
        <f>IF(E804="","TOTAL","")</f>
        <v/>
      </c>
      <c r="E804" t="s">
        <v>78</v>
      </c>
    </row>
    <row r="805" spans="1:5" outlineLevel="2" x14ac:dyDescent="0.35">
      <c r="A805" s="11">
        <v>43845</v>
      </c>
      <c r="B805" t="s">
        <v>5</v>
      </c>
      <c r="C805" s="5">
        <v>1254.53</v>
      </c>
      <c r="D805" s="26" t="str">
        <f>IF(E805="","TOTAL","")</f>
        <v/>
      </c>
      <c r="E805" t="s">
        <v>78</v>
      </c>
    </row>
    <row r="806" spans="1:5" outlineLevel="2" x14ac:dyDescent="0.35">
      <c r="A806" s="11">
        <v>43845</v>
      </c>
      <c r="B806" t="s">
        <v>5</v>
      </c>
      <c r="C806" s="5">
        <v>1238.81</v>
      </c>
      <c r="D806" s="26" t="str">
        <f>IF(E806="","TOTAL","")</f>
        <v/>
      </c>
      <c r="E806" t="s">
        <v>78</v>
      </c>
    </row>
    <row r="807" spans="1:5" outlineLevel="2" x14ac:dyDescent="0.35">
      <c r="A807" s="11">
        <v>43845</v>
      </c>
      <c r="B807" t="s">
        <v>5</v>
      </c>
      <c r="C807" s="5">
        <v>1237.6400000000001</v>
      </c>
      <c r="D807" s="26" t="str">
        <f>IF(E807="","TOTAL","")</f>
        <v/>
      </c>
      <c r="E807" t="s">
        <v>78</v>
      </c>
    </row>
    <row r="808" spans="1:5" outlineLevel="2" x14ac:dyDescent="0.35">
      <c r="A808" s="11">
        <v>43845</v>
      </c>
      <c r="B808" t="s">
        <v>5</v>
      </c>
      <c r="C808" s="5">
        <v>1233.4000000000001</v>
      </c>
      <c r="D808" s="26" t="str">
        <f>IF(E808="","TOTAL","")</f>
        <v/>
      </c>
      <c r="E808" t="s">
        <v>78</v>
      </c>
    </row>
    <row r="809" spans="1:5" outlineLevel="2" x14ac:dyDescent="0.35">
      <c r="A809" s="11">
        <v>43845</v>
      </c>
      <c r="B809" t="s">
        <v>5</v>
      </c>
      <c r="C809" s="5">
        <v>1226.95</v>
      </c>
      <c r="D809" s="26" t="str">
        <f>IF(E809="","TOTAL","")</f>
        <v/>
      </c>
      <c r="E809" t="s">
        <v>78</v>
      </c>
    </row>
    <row r="810" spans="1:5" outlineLevel="2" x14ac:dyDescent="0.35">
      <c r="A810" s="11">
        <v>43845</v>
      </c>
      <c r="B810" t="s">
        <v>5</v>
      </c>
      <c r="C810" s="5">
        <v>1212.8800000000001</v>
      </c>
      <c r="D810" s="26" t="str">
        <f>IF(E810="","TOTAL","")</f>
        <v/>
      </c>
      <c r="E810" t="s">
        <v>78</v>
      </c>
    </row>
    <row r="811" spans="1:5" outlineLevel="2" x14ac:dyDescent="0.35">
      <c r="A811" s="11">
        <v>43845</v>
      </c>
      <c r="B811" t="s">
        <v>5</v>
      </c>
      <c r="C811" s="5">
        <v>1212.67</v>
      </c>
      <c r="D811" s="26" t="str">
        <f>IF(E811="","TOTAL","")</f>
        <v/>
      </c>
      <c r="E811" t="s">
        <v>78</v>
      </c>
    </row>
    <row r="812" spans="1:5" outlineLevel="2" x14ac:dyDescent="0.35">
      <c r="A812" s="11">
        <v>43845</v>
      </c>
      <c r="B812" t="s">
        <v>5</v>
      </c>
      <c r="C812" s="5">
        <v>1185.26</v>
      </c>
      <c r="D812" s="26" t="str">
        <f>IF(E812="","TOTAL","")</f>
        <v/>
      </c>
      <c r="E812" t="s">
        <v>78</v>
      </c>
    </row>
    <row r="813" spans="1:5" outlineLevel="2" x14ac:dyDescent="0.35">
      <c r="A813" s="11">
        <v>43845</v>
      </c>
      <c r="B813" t="s">
        <v>5</v>
      </c>
      <c r="C813" s="5">
        <v>1153.79</v>
      </c>
      <c r="D813" s="26" t="str">
        <f>IF(E813="","TOTAL","")</f>
        <v/>
      </c>
      <c r="E813" t="s">
        <v>78</v>
      </c>
    </row>
    <row r="814" spans="1:5" outlineLevel="2" x14ac:dyDescent="0.35">
      <c r="A814" s="11">
        <v>43845</v>
      </c>
      <c r="B814" t="s">
        <v>5</v>
      </c>
      <c r="C814" s="5">
        <v>1146.53</v>
      </c>
      <c r="D814" s="26" t="str">
        <f>IF(E814="","TOTAL","")</f>
        <v/>
      </c>
      <c r="E814" t="s">
        <v>78</v>
      </c>
    </row>
    <row r="815" spans="1:5" outlineLevel="2" x14ac:dyDescent="0.35">
      <c r="A815" s="11">
        <v>43845</v>
      </c>
      <c r="B815" t="s">
        <v>5</v>
      </c>
      <c r="C815" s="5">
        <v>1103.5899999999999</v>
      </c>
      <c r="D815" s="26" t="str">
        <f>IF(E815="","TOTAL","")</f>
        <v/>
      </c>
      <c r="E815" t="s">
        <v>78</v>
      </c>
    </row>
    <row r="816" spans="1:5" outlineLevel="2" x14ac:dyDescent="0.35">
      <c r="A816" s="11">
        <v>43845</v>
      </c>
      <c r="B816" t="s">
        <v>5</v>
      </c>
      <c r="C816" s="5">
        <v>1098.8399999999999</v>
      </c>
      <c r="D816" s="26" t="str">
        <f>IF(E816="","TOTAL","")</f>
        <v/>
      </c>
      <c r="E816" t="s">
        <v>78</v>
      </c>
    </row>
    <row r="817" spans="1:5" outlineLevel="2" x14ac:dyDescent="0.35">
      <c r="A817" s="11">
        <v>43845</v>
      </c>
      <c r="B817" t="s">
        <v>5</v>
      </c>
      <c r="C817" s="5">
        <v>1066.8499999999999</v>
      </c>
      <c r="D817" s="26" t="str">
        <f>IF(E817="","TOTAL","")</f>
        <v/>
      </c>
      <c r="E817" t="s">
        <v>78</v>
      </c>
    </row>
    <row r="818" spans="1:5" outlineLevel="2" x14ac:dyDescent="0.35">
      <c r="A818" s="11">
        <v>43845</v>
      </c>
      <c r="B818" t="s">
        <v>5</v>
      </c>
      <c r="C818" s="5">
        <v>1062.79</v>
      </c>
      <c r="D818" s="26" t="str">
        <f>IF(E818="","TOTAL","")</f>
        <v/>
      </c>
      <c r="E818" t="s">
        <v>78</v>
      </c>
    </row>
    <row r="819" spans="1:5" outlineLevel="2" x14ac:dyDescent="0.35">
      <c r="A819" s="11">
        <v>43845</v>
      </c>
      <c r="B819" t="s">
        <v>5</v>
      </c>
      <c r="C819" s="5">
        <v>1058.08</v>
      </c>
      <c r="D819" s="26" t="str">
        <f>IF(E819="","TOTAL","")</f>
        <v/>
      </c>
      <c r="E819" t="s">
        <v>78</v>
      </c>
    </row>
    <row r="820" spans="1:5" outlineLevel="2" x14ac:dyDescent="0.35">
      <c r="A820" s="11">
        <v>43845</v>
      </c>
      <c r="B820" t="s">
        <v>5</v>
      </c>
      <c r="C820" s="5">
        <v>1028.18</v>
      </c>
      <c r="D820" s="26" t="str">
        <f>IF(E820="","TOTAL","")</f>
        <v/>
      </c>
      <c r="E820" t="s">
        <v>78</v>
      </c>
    </row>
    <row r="821" spans="1:5" outlineLevel="2" x14ac:dyDescent="0.35">
      <c r="A821" s="11">
        <v>43845</v>
      </c>
      <c r="B821" t="s">
        <v>5</v>
      </c>
      <c r="C821" s="5">
        <v>989.58</v>
      </c>
      <c r="D821" s="26" t="str">
        <f>IF(E821="","TOTAL","")</f>
        <v/>
      </c>
      <c r="E821" t="s">
        <v>78</v>
      </c>
    </row>
    <row r="822" spans="1:5" outlineLevel="2" x14ac:dyDescent="0.35">
      <c r="A822" s="11">
        <v>43845</v>
      </c>
      <c r="B822" t="s">
        <v>5</v>
      </c>
      <c r="C822" s="5">
        <v>980.65</v>
      </c>
      <c r="D822" s="26" t="str">
        <f>IF(E822="","TOTAL","")</f>
        <v/>
      </c>
      <c r="E822" t="s">
        <v>78</v>
      </c>
    </row>
    <row r="823" spans="1:5" outlineLevel="2" x14ac:dyDescent="0.35">
      <c r="A823" s="11">
        <v>43845</v>
      </c>
      <c r="B823" t="s">
        <v>5</v>
      </c>
      <c r="C823" s="5">
        <v>971.23</v>
      </c>
      <c r="D823" s="26" t="str">
        <f>IF(E823="","TOTAL","")</f>
        <v/>
      </c>
      <c r="E823" t="s">
        <v>78</v>
      </c>
    </row>
    <row r="824" spans="1:5" outlineLevel="2" x14ac:dyDescent="0.35">
      <c r="A824" s="11">
        <v>43845</v>
      </c>
      <c r="B824" t="s">
        <v>5</v>
      </c>
      <c r="C824" s="5">
        <v>951.13</v>
      </c>
      <c r="D824" s="26" t="str">
        <f>IF(E824="","TOTAL","")</f>
        <v/>
      </c>
      <c r="E824" t="s">
        <v>78</v>
      </c>
    </row>
    <row r="825" spans="1:5" outlineLevel="2" x14ac:dyDescent="0.35">
      <c r="A825" s="11">
        <v>43845</v>
      </c>
      <c r="B825" t="s">
        <v>5</v>
      </c>
      <c r="C825" s="5">
        <v>892.45</v>
      </c>
      <c r="D825" s="26" t="str">
        <f>IF(E825="","TOTAL","")</f>
        <v/>
      </c>
      <c r="E825" t="s">
        <v>78</v>
      </c>
    </row>
    <row r="826" spans="1:5" outlineLevel="2" x14ac:dyDescent="0.35">
      <c r="A826" s="11">
        <v>43845</v>
      </c>
      <c r="B826" t="s">
        <v>5</v>
      </c>
      <c r="C826" s="5">
        <v>865.86</v>
      </c>
      <c r="D826" s="26" t="str">
        <f>IF(E826="","TOTAL","")</f>
        <v/>
      </c>
      <c r="E826" t="s">
        <v>78</v>
      </c>
    </row>
    <row r="827" spans="1:5" outlineLevel="2" x14ac:dyDescent="0.35">
      <c r="A827" s="11">
        <v>43845</v>
      </c>
      <c r="B827" t="s">
        <v>5</v>
      </c>
      <c r="C827" s="5">
        <v>852.77</v>
      </c>
      <c r="D827" s="26" t="str">
        <f>IF(E827="","TOTAL","")</f>
        <v/>
      </c>
      <c r="E827" t="s">
        <v>78</v>
      </c>
    </row>
    <row r="828" spans="1:5" outlineLevel="2" x14ac:dyDescent="0.35">
      <c r="A828" s="11">
        <v>43845</v>
      </c>
      <c r="B828" t="s">
        <v>5</v>
      </c>
      <c r="C828" s="5">
        <v>843.48</v>
      </c>
      <c r="D828" s="26" t="str">
        <f>IF(E828="","TOTAL","")</f>
        <v/>
      </c>
      <c r="E828" t="s">
        <v>78</v>
      </c>
    </row>
    <row r="829" spans="1:5" outlineLevel="2" x14ac:dyDescent="0.35">
      <c r="A829" s="11">
        <v>43845</v>
      </c>
      <c r="B829" t="s">
        <v>5</v>
      </c>
      <c r="C829" s="5">
        <v>737.99</v>
      </c>
      <c r="D829" s="26" t="str">
        <f>IF(E829="","TOTAL","")</f>
        <v/>
      </c>
      <c r="E829" t="s">
        <v>78</v>
      </c>
    </row>
    <row r="830" spans="1:5" outlineLevel="2" x14ac:dyDescent="0.35">
      <c r="A830" s="11">
        <v>43845</v>
      </c>
      <c r="B830" t="s">
        <v>5</v>
      </c>
      <c r="C830" s="5">
        <v>556.69000000000005</v>
      </c>
      <c r="D830" s="26" t="str">
        <f>IF(E830="","TOTAL","")</f>
        <v/>
      </c>
      <c r="E830" t="s">
        <v>78</v>
      </c>
    </row>
    <row r="831" spans="1:5" outlineLevel="2" x14ac:dyDescent="0.35">
      <c r="A831" s="11">
        <v>43845</v>
      </c>
      <c r="B831" t="s">
        <v>5</v>
      </c>
      <c r="C831" s="5">
        <v>358.03</v>
      </c>
      <c r="D831" s="26" t="str">
        <f>IF(E831="","TOTAL","")</f>
        <v/>
      </c>
      <c r="E831" t="s">
        <v>78</v>
      </c>
    </row>
    <row r="832" spans="1:5" outlineLevel="2" x14ac:dyDescent="0.35">
      <c r="A832" s="11">
        <v>43845</v>
      </c>
      <c r="B832" t="s">
        <v>5</v>
      </c>
      <c r="C832" s="5">
        <v>169.51</v>
      </c>
      <c r="D832" s="26" t="str">
        <f>IF(E832="","TOTAL","")</f>
        <v/>
      </c>
      <c r="E832" t="s">
        <v>78</v>
      </c>
    </row>
    <row r="833" spans="1:5" outlineLevel="2" x14ac:dyDescent="0.35">
      <c r="A833" s="11">
        <v>43845</v>
      </c>
      <c r="B833" t="s">
        <v>5</v>
      </c>
      <c r="C833" s="5">
        <v>162.59</v>
      </c>
      <c r="D833" s="26" t="str">
        <f>IF(E833="","TOTAL","")</f>
        <v/>
      </c>
      <c r="E833" t="s">
        <v>78</v>
      </c>
    </row>
    <row r="834" spans="1:5" outlineLevel="2" x14ac:dyDescent="0.35">
      <c r="A834" s="11">
        <v>43845</v>
      </c>
      <c r="B834" t="s">
        <v>5</v>
      </c>
      <c r="C834" s="5">
        <v>151.04</v>
      </c>
      <c r="D834" s="26" t="str">
        <f>IF(E834="","TOTAL","")</f>
        <v/>
      </c>
      <c r="E834" t="s">
        <v>78</v>
      </c>
    </row>
    <row r="835" spans="1:5" outlineLevel="2" x14ac:dyDescent="0.35">
      <c r="A835" s="11">
        <v>43845</v>
      </c>
      <c r="B835" t="s">
        <v>5</v>
      </c>
      <c r="C835" s="5">
        <v>104.37</v>
      </c>
      <c r="D835" s="26" t="str">
        <f>IF(E835="","TOTAL","")</f>
        <v/>
      </c>
      <c r="E835" t="s">
        <v>78</v>
      </c>
    </row>
    <row r="836" spans="1:5" outlineLevel="2" x14ac:dyDescent="0.35">
      <c r="A836" s="11">
        <v>43845</v>
      </c>
      <c r="B836" t="s">
        <v>5</v>
      </c>
      <c r="C836" s="5">
        <v>79.349999999999994</v>
      </c>
      <c r="D836" s="26" t="str">
        <f>IF(E836="","TOTAL","")</f>
        <v/>
      </c>
      <c r="E836" t="s">
        <v>78</v>
      </c>
    </row>
    <row r="837" spans="1:5" outlineLevel="2" x14ac:dyDescent="0.35">
      <c r="A837" s="11">
        <v>43845</v>
      </c>
      <c r="B837" t="s">
        <v>5</v>
      </c>
      <c r="C837" s="5">
        <v>72.849999999999994</v>
      </c>
      <c r="D837" s="26" t="str">
        <f>IF(E837="","TOTAL","")</f>
        <v/>
      </c>
      <c r="E837" t="s">
        <v>78</v>
      </c>
    </row>
    <row r="838" spans="1:5" outlineLevel="2" x14ac:dyDescent="0.35">
      <c r="A838" s="11">
        <v>43845</v>
      </c>
      <c r="B838" t="s">
        <v>5</v>
      </c>
      <c r="C838" s="5">
        <v>44.32</v>
      </c>
      <c r="D838" s="26" t="str">
        <f>IF(E838="","TOTAL","")</f>
        <v/>
      </c>
      <c r="E838" t="s">
        <v>78</v>
      </c>
    </row>
    <row r="839" spans="1:5" outlineLevel="2" x14ac:dyDescent="0.35">
      <c r="A839" s="11">
        <v>43845</v>
      </c>
      <c r="B839" t="s">
        <v>5</v>
      </c>
      <c r="C839" s="5">
        <v>34.79</v>
      </c>
      <c r="D839" s="26" t="str">
        <f>IF(E839="","TOTAL","")</f>
        <v/>
      </c>
      <c r="E839" t="s">
        <v>78</v>
      </c>
    </row>
    <row r="840" spans="1:5" outlineLevel="2" x14ac:dyDescent="0.35">
      <c r="A840" s="11">
        <v>43845</v>
      </c>
      <c r="B840" t="s">
        <v>5</v>
      </c>
      <c r="C840" s="5">
        <v>34.79</v>
      </c>
      <c r="D840" s="26" t="str">
        <f>IF(E840="","TOTAL","")</f>
        <v/>
      </c>
      <c r="E840" t="s">
        <v>78</v>
      </c>
    </row>
    <row r="841" spans="1:5" outlineLevel="2" x14ac:dyDescent="0.35">
      <c r="A841" s="11">
        <v>43845</v>
      </c>
      <c r="B841" t="s">
        <v>5</v>
      </c>
      <c r="C841" s="5">
        <v>21.69</v>
      </c>
      <c r="D841" s="26" t="str">
        <f>IF(E841="","TOTAL","")</f>
        <v/>
      </c>
      <c r="E841" t="s">
        <v>78</v>
      </c>
    </row>
    <row r="842" spans="1:5" outlineLevel="2" x14ac:dyDescent="0.35">
      <c r="A842" s="11">
        <v>43845</v>
      </c>
      <c r="B842" t="s">
        <v>5</v>
      </c>
      <c r="C842" s="5">
        <v>9.5</v>
      </c>
      <c r="D842" s="26" t="str">
        <f>IF(E842="","TOTAL","")</f>
        <v/>
      </c>
      <c r="E842" t="s">
        <v>78</v>
      </c>
    </row>
    <row r="843" spans="1:5" outlineLevel="2" x14ac:dyDescent="0.35">
      <c r="A843" s="11">
        <v>43845</v>
      </c>
      <c r="B843" t="s">
        <v>5</v>
      </c>
      <c r="C843" s="5">
        <v>2.25</v>
      </c>
      <c r="D843" s="26" t="str">
        <f>IF(E843="","TOTAL","")</f>
        <v/>
      </c>
      <c r="E843" t="s">
        <v>78</v>
      </c>
    </row>
    <row r="844" spans="1:5" outlineLevel="2" x14ac:dyDescent="0.35">
      <c r="A844" s="11">
        <v>43845</v>
      </c>
      <c r="B844" t="s">
        <v>5</v>
      </c>
      <c r="C844" s="5">
        <v>2.25</v>
      </c>
      <c r="D844" s="26" t="str">
        <f>IF(E844="","TOTAL","")</f>
        <v/>
      </c>
      <c r="E844" t="s">
        <v>78</v>
      </c>
    </row>
    <row r="845" spans="1:5" outlineLevel="2" x14ac:dyDescent="0.35">
      <c r="A845" s="11">
        <v>43845</v>
      </c>
      <c r="B845" t="s">
        <v>5</v>
      </c>
      <c r="C845" s="5">
        <v>2.25</v>
      </c>
      <c r="D845" s="26" t="str">
        <f>IF(E845="","TOTAL","")</f>
        <v/>
      </c>
      <c r="E845" t="s">
        <v>78</v>
      </c>
    </row>
    <row r="846" spans="1:5" outlineLevel="2" x14ac:dyDescent="0.35">
      <c r="A846" s="11">
        <v>43845</v>
      </c>
      <c r="B846" t="s">
        <v>5</v>
      </c>
      <c r="C846" s="5">
        <v>2.25</v>
      </c>
      <c r="D846" s="26" t="str">
        <f>IF(E846="","TOTAL","")</f>
        <v/>
      </c>
      <c r="E846" t="s">
        <v>78</v>
      </c>
    </row>
    <row r="847" spans="1:5" outlineLevel="2" x14ac:dyDescent="0.35">
      <c r="A847" s="11">
        <v>43845</v>
      </c>
      <c r="B847" t="s">
        <v>5</v>
      </c>
      <c r="C847" s="5">
        <v>2.25</v>
      </c>
      <c r="D847" s="26" t="str">
        <f>IF(E847="","TOTAL","")</f>
        <v/>
      </c>
      <c r="E847" t="s">
        <v>78</v>
      </c>
    </row>
    <row r="848" spans="1:5" outlineLevel="2" x14ac:dyDescent="0.35">
      <c r="A848" s="11">
        <v>43845</v>
      </c>
      <c r="B848" t="s">
        <v>5</v>
      </c>
      <c r="C848" s="5">
        <v>2.25</v>
      </c>
      <c r="D848" s="26" t="str">
        <f>IF(E848="","TOTAL","")</f>
        <v/>
      </c>
      <c r="E848" t="s">
        <v>78</v>
      </c>
    </row>
    <row r="849" spans="1:5" outlineLevel="2" x14ac:dyDescent="0.35">
      <c r="A849" s="11">
        <v>43845</v>
      </c>
      <c r="B849" t="s">
        <v>5</v>
      </c>
      <c r="C849" s="5">
        <v>2.25</v>
      </c>
      <c r="D849" s="26" t="str">
        <f>IF(E849="","TOTAL","")</f>
        <v/>
      </c>
      <c r="E849" t="s">
        <v>78</v>
      </c>
    </row>
    <row r="850" spans="1:5" outlineLevel="2" x14ac:dyDescent="0.35">
      <c r="A850" s="11">
        <v>43845</v>
      </c>
      <c r="B850" t="s">
        <v>5</v>
      </c>
      <c r="C850" s="5">
        <v>2.25</v>
      </c>
      <c r="D850" s="26" t="str">
        <f>IF(E850="","TOTAL","")</f>
        <v/>
      </c>
      <c r="E850" t="s">
        <v>78</v>
      </c>
    </row>
    <row r="851" spans="1:5" outlineLevel="2" x14ac:dyDescent="0.35">
      <c r="A851" s="11">
        <v>43845</v>
      </c>
      <c r="B851" t="s">
        <v>5</v>
      </c>
      <c r="C851" s="5">
        <v>2.25</v>
      </c>
      <c r="D851" s="26" t="str">
        <f>IF(E851="","TOTAL","")</f>
        <v/>
      </c>
      <c r="E851" t="s">
        <v>78</v>
      </c>
    </row>
    <row r="852" spans="1:5" outlineLevel="2" x14ac:dyDescent="0.35">
      <c r="A852" s="11">
        <v>43845</v>
      </c>
      <c r="B852" t="s">
        <v>5</v>
      </c>
      <c r="C852" s="5">
        <v>2.25</v>
      </c>
      <c r="D852" s="26" t="str">
        <f>IF(E852="","TOTAL","")</f>
        <v/>
      </c>
      <c r="E852" t="s">
        <v>78</v>
      </c>
    </row>
    <row r="853" spans="1:5" outlineLevel="2" x14ac:dyDescent="0.35">
      <c r="A853" s="11">
        <v>43845</v>
      </c>
      <c r="B853" t="s">
        <v>5</v>
      </c>
      <c r="C853" s="5">
        <v>2.25</v>
      </c>
      <c r="D853" s="26" t="str">
        <f>IF(E853="","TOTAL","")</f>
        <v/>
      </c>
      <c r="E853" t="s">
        <v>78</v>
      </c>
    </row>
    <row r="854" spans="1:5" outlineLevel="2" x14ac:dyDescent="0.35">
      <c r="A854" s="11">
        <v>43845</v>
      </c>
      <c r="B854" t="s">
        <v>5</v>
      </c>
      <c r="C854" s="5">
        <v>2.25</v>
      </c>
      <c r="D854" s="26" t="str">
        <f>IF(E854="","TOTAL","")</f>
        <v/>
      </c>
      <c r="E854" t="s">
        <v>78</v>
      </c>
    </row>
    <row r="855" spans="1:5" outlineLevel="2" x14ac:dyDescent="0.35">
      <c r="A855" s="11">
        <v>43845</v>
      </c>
      <c r="B855" t="s">
        <v>5</v>
      </c>
      <c r="C855" s="5">
        <v>2.25</v>
      </c>
      <c r="D855" s="26" t="str">
        <f>IF(E855="","TOTAL","")</f>
        <v/>
      </c>
      <c r="E855" t="s">
        <v>78</v>
      </c>
    </row>
    <row r="856" spans="1:5" outlineLevel="2" x14ac:dyDescent="0.35">
      <c r="A856" s="11">
        <v>43845</v>
      </c>
      <c r="B856" t="s">
        <v>5</v>
      </c>
      <c r="C856" s="5">
        <v>2.25</v>
      </c>
      <c r="D856" s="26" t="str">
        <f>IF(E856="","TOTAL","")</f>
        <v/>
      </c>
      <c r="E856" t="s">
        <v>78</v>
      </c>
    </row>
    <row r="857" spans="1:5" outlineLevel="2" x14ac:dyDescent="0.35">
      <c r="A857" s="11">
        <v>43845</v>
      </c>
      <c r="B857" t="s">
        <v>5</v>
      </c>
      <c r="C857" s="5">
        <v>2.25</v>
      </c>
      <c r="D857" s="26" t="str">
        <f>IF(E857="","TOTAL","")</f>
        <v/>
      </c>
      <c r="E857" t="s">
        <v>78</v>
      </c>
    </row>
    <row r="858" spans="1:5" outlineLevel="2" x14ac:dyDescent="0.35">
      <c r="A858" s="11">
        <v>43845</v>
      </c>
      <c r="B858" t="s">
        <v>5</v>
      </c>
      <c r="C858" s="5">
        <v>2.25</v>
      </c>
      <c r="D858" s="26" t="str">
        <f>IF(E858="","TOTAL","")</f>
        <v/>
      </c>
      <c r="E858" t="s">
        <v>78</v>
      </c>
    </row>
    <row r="859" spans="1:5" outlineLevel="2" x14ac:dyDescent="0.35">
      <c r="A859" s="11">
        <v>43845</v>
      </c>
      <c r="B859" t="s">
        <v>5</v>
      </c>
      <c r="C859" s="5">
        <v>2.25</v>
      </c>
      <c r="D859" s="26" t="str">
        <f>IF(E859="","TOTAL","")</f>
        <v/>
      </c>
      <c r="E859" t="s">
        <v>78</v>
      </c>
    </row>
    <row r="860" spans="1:5" outlineLevel="2" x14ac:dyDescent="0.35">
      <c r="A860" s="11">
        <v>43845</v>
      </c>
      <c r="B860" t="s">
        <v>5</v>
      </c>
      <c r="C860" s="5">
        <v>2.25</v>
      </c>
      <c r="D860" s="26" t="str">
        <f>IF(E860="","TOTAL","")</f>
        <v/>
      </c>
      <c r="E860" t="s">
        <v>78</v>
      </c>
    </row>
    <row r="861" spans="1:5" outlineLevel="2" x14ac:dyDescent="0.35">
      <c r="A861" s="11">
        <v>43845</v>
      </c>
      <c r="B861" t="s">
        <v>5</v>
      </c>
      <c r="C861" s="5">
        <v>2.25</v>
      </c>
      <c r="D861" s="26" t="str">
        <f>IF(E861="","TOTAL","")</f>
        <v/>
      </c>
      <c r="E861" t="s">
        <v>78</v>
      </c>
    </row>
    <row r="862" spans="1:5" outlineLevel="2" x14ac:dyDescent="0.35">
      <c r="A862" s="11">
        <v>43845</v>
      </c>
      <c r="B862" t="s">
        <v>5</v>
      </c>
      <c r="C862" s="5">
        <v>2.25</v>
      </c>
      <c r="D862" s="26" t="str">
        <f>IF(E862="","TOTAL","")</f>
        <v/>
      </c>
      <c r="E862" t="s">
        <v>78</v>
      </c>
    </row>
    <row r="863" spans="1:5" outlineLevel="2" x14ac:dyDescent="0.35">
      <c r="A863" s="11">
        <v>43845</v>
      </c>
      <c r="B863" t="s">
        <v>5</v>
      </c>
      <c r="C863" s="5">
        <v>2.25</v>
      </c>
      <c r="D863" s="26" t="str">
        <f>IF(E863="","TOTAL","")</f>
        <v/>
      </c>
      <c r="E863" t="s">
        <v>78</v>
      </c>
    </row>
    <row r="864" spans="1:5" outlineLevel="2" x14ac:dyDescent="0.35">
      <c r="A864" s="11">
        <v>43845</v>
      </c>
      <c r="B864" t="s">
        <v>5</v>
      </c>
      <c r="C864" s="5">
        <v>2.25</v>
      </c>
      <c r="D864" s="26" t="str">
        <f>IF(E864="","TOTAL","")</f>
        <v/>
      </c>
      <c r="E864" t="s">
        <v>78</v>
      </c>
    </row>
    <row r="865" spans="1:5" outlineLevel="2" x14ac:dyDescent="0.35">
      <c r="A865" s="11">
        <v>43845</v>
      </c>
      <c r="B865" t="s">
        <v>5</v>
      </c>
      <c r="C865" s="5">
        <v>2.25</v>
      </c>
      <c r="D865" s="26" t="str">
        <f>IF(E865="","TOTAL","")</f>
        <v/>
      </c>
      <c r="E865" t="s">
        <v>78</v>
      </c>
    </row>
    <row r="866" spans="1:5" outlineLevel="2" x14ac:dyDescent="0.35">
      <c r="A866" s="11">
        <v>43845</v>
      </c>
      <c r="B866" t="s">
        <v>5</v>
      </c>
      <c r="C866" s="5">
        <v>2.25</v>
      </c>
      <c r="D866" s="26" t="str">
        <f>IF(E866="","TOTAL","")</f>
        <v/>
      </c>
      <c r="E866" t="s">
        <v>78</v>
      </c>
    </row>
    <row r="867" spans="1:5" outlineLevel="2" x14ac:dyDescent="0.35">
      <c r="A867" s="11">
        <v>43845</v>
      </c>
      <c r="B867" t="s">
        <v>5</v>
      </c>
      <c r="C867" s="5">
        <v>2.25</v>
      </c>
      <c r="D867" s="26" t="str">
        <f>IF(E867="","TOTAL","")</f>
        <v/>
      </c>
      <c r="E867" t="s">
        <v>78</v>
      </c>
    </row>
    <row r="868" spans="1:5" outlineLevel="2" x14ac:dyDescent="0.35">
      <c r="A868" s="11">
        <v>43845</v>
      </c>
      <c r="B868" t="s">
        <v>5</v>
      </c>
      <c r="C868" s="5">
        <v>2.25</v>
      </c>
      <c r="D868" s="26" t="str">
        <f>IF(E868="","TOTAL","")</f>
        <v/>
      </c>
      <c r="E868" t="s">
        <v>78</v>
      </c>
    </row>
    <row r="869" spans="1:5" outlineLevel="2" x14ac:dyDescent="0.35">
      <c r="A869" s="11">
        <v>43845</v>
      </c>
      <c r="B869" t="s">
        <v>5</v>
      </c>
      <c r="C869" s="5">
        <v>2.25</v>
      </c>
      <c r="D869" s="26" t="str">
        <f>IF(E869="","TOTAL","")</f>
        <v/>
      </c>
      <c r="E869" t="s">
        <v>78</v>
      </c>
    </row>
    <row r="870" spans="1:5" outlineLevel="2" x14ac:dyDescent="0.35">
      <c r="A870" s="11">
        <v>43845</v>
      </c>
      <c r="B870" t="s">
        <v>5</v>
      </c>
      <c r="C870" s="5">
        <v>2.25</v>
      </c>
      <c r="D870" s="26" t="str">
        <f>IF(E870="","TOTAL","")</f>
        <v/>
      </c>
      <c r="E870" t="s">
        <v>78</v>
      </c>
    </row>
    <row r="871" spans="1:5" outlineLevel="2" x14ac:dyDescent="0.35">
      <c r="A871" s="11">
        <v>43845</v>
      </c>
      <c r="B871" t="s">
        <v>5</v>
      </c>
      <c r="C871" s="5">
        <v>2.25</v>
      </c>
      <c r="D871" s="26" t="str">
        <f>IF(E871="","TOTAL","")</f>
        <v/>
      </c>
      <c r="E871" t="s">
        <v>78</v>
      </c>
    </row>
    <row r="872" spans="1:5" outlineLevel="2" x14ac:dyDescent="0.35">
      <c r="A872" s="11">
        <v>43845</v>
      </c>
      <c r="B872" t="s">
        <v>5</v>
      </c>
      <c r="C872" s="5">
        <v>2.25</v>
      </c>
      <c r="D872" s="26" t="str">
        <f>IF(E872="","TOTAL","")</f>
        <v/>
      </c>
      <c r="E872" t="s">
        <v>78</v>
      </c>
    </row>
    <row r="873" spans="1:5" outlineLevel="2" x14ac:dyDescent="0.35">
      <c r="A873" s="11">
        <v>43845</v>
      </c>
      <c r="B873" t="s">
        <v>5</v>
      </c>
      <c r="C873" s="5">
        <v>2.25</v>
      </c>
      <c r="D873" s="26" t="str">
        <f>IF(E873="","TOTAL","")</f>
        <v/>
      </c>
      <c r="E873" t="s">
        <v>78</v>
      </c>
    </row>
    <row r="874" spans="1:5" outlineLevel="2" x14ac:dyDescent="0.35">
      <c r="A874" s="11">
        <v>43845</v>
      </c>
      <c r="B874" t="s">
        <v>5</v>
      </c>
      <c r="C874" s="5">
        <v>2.25</v>
      </c>
      <c r="D874" s="26" t="str">
        <f>IF(E874="","TOTAL","")</f>
        <v/>
      </c>
      <c r="E874" t="s">
        <v>78</v>
      </c>
    </row>
    <row r="875" spans="1:5" outlineLevel="2" x14ac:dyDescent="0.35">
      <c r="A875" s="11">
        <v>43845</v>
      </c>
      <c r="B875" t="s">
        <v>5</v>
      </c>
      <c r="C875" s="5">
        <v>2.25</v>
      </c>
      <c r="D875" s="26" t="str">
        <f>IF(E875="","TOTAL","")</f>
        <v/>
      </c>
      <c r="E875" t="s">
        <v>78</v>
      </c>
    </row>
    <row r="876" spans="1:5" outlineLevel="2" x14ac:dyDescent="0.35">
      <c r="A876" s="11">
        <v>43845</v>
      </c>
      <c r="B876" t="s">
        <v>5</v>
      </c>
      <c r="C876" s="5">
        <v>2.25</v>
      </c>
      <c r="D876" s="26" t="str">
        <f>IF(E876="","TOTAL","")</f>
        <v/>
      </c>
      <c r="E876" t="s">
        <v>78</v>
      </c>
    </row>
    <row r="877" spans="1:5" outlineLevel="2" x14ac:dyDescent="0.35">
      <c r="A877" s="11">
        <v>43845</v>
      </c>
      <c r="B877" t="s">
        <v>5</v>
      </c>
      <c r="C877" s="5">
        <v>2.25</v>
      </c>
      <c r="D877" s="26" t="str">
        <f>IF(E877="","TOTAL","")</f>
        <v/>
      </c>
      <c r="E877" t="s">
        <v>78</v>
      </c>
    </row>
    <row r="878" spans="1:5" outlineLevel="2" x14ac:dyDescent="0.35">
      <c r="A878" s="11">
        <v>43845</v>
      </c>
      <c r="B878" t="s">
        <v>5</v>
      </c>
      <c r="C878" s="5">
        <v>2.25</v>
      </c>
      <c r="D878" s="26" t="str">
        <f>IF(E878="","TOTAL","")</f>
        <v/>
      </c>
      <c r="E878" t="s">
        <v>78</v>
      </c>
    </row>
    <row r="879" spans="1:5" outlineLevel="2" x14ac:dyDescent="0.35">
      <c r="A879" s="11">
        <v>43845</v>
      </c>
      <c r="B879" t="s">
        <v>5</v>
      </c>
      <c r="C879" s="5">
        <v>2.25</v>
      </c>
      <c r="D879" s="26" t="str">
        <f>IF(E879="","TOTAL","")</f>
        <v/>
      </c>
      <c r="E879" t="s">
        <v>78</v>
      </c>
    </row>
    <row r="880" spans="1:5" outlineLevel="2" x14ac:dyDescent="0.35">
      <c r="A880" s="11">
        <v>43845</v>
      </c>
      <c r="B880" t="s">
        <v>5</v>
      </c>
      <c r="C880" s="5">
        <v>2.25</v>
      </c>
      <c r="D880" s="26" t="str">
        <f>IF(E880="","TOTAL","")</f>
        <v/>
      </c>
      <c r="E880" t="s">
        <v>78</v>
      </c>
    </row>
    <row r="881" spans="1:5" outlineLevel="2" x14ac:dyDescent="0.35">
      <c r="A881" s="11">
        <v>43845</v>
      </c>
      <c r="B881" t="s">
        <v>5</v>
      </c>
      <c r="C881" s="5">
        <v>2.25</v>
      </c>
      <c r="D881" s="26" t="str">
        <f>IF(E881="","TOTAL","")</f>
        <v/>
      </c>
      <c r="E881" t="s">
        <v>78</v>
      </c>
    </row>
    <row r="882" spans="1:5" outlineLevel="2" x14ac:dyDescent="0.35">
      <c r="A882" s="11">
        <v>43845</v>
      </c>
      <c r="B882" t="s">
        <v>5</v>
      </c>
      <c r="C882" s="5">
        <v>2.25</v>
      </c>
      <c r="D882" s="26" t="str">
        <f>IF(E882="","TOTAL","")</f>
        <v/>
      </c>
      <c r="E882" t="s">
        <v>78</v>
      </c>
    </row>
    <row r="883" spans="1:5" outlineLevel="2" x14ac:dyDescent="0.35">
      <c r="A883" s="11">
        <v>43845</v>
      </c>
      <c r="B883" t="s">
        <v>5</v>
      </c>
      <c r="C883" s="5">
        <v>2.25</v>
      </c>
      <c r="D883" s="26" t="str">
        <f>IF(E883="","TOTAL","")</f>
        <v/>
      </c>
      <c r="E883" t="s">
        <v>78</v>
      </c>
    </row>
    <row r="884" spans="1:5" outlineLevel="2" x14ac:dyDescent="0.35">
      <c r="A884" s="11">
        <v>43845</v>
      </c>
      <c r="B884" t="s">
        <v>5</v>
      </c>
      <c r="C884" s="5">
        <v>2.25</v>
      </c>
      <c r="D884" s="26" t="str">
        <f>IF(E884="","TOTAL","")</f>
        <v/>
      </c>
      <c r="E884" t="s">
        <v>78</v>
      </c>
    </row>
    <row r="885" spans="1:5" outlineLevel="2" x14ac:dyDescent="0.35">
      <c r="A885" s="11">
        <v>43845</v>
      </c>
      <c r="B885" t="s">
        <v>5</v>
      </c>
      <c r="C885" s="5">
        <v>1114.3</v>
      </c>
      <c r="D885" s="26" t="str">
        <f>IF(E885="","TOTAL","")</f>
        <v/>
      </c>
      <c r="E885" t="s">
        <v>78</v>
      </c>
    </row>
    <row r="886" spans="1:5" outlineLevel="2" x14ac:dyDescent="0.35">
      <c r="A886" s="11">
        <v>43845</v>
      </c>
      <c r="B886" t="s">
        <v>5</v>
      </c>
      <c r="C886" s="5">
        <v>4535.63</v>
      </c>
      <c r="D886" s="26" t="str">
        <f>IF(E886="","TOTAL","")</f>
        <v/>
      </c>
      <c r="E886" t="s">
        <v>78</v>
      </c>
    </row>
    <row r="887" spans="1:5" outlineLevel="1" x14ac:dyDescent="0.35">
      <c r="A887" s="25">
        <f>A886</f>
        <v>43845</v>
      </c>
      <c r="B887" s="24" t="str">
        <f>B886</f>
        <v>LABATT FOOD SERVICE</v>
      </c>
      <c r="C887" s="26">
        <f>SUBTOTAL(9,C402:C886)</f>
        <v>812552.5399999998</v>
      </c>
      <c r="D887" s="26" t="str">
        <f>IF(E887="","TOTAL","")</f>
        <v>TOTAL</v>
      </c>
    </row>
    <row r="888" spans="1:5" outlineLevel="2" x14ac:dyDescent="0.35">
      <c r="A888" s="11">
        <v>43845</v>
      </c>
      <c r="B888" t="s">
        <v>6</v>
      </c>
      <c r="C888" s="5">
        <v>595.76</v>
      </c>
      <c r="D888" s="26" t="str">
        <f>IF(E888="","TOTAL","")</f>
        <v/>
      </c>
      <c r="E888" t="s">
        <v>79</v>
      </c>
    </row>
    <row r="889" spans="1:5" outlineLevel="2" x14ac:dyDescent="0.35">
      <c r="A889" s="11">
        <v>43845</v>
      </c>
      <c r="B889" t="s">
        <v>6</v>
      </c>
      <c r="C889" s="5">
        <v>416.94</v>
      </c>
      <c r="D889" s="26" t="str">
        <f>IF(E889="","TOTAL","")</f>
        <v/>
      </c>
      <c r="E889" t="s">
        <v>79</v>
      </c>
    </row>
    <row r="890" spans="1:5" outlineLevel="2" x14ac:dyDescent="0.35">
      <c r="A890" s="11">
        <v>43845</v>
      </c>
      <c r="B890" t="s">
        <v>6</v>
      </c>
      <c r="C890" s="5">
        <v>2932.5</v>
      </c>
      <c r="D890" s="26" t="str">
        <f>IF(E890="","TOTAL","")</f>
        <v/>
      </c>
      <c r="E890" t="s">
        <v>79</v>
      </c>
    </row>
    <row r="891" spans="1:5" outlineLevel="2" x14ac:dyDescent="0.35">
      <c r="A891" s="11">
        <v>43845</v>
      </c>
      <c r="B891" t="s">
        <v>6</v>
      </c>
      <c r="C891" s="5">
        <v>60</v>
      </c>
      <c r="D891" s="26" t="str">
        <f>IF(E891="","TOTAL","")</f>
        <v/>
      </c>
      <c r="E891" t="s">
        <v>79</v>
      </c>
    </row>
    <row r="892" spans="1:5" outlineLevel="1" x14ac:dyDescent="0.35">
      <c r="A892" s="25">
        <f>A891</f>
        <v>43845</v>
      </c>
      <c r="B892" s="24" t="str">
        <f>B891</f>
        <v>BARCELONA SPORTING GOODS INC</v>
      </c>
      <c r="C892" s="26">
        <f>SUBTOTAL(9,C888:C891)</f>
        <v>4005.2</v>
      </c>
      <c r="D892" s="26" t="str">
        <f>IF(E892="","TOTAL","")</f>
        <v>TOTAL</v>
      </c>
    </row>
    <row r="893" spans="1:5" outlineLevel="2" x14ac:dyDescent="0.35">
      <c r="A893" s="11">
        <v>43845</v>
      </c>
      <c r="B893" t="s">
        <v>130</v>
      </c>
      <c r="C893" s="5">
        <v>699.17</v>
      </c>
      <c r="D893" s="26" t="str">
        <f>IF(E893="","TOTAL","")</f>
        <v/>
      </c>
      <c r="E893" t="s">
        <v>80</v>
      </c>
    </row>
    <row r="894" spans="1:5" outlineLevel="2" x14ac:dyDescent="0.35">
      <c r="A894" s="11">
        <v>43845</v>
      </c>
      <c r="B894" t="s">
        <v>130</v>
      </c>
      <c r="C894" s="5">
        <v>1498.64</v>
      </c>
      <c r="D894" s="26" t="str">
        <f>IF(E894="","TOTAL","")</f>
        <v/>
      </c>
      <c r="E894" t="s">
        <v>80</v>
      </c>
    </row>
    <row r="895" spans="1:5" outlineLevel="1" x14ac:dyDescent="0.35">
      <c r="A895" s="25">
        <f>A894</f>
        <v>43845</v>
      </c>
      <c r="B895" s="24" t="str">
        <f>B894</f>
        <v>BOUND TO STAY BOUND BOOKS INC</v>
      </c>
      <c r="C895" s="26">
        <f>SUBTOTAL(9,C893:C894)</f>
        <v>2197.81</v>
      </c>
      <c r="D895" s="26" t="str">
        <f>IF(E895="","TOTAL","")</f>
        <v>TOTAL</v>
      </c>
    </row>
    <row r="896" spans="1:5" outlineLevel="2" x14ac:dyDescent="0.35">
      <c r="A896" s="11">
        <v>43845</v>
      </c>
      <c r="B896" t="s">
        <v>8</v>
      </c>
      <c r="C896" s="5">
        <v>-9.9499999999999993</v>
      </c>
      <c r="D896" s="26" t="str">
        <f>IF(E896="","TOTAL","")</f>
        <v/>
      </c>
      <c r="E896" t="s">
        <v>79</v>
      </c>
    </row>
    <row r="897" spans="1:5" outlineLevel="2" x14ac:dyDescent="0.35">
      <c r="A897" s="11">
        <v>43845</v>
      </c>
      <c r="B897" t="s">
        <v>8</v>
      </c>
      <c r="C897" s="5">
        <v>441.92</v>
      </c>
      <c r="D897" s="26" t="str">
        <f>IF(E897="","TOTAL","")</f>
        <v/>
      </c>
      <c r="E897" t="s">
        <v>79</v>
      </c>
    </row>
    <row r="898" spans="1:5" outlineLevel="1" x14ac:dyDescent="0.35">
      <c r="A898" s="25">
        <f>A897</f>
        <v>43845</v>
      </c>
      <c r="B898" s="24" t="str">
        <f>B897</f>
        <v>DEMCO INC</v>
      </c>
      <c r="C898" s="26">
        <f>SUBTOTAL(9,C896:C897)</f>
        <v>431.97</v>
      </c>
      <c r="D898" s="26" t="str">
        <f>IF(E898="","TOTAL","")</f>
        <v>TOTAL</v>
      </c>
    </row>
    <row r="899" spans="1:5" outlineLevel="2" x14ac:dyDescent="0.35">
      <c r="A899" s="11">
        <v>43845</v>
      </c>
      <c r="B899" t="s">
        <v>9</v>
      </c>
      <c r="C899" s="5">
        <v>51.15</v>
      </c>
      <c r="D899" s="26" t="str">
        <f>IF(E899="","TOTAL","")</f>
        <v/>
      </c>
      <c r="E899" t="s">
        <v>79</v>
      </c>
    </row>
    <row r="900" spans="1:5" outlineLevel="2" x14ac:dyDescent="0.35">
      <c r="A900" s="11">
        <v>43845</v>
      </c>
      <c r="B900" t="s">
        <v>9</v>
      </c>
      <c r="C900" s="5">
        <v>287.10000000000002</v>
      </c>
      <c r="D900" s="26" t="str">
        <f>IF(E900="","TOTAL","")</f>
        <v/>
      </c>
      <c r="E900" t="s">
        <v>79</v>
      </c>
    </row>
    <row r="901" spans="1:5" outlineLevel="2" x14ac:dyDescent="0.35">
      <c r="A901" s="11">
        <v>43845</v>
      </c>
      <c r="B901" t="s">
        <v>9</v>
      </c>
      <c r="C901" s="5">
        <v>242.85</v>
      </c>
      <c r="D901" s="26" t="str">
        <f>IF(E901="","TOTAL","")</f>
        <v/>
      </c>
      <c r="E901" t="s">
        <v>79</v>
      </c>
    </row>
    <row r="902" spans="1:5" outlineLevel="2" x14ac:dyDescent="0.35">
      <c r="A902" s="11">
        <v>43845</v>
      </c>
      <c r="B902" t="s">
        <v>9</v>
      </c>
      <c r="C902" s="5">
        <v>4451.3500000000004</v>
      </c>
      <c r="D902" s="26" t="str">
        <f>IF(E902="","TOTAL","")</f>
        <v/>
      </c>
      <c r="E902" t="s">
        <v>79</v>
      </c>
    </row>
    <row r="903" spans="1:5" outlineLevel="1" x14ac:dyDescent="0.35">
      <c r="A903" s="25">
        <f>A902</f>
        <v>43845</v>
      </c>
      <c r="B903" s="24" t="str">
        <f>B902</f>
        <v>GOPHER SPORT</v>
      </c>
      <c r="C903" s="26">
        <f>SUBTOTAL(9,C899:C902)</f>
        <v>5032.4500000000007</v>
      </c>
      <c r="D903" s="26" t="str">
        <f>IF(E903="","TOTAL","")</f>
        <v>TOTAL</v>
      </c>
    </row>
    <row r="904" spans="1:5" outlineLevel="2" x14ac:dyDescent="0.35">
      <c r="A904" s="11">
        <v>43845</v>
      </c>
      <c r="B904" t="s">
        <v>181</v>
      </c>
      <c r="C904" s="5">
        <v>-683.45</v>
      </c>
      <c r="D904" s="26" t="str">
        <f>IF(E904="","TOTAL","")</f>
        <v/>
      </c>
      <c r="E904" t="s">
        <v>81</v>
      </c>
    </row>
    <row r="905" spans="1:5" outlineLevel="2" x14ac:dyDescent="0.35">
      <c r="A905" s="11">
        <v>43845</v>
      </c>
      <c r="B905" t="s">
        <v>181</v>
      </c>
      <c r="C905" s="5">
        <v>881.88</v>
      </c>
      <c r="D905" s="26" t="str">
        <f>IF(E905="","TOTAL","")</f>
        <v/>
      </c>
      <c r="E905" t="s">
        <v>81</v>
      </c>
    </row>
    <row r="906" spans="1:5" outlineLevel="2" x14ac:dyDescent="0.35">
      <c r="A906" s="11">
        <v>43845</v>
      </c>
      <c r="B906" t="s">
        <v>181</v>
      </c>
      <c r="C906" s="5">
        <v>101.58</v>
      </c>
      <c r="D906" s="26" t="str">
        <f>IF(E906="","TOTAL","")</f>
        <v/>
      </c>
      <c r="E906" t="s">
        <v>81</v>
      </c>
    </row>
    <row r="907" spans="1:5" outlineLevel="2" x14ac:dyDescent="0.35">
      <c r="A907" s="11">
        <v>43845</v>
      </c>
      <c r="B907" t="s">
        <v>181</v>
      </c>
      <c r="C907" s="5">
        <v>-89.56</v>
      </c>
      <c r="D907" s="26" t="str">
        <f>IF(E907="","TOTAL","")</f>
        <v/>
      </c>
      <c r="E907" t="s">
        <v>81</v>
      </c>
    </row>
    <row r="908" spans="1:5" outlineLevel="2" x14ac:dyDescent="0.35">
      <c r="A908" s="11">
        <v>43845</v>
      </c>
      <c r="B908" t="s">
        <v>181</v>
      </c>
      <c r="C908" s="5">
        <v>-9.1199999999999992</v>
      </c>
      <c r="D908" s="26" t="str">
        <f>IF(E908="","TOTAL","")</f>
        <v/>
      </c>
      <c r="E908" t="s">
        <v>81</v>
      </c>
    </row>
    <row r="909" spans="1:5" outlineLevel="2" x14ac:dyDescent="0.35">
      <c r="A909" s="11">
        <v>43845</v>
      </c>
      <c r="B909" t="s">
        <v>181</v>
      </c>
      <c r="C909" s="5">
        <v>-148.36000000000001</v>
      </c>
      <c r="D909" s="26" t="str">
        <f>IF(E909="","TOTAL","")</f>
        <v/>
      </c>
      <c r="E909" t="s">
        <v>81</v>
      </c>
    </row>
    <row r="910" spans="1:5" outlineLevel="2" x14ac:dyDescent="0.35">
      <c r="A910" s="11">
        <v>43845</v>
      </c>
      <c r="B910" t="s">
        <v>181</v>
      </c>
      <c r="C910" s="5">
        <v>-724.08</v>
      </c>
      <c r="D910" s="26" t="str">
        <f>IF(E910="","TOTAL","")</f>
        <v/>
      </c>
      <c r="E910" t="s">
        <v>81</v>
      </c>
    </row>
    <row r="911" spans="1:5" outlineLevel="2" x14ac:dyDescent="0.35">
      <c r="A911" s="11">
        <v>43845</v>
      </c>
      <c r="B911" t="s">
        <v>181</v>
      </c>
      <c r="C911" s="5">
        <v>-40</v>
      </c>
      <c r="D911" s="26" t="str">
        <f>IF(E911="","TOTAL","")</f>
        <v/>
      </c>
      <c r="E911" t="s">
        <v>81</v>
      </c>
    </row>
    <row r="912" spans="1:5" outlineLevel="2" x14ac:dyDescent="0.35">
      <c r="A912" s="11">
        <v>43845</v>
      </c>
      <c r="B912" t="s">
        <v>181</v>
      </c>
      <c r="C912" s="5">
        <v>-720</v>
      </c>
      <c r="D912" s="26" t="str">
        <f>IF(E912="","TOTAL","")</f>
        <v/>
      </c>
      <c r="E912" t="s">
        <v>81</v>
      </c>
    </row>
    <row r="913" spans="1:5" outlineLevel="2" x14ac:dyDescent="0.35">
      <c r="A913" s="11">
        <v>43845</v>
      </c>
      <c r="B913" t="s">
        <v>181</v>
      </c>
      <c r="C913" s="5">
        <v>-165.39</v>
      </c>
      <c r="D913" s="26" t="str">
        <f>IF(E913="","TOTAL","")</f>
        <v/>
      </c>
      <c r="E913" t="s">
        <v>81</v>
      </c>
    </row>
    <row r="914" spans="1:5" outlineLevel="2" x14ac:dyDescent="0.35">
      <c r="A914" s="11">
        <v>43845</v>
      </c>
      <c r="B914" t="s">
        <v>181</v>
      </c>
      <c r="C914" s="5">
        <v>-804.42</v>
      </c>
      <c r="D914" s="26" t="str">
        <f>IF(E914="","TOTAL","")</f>
        <v/>
      </c>
      <c r="E914" t="s">
        <v>81</v>
      </c>
    </row>
    <row r="915" spans="1:5" outlineLevel="2" x14ac:dyDescent="0.35">
      <c r="A915" s="11">
        <v>43845</v>
      </c>
      <c r="B915" t="s">
        <v>181</v>
      </c>
      <c r="C915" s="5">
        <v>-1340</v>
      </c>
      <c r="D915" s="26" t="str">
        <f>IF(E915="","TOTAL","")</f>
        <v/>
      </c>
      <c r="E915" t="s">
        <v>81</v>
      </c>
    </row>
    <row r="916" spans="1:5" outlineLevel="2" x14ac:dyDescent="0.35">
      <c r="A916" s="11">
        <v>43845</v>
      </c>
      <c r="B916" t="s">
        <v>181</v>
      </c>
      <c r="C916" s="5">
        <v>-804.42</v>
      </c>
      <c r="D916" s="26" t="str">
        <f>IF(E916="","TOTAL","")</f>
        <v/>
      </c>
      <c r="E916" t="s">
        <v>81</v>
      </c>
    </row>
    <row r="917" spans="1:5" outlineLevel="2" x14ac:dyDescent="0.35">
      <c r="A917" s="11">
        <v>43845</v>
      </c>
      <c r="B917" t="s">
        <v>181</v>
      </c>
      <c r="C917" s="5">
        <v>-107.9</v>
      </c>
      <c r="D917" s="26" t="str">
        <f>IF(E917="","TOTAL","")</f>
        <v/>
      </c>
      <c r="E917" t="s">
        <v>81</v>
      </c>
    </row>
    <row r="918" spans="1:5" outlineLevel="2" x14ac:dyDescent="0.35">
      <c r="A918" s="11">
        <v>43845</v>
      </c>
      <c r="B918" t="s">
        <v>181</v>
      </c>
      <c r="C918" s="5">
        <v>-31.7</v>
      </c>
      <c r="D918" s="26" t="str">
        <f>IF(E918="","TOTAL","")</f>
        <v/>
      </c>
      <c r="E918" t="s">
        <v>81</v>
      </c>
    </row>
    <row r="919" spans="1:5" outlineLevel="2" x14ac:dyDescent="0.35">
      <c r="A919" s="11">
        <v>43845</v>
      </c>
      <c r="B919" t="s">
        <v>181</v>
      </c>
      <c r="C919" s="5">
        <v>-337</v>
      </c>
      <c r="D919" s="26" t="str">
        <f>IF(E919="","TOTAL","")</f>
        <v/>
      </c>
      <c r="E919" t="s">
        <v>81</v>
      </c>
    </row>
    <row r="920" spans="1:5" outlineLevel="2" x14ac:dyDescent="0.35">
      <c r="A920" s="11">
        <v>43845</v>
      </c>
      <c r="B920" t="s">
        <v>181</v>
      </c>
      <c r="C920" s="5">
        <v>-800</v>
      </c>
      <c r="D920" s="26" t="str">
        <f>IF(E920="","TOTAL","")</f>
        <v/>
      </c>
      <c r="E920" t="s">
        <v>81</v>
      </c>
    </row>
    <row r="921" spans="1:5" outlineLevel="2" x14ac:dyDescent="0.35">
      <c r="A921" s="11">
        <v>43845</v>
      </c>
      <c r="B921" t="s">
        <v>181</v>
      </c>
      <c r="C921" s="5">
        <v>100.16</v>
      </c>
      <c r="D921" s="26" t="str">
        <f>IF(E921="","TOTAL","")</f>
        <v/>
      </c>
      <c r="E921" t="s">
        <v>81</v>
      </c>
    </row>
    <row r="922" spans="1:5" outlineLevel="2" x14ac:dyDescent="0.35">
      <c r="A922" s="11">
        <v>43845</v>
      </c>
      <c r="B922" t="s">
        <v>181</v>
      </c>
      <c r="C922" s="5">
        <v>41.22</v>
      </c>
      <c r="D922" s="26" t="str">
        <f>IF(E922="","TOTAL","")</f>
        <v/>
      </c>
      <c r="E922" t="s">
        <v>81</v>
      </c>
    </row>
    <row r="923" spans="1:5" outlineLevel="2" x14ac:dyDescent="0.35">
      <c r="A923" s="11">
        <v>43845</v>
      </c>
      <c r="B923" t="s">
        <v>181</v>
      </c>
      <c r="C923" s="5">
        <v>100.17</v>
      </c>
      <c r="D923" s="26" t="str">
        <f>IF(E923="","TOTAL","")</f>
        <v/>
      </c>
      <c r="E923" t="s">
        <v>81</v>
      </c>
    </row>
    <row r="924" spans="1:5" outlineLevel="2" x14ac:dyDescent="0.35">
      <c r="A924" s="11">
        <v>43845</v>
      </c>
      <c r="B924" t="s">
        <v>181</v>
      </c>
      <c r="C924" s="5">
        <v>88.73</v>
      </c>
      <c r="D924" s="26" t="str">
        <f>IF(E924="","TOTAL","")</f>
        <v/>
      </c>
      <c r="E924" t="s">
        <v>81</v>
      </c>
    </row>
    <row r="925" spans="1:5" outlineLevel="2" x14ac:dyDescent="0.35">
      <c r="A925" s="11">
        <v>43845</v>
      </c>
      <c r="B925" t="s">
        <v>181</v>
      </c>
      <c r="C925" s="5">
        <v>2043.76</v>
      </c>
      <c r="D925" s="26" t="str">
        <f>IF(E925="","TOTAL","")</f>
        <v/>
      </c>
      <c r="E925" t="s">
        <v>81</v>
      </c>
    </row>
    <row r="926" spans="1:5" outlineLevel="2" x14ac:dyDescent="0.35">
      <c r="A926" s="11">
        <v>43845</v>
      </c>
      <c r="B926" t="s">
        <v>181</v>
      </c>
      <c r="C926" s="5">
        <v>91.82</v>
      </c>
      <c r="D926" s="26" t="str">
        <f>IF(E926="","TOTAL","")</f>
        <v/>
      </c>
      <c r="E926" t="s">
        <v>81</v>
      </c>
    </row>
    <row r="927" spans="1:5" outlineLevel="2" x14ac:dyDescent="0.35">
      <c r="A927" s="11">
        <v>43845</v>
      </c>
      <c r="B927" t="s">
        <v>181</v>
      </c>
      <c r="C927" s="5">
        <v>27.14</v>
      </c>
      <c r="D927" s="26" t="str">
        <f>IF(E927="","TOTAL","")</f>
        <v/>
      </c>
      <c r="E927" t="s">
        <v>81</v>
      </c>
    </row>
    <row r="928" spans="1:5" outlineLevel="2" x14ac:dyDescent="0.35">
      <c r="A928" s="11">
        <v>43845</v>
      </c>
      <c r="B928" t="s">
        <v>181</v>
      </c>
      <c r="C928" s="5">
        <v>617.45000000000005</v>
      </c>
      <c r="D928" s="26" t="str">
        <f>IF(E928="","TOTAL","")</f>
        <v/>
      </c>
      <c r="E928" t="s">
        <v>81</v>
      </c>
    </row>
    <row r="929" spans="1:5" outlineLevel="2" x14ac:dyDescent="0.35">
      <c r="A929" s="11">
        <v>43845</v>
      </c>
      <c r="B929" t="s">
        <v>181</v>
      </c>
      <c r="C929" s="5">
        <v>147.1</v>
      </c>
      <c r="D929" s="26" t="str">
        <f>IF(E929="","TOTAL","")</f>
        <v/>
      </c>
      <c r="E929" t="s">
        <v>81</v>
      </c>
    </row>
    <row r="930" spans="1:5" outlineLevel="2" x14ac:dyDescent="0.35">
      <c r="A930" s="11">
        <v>43845</v>
      </c>
      <c r="B930" t="s">
        <v>181</v>
      </c>
      <c r="C930" s="5">
        <v>425.19</v>
      </c>
      <c r="D930" s="26" t="str">
        <f>IF(E930="","TOTAL","")</f>
        <v/>
      </c>
      <c r="E930" t="s">
        <v>81</v>
      </c>
    </row>
    <row r="931" spans="1:5" outlineLevel="2" x14ac:dyDescent="0.35">
      <c r="A931" s="11">
        <v>43845</v>
      </c>
      <c r="B931" t="s">
        <v>181</v>
      </c>
      <c r="C931" s="5">
        <v>273.83999999999997</v>
      </c>
      <c r="D931" s="26" t="str">
        <f>IF(E931="","TOTAL","")</f>
        <v/>
      </c>
      <c r="E931" t="s">
        <v>81</v>
      </c>
    </row>
    <row r="932" spans="1:5" outlineLevel="2" x14ac:dyDescent="0.35">
      <c r="A932" s="11">
        <v>43845</v>
      </c>
      <c r="B932" t="s">
        <v>181</v>
      </c>
      <c r="C932" s="5">
        <v>603.61</v>
      </c>
      <c r="D932" s="26" t="str">
        <f>IF(E932="","TOTAL","")</f>
        <v/>
      </c>
      <c r="E932" t="s">
        <v>81</v>
      </c>
    </row>
    <row r="933" spans="1:5" outlineLevel="2" x14ac:dyDescent="0.35">
      <c r="A933" s="11">
        <v>43845</v>
      </c>
      <c r="B933" t="s">
        <v>181</v>
      </c>
      <c r="C933" s="5">
        <v>175.92</v>
      </c>
      <c r="D933" s="26" t="str">
        <f>IF(E933="","TOTAL","")</f>
        <v/>
      </c>
      <c r="E933" t="s">
        <v>81</v>
      </c>
    </row>
    <row r="934" spans="1:5" outlineLevel="2" x14ac:dyDescent="0.35">
      <c r="A934" s="11">
        <v>43845</v>
      </c>
      <c r="B934" t="s">
        <v>181</v>
      </c>
      <c r="C934" s="5">
        <v>10.77</v>
      </c>
      <c r="D934" s="26" t="str">
        <f>IF(E934="","TOTAL","")</f>
        <v/>
      </c>
      <c r="E934" t="s">
        <v>81</v>
      </c>
    </row>
    <row r="935" spans="1:5" outlineLevel="2" x14ac:dyDescent="0.35">
      <c r="A935" s="11">
        <v>43845</v>
      </c>
      <c r="B935" t="s">
        <v>181</v>
      </c>
      <c r="C935" s="5">
        <v>24.97</v>
      </c>
      <c r="D935" s="26" t="str">
        <f>IF(E935="","TOTAL","")</f>
        <v/>
      </c>
      <c r="E935" t="s">
        <v>81</v>
      </c>
    </row>
    <row r="936" spans="1:5" outlineLevel="2" x14ac:dyDescent="0.35">
      <c r="A936" s="11">
        <v>43845</v>
      </c>
      <c r="B936" t="s">
        <v>181</v>
      </c>
      <c r="C936" s="5">
        <v>6841.34</v>
      </c>
      <c r="D936" s="26" t="str">
        <f>IF(E936="","TOTAL","")</f>
        <v/>
      </c>
      <c r="E936" t="s">
        <v>85</v>
      </c>
    </row>
    <row r="937" spans="1:5" outlineLevel="1" x14ac:dyDescent="0.35">
      <c r="A937" s="25">
        <f>A936</f>
        <v>43845</v>
      </c>
      <c r="B937" s="24" t="str">
        <f>B936</f>
        <v>TEXAS TRUCK CENTERS</v>
      </c>
      <c r="C937" s="26">
        <f>SUBTOTAL(9,C904:C936)</f>
        <v>5791.25</v>
      </c>
      <c r="D937" s="26" t="str">
        <f>IF(E937="","TOTAL","")</f>
        <v>TOTAL</v>
      </c>
    </row>
    <row r="938" spans="1:5" outlineLevel="2" x14ac:dyDescent="0.35">
      <c r="A938" s="11">
        <v>43845</v>
      </c>
      <c r="B938" t="s">
        <v>1091</v>
      </c>
      <c r="C938" s="5">
        <v>222.2</v>
      </c>
      <c r="D938" s="26" t="str">
        <f>IF(E938="","TOTAL","")</f>
        <v/>
      </c>
      <c r="E938" t="s">
        <v>79</v>
      </c>
    </row>
    <row r="939" spans="1:5" outlineLevel="1" x14ac:dyDescent="0.35">
      <c r="A939" s="25">
        <f>A938</f>
        <v>43845</v>
      </c>
      <c r="B939" s="24" t="str">
        <f>B938</f>
        <v>PRO-ED INC</v>
      </c>
      <c r="C939" s="26">
        <f>SUBTOTAL(9,C938:C938)</f>
        <v>222.2</v>
      </c>
      <c r="D939" s="26" t="str">
        <f>IF(E939="","TOTAL","")</f>
        <v>TOTAL</v>
      </c>
    </row>
    <row r="940" spans="1:5" outlineLevel="2" x14ac:dyDescent="0.35">
      <c r="A940" s="11">
        <v>43845</v>
      </c>
      <c r="B940" t="s">
        <v>12</v>
      </c>
      <c r="C940" s="5">
        <v>20</v>
      </c>
      <c r="D940" s="26" t="str">
        <f>IF(E940="","TOTAL","")</f>
        <v/>
      </c>
      <c r="E940" t="s">
        <v>82</v>
      </c>
    </row>
    <row r="941" spans="1:5" outlineLevel="2" x14ac:dyDescent="0.35">
      <c r="A941" s="11">
        <v>43845</v>
      </c>
      <c r="B941" t="s">
        <v>12</v>
      </c>
      <c r="C941" s="5">
        <v>120</v>
      </c>
      <c r="D941" s="26" t="str">
        <f>IF(E941="","TOTAL","")</f>
        <v/>
      </c>
      <c r="E941" t="s">
        <v>82</v>
      </c>
    </row>
    <row r="942" spans="1:5" outlineLevel="2" x14ac:dyDescent="0.35">
      <c r="A942" s="11">
        <v>43845</v>
      </c>
      <c r="B942" t="s">
        <v>12</v>
      </c>
      <c r="C942" s="5">
        <v>120</v>
      </c>
      <c r="D942" s="26" t="str">
        <f>IF(E942="","TOTAL","")</f>
        <v/>
      </c>
      <c r="E942" t="s">
        <v>82</v>
      </c>
    </row>
    <row r="943" spans="1:5" outlineLevel="2" x14ac:dyDescent="0.35">
      <c r="A943" s="11">
        <v>43845</v>
      </c>
      <c r="B943" t="s">
        <v>12</v>
      </c>
      <c r="C943" s="5">
        <v>120</v>
      </c>
      <c r="D943" s="26" t="str">
        <f>IF(E943="","TOTAL","")</f>
        <v/>
      </c>
      <c r="E943" t="s">
        <v>82</v>
      </c>
    </row>
    <row r="944" spans="1:5" outlineLevel="2" x14ac:dyDescent="0.35">
      <c r="A944" s="11">
        <v>43845</v>
      </c>
      <c r="B944" t="s">
        <v>12</v>
      </c>
      <c r="C944" s="5">
        <v>120</v>
      </c>
      <c r="D944" s="26" t="str">
        <f>IF(E944="","TOTAL","")</f>
        <v/>
      </c>
      <c r="E944" t="s">
        <v>82</v>
      </c>
    </row>
    <row r="945" spans="1:5" outlineLevel="2" x14ac:dyDescent="0.35">
      <c r="A945" s="11">
        <v>43845</v>
      </c>
      <c r="B945" t="s">
        <v>12</v>
      </c>
      <c r="C945" s="5">
        <v>120</v>
      </c>
      <c r="D945" s="26" t="str">
        <f>IF(E945="","TOTAL","")</f>
        <v/>
      </c>
      <c r="E945" t="s">
        <v>82</v>
      </c>
    </row>
    <row r="946" spans="1:5" outlineLevel="2" x14ac:dyDescent="0.35">
      <c r="A946" s="11">
        <v>43845</v>
      </c>
      <c r="B946" t="s">
        <v>12</v>
      </c>
      <c r="C946" s="5">
        <v>100</v>
      </c>
      <c r="D946" s="26" t="str">
        <f>IF(E946="","TOTAL","")</f>
        <v/>
      </c>
      <c r="E946" t="s">
        <v>82</v>
      </c>
    </row>
    <row r="947" spans="1:5" outlineLevel="2" x14ac:dyDescent="0.35">
      <c r="A947" s="11">
        <v>43845</v>
      </c>
      <c r="B947" t="s">
        <v>12</v>
      </c>
      <c r="C947" s="5">
        <v>200</v>
      </c>
      <c r="D947" s="26" t="str">
        <f>IF(E947="","TOTAL","")</f>
        <v/>
      </c>
      <c r="E947" t="s">
        <v>82</v>
      </c>
    </row>
    <row r="948" spans="1:5" outlineLevel="2" x14ac:dyDescent="0.35">
      <c r="A948" s="11">
        <v>43845</v>
      </c>
      <c r="B948" t="s">
        <v>12</v>
      </c>
      <c r="C948" s="5">
        <v>100</v>
      </c>
      <c r="D948" s="26" t="str">
        <f>IF(E948="","TOTAL","")</f>
        <v/>
      </c>
      <c r="E948" t="s">
        <v>82</v>
      </c>
    </row>
    <row r="949" spans="1:5" outlineLevel="2" x14ac:dyDescent="0.35">
      <c r="A949" s="11">
        <v>43845</v>
      </c>
      <c r="B949" t="s">
        <v>12</v>
      </c>
      <c r="C949" s="5">
        <v>400</v>
      </c>
      <c r="D949" s="26" t="str">
        <f>IF(E949="","TOTAL","")</f>
        <v/>
      </c>
      <c r="E949" t="s">
        <v>82</v>
      </c>
    </row>
    <row r="950" spans="1:5" outlineLevel="2" x14ac:dyDescent="0.35">
      <c r="A950" s="11">
        <v>43845</v>
      </c>
      <c r="B950" t="s">
        <v>12</v>
      </c>
      <c r="C950" s="5">
        <v>200</v>
      </c>
      <c r="D950" s="26" t="str">
        <f>IF(E950="","TOTAL","")</f>
        <v/>
      </c>
      <c r="E950" t="s">
        <v>82</v>
      </c>
    </row>
    <row r="951" spans="1:5" outlineLevel="2" x14ac:dyDescent="0.35">
      <c r="A951" s="11">
        <v>43845</v>
      </c>
      <c r="B951" t="s">
        <v>12</v>
      </c>
      <c r="C951" s="5">
        <v>200</v>
      </c>
      <c r="D951" s="26" t="str">
        <f>IF(E951="","TOTAL","")</f>
        <v/>
      </c>
      <c r="E951" t="s">
        <v>82</v>
      </c>
    </row>
    <row r="952" spans="1:5" outlineLevel="2" x14ac:dyDescent="0.35">
      <c r="A952" s="11">
        <v>43845</v>
      </c>
      <c r="B952" t="s">
        <v>12</v>
      </c>
      <c r="C952" s="5">
        <v>100</v>
      </c>
      <c r="D952" s="26" t="str">
        <f>IF(E952="","TOTAL","")</f>
        <v/>
      </c>
      <c r="E952" t="s">
        <v>82</v>
      </c>
    </row>
    <row r="953" spans="1:5" outlineLevel="2" x14ac:dyDescent="0.35">
      <c r="A953" s="11">
        <v>43845</v>
      </c>
      <c r="B953" t="s">
        <v>12</v>
      </c>
      <c r="C953" s="5">
        <v>35</v>
      </c>
      <c r="D953" s="26" t="str">
        <f>IF(E953="","TOTAL","")</f>
        <v/>
      </c>
      <c r="E953" t="s">
        <v>82</v>
      </c>
    </row>
    <row r="954" spans="1:5" outlineLevel="2" x14ac:dyDescent="0.35">
      <c r="A954" s="11">
        <v>43845</v>
      </c>
      <c r="B954" t="s">
        <v>12</v>
      </c>
      <c r="C954" s="5">
        <v>50</v>
      </c>
      <c r="D954" s="26" t="str">
        <f>IF(E954="","TOTAL","")</f>
        <v/>
      </c>
      <c r="E954" t="s">
        <v>178</v>
      </c>
    </row>
    <row r="955" spans="1:5" outlineLevel="2" x14ac:dyDescent="0.35">
      <c r="A955" s="11">
        <v>43845</v>
      </c>
      <c r="B955" t="s">
        <v>12</v>
      </c>
      <c r="C955" s="5">
        <v>10350</v>
      </c>
      <c r="D955" s="26" t="str">
        <f>IF(E955="","TOTAL","")</f>
        <v/>
      </c>
      <c r="E955" t="s">
        <v>82</v>
      </c>
    </row>
    <row r="956" spans="1:5" outlineLevel="2" x14ac:dyDescent="0.35">
      <c r="A956" s="11">
        <v>43845</v>
      </c>
      <c r="B956" t="s">
        <v>12</v>
      </c>
      <c r="C956" s="5">
        <v>150</v>
      </c>
      <c r="D956" s="26" t="str">
        <f>IF(E956="","TOTAL","")</f>
        <v/>
      </c>
      <c r="E956" t="s">
        <v>82</v>
      </c>
    </row>
    <row r="957" spans="1:5" outlineLevel="2" x14ac:dyDescent="0.35">
      <c r="A957" s="11">
        <v>43845</v>
      </c>
      <c r="B957" t="s">
        <v>12</v>
      </c>
      <c r="C957" s="5">
        <v>150</v>
      </c>
      <c r="D957" s="26" t="str">
        <f>IF(E957="","TOTAL","")</f>
        <v/>
      </c>
      <c r="E957" t="s">
        <v>82</v>
      </c>
    </row>
    <row r="958" spans="1:5" outlineLevel="2" x14ac:dyDescent="0.35">
      <c r="A958" s="11">
        <v>43845</v>
      </c>
      <c r="B958" t="s">
        <v>12</v>
      </c>
      <c r="C958" s="5">
        <v>150</v>
      </c>
      <c r="D958" s="26" t="str">
        <f>IF(E958="","TOTAL","")</f>
        <v/>
      </c>
      <c r="E958" t="s">
        <v>82</v>
      </c>
    </row>
    <row r="959" spans="1:5" outlineLevel="2" x14ac:dyDescent="0.35">
      <c r="A959" s="11">
        <v>43845</v>
      </c>
      <c r="B959" t="s">
        <v>12</v>
      </c>
      <c r="C959" s="5">
        <v>306</v>
      </c>
      <c r="D959" s="26" t="str">
        <f>IF(E959="","TOTAL","")</f>
        <v/>
      </c>
      <c r="E959" t="s">
        <v>79</v>
      </c>
    </row>
    <row r="960" spans="1:5" outlineLevel="1" x14ac:dyDescent="0.35">
      <c r="A960" s="25">
        <f>A959</f>
        <v>43845</v>
      </c>
      <c r="B960" s="24" t="str">
        <f>B959</f>
        <v>REGION IV EDUCAT SVC CENTER</v>
      </c>
      <c r="C960" s="26">
        <f>SUBTOTAL(9,C940:C959)</f>
        <v>13111</v>
      </c>
      <c r="D960" s="26" t="str">
        <f>IF(E960="","TOTAL","")</f>
        <v>TOTAL</v>
      </c>
    </row>
    <row r="961" spans="1:5" outlineLevel="2" x14ac:dyDescent="0.35">
      <c r="A961" s="11">
        <v>43845</v>
      </c>
      <c r="B961" t="s">
        <v>485</v>
      </c>
      <c r="C961" s="5">
        <v>1.54</v>
      </c>
      <c r="D961" s="26" t="str">
        <f>IF(E961="","TOTAL","")</f>
        <v/>
      </c>
      <c r="E961" t="s">
        <v>81</v>
      </c>
    </row>
    <row r="962" spans="1:5" outlineLevel="2" x14ac:dyDescent="0.35">
      <c r="A962" s="11">
        <v>43845</v>
      </c>
      <c r="B962" t="s">
        <v>485</v>
      </c>
      <c r="C962" s="5">
        <v>38.590000000000003</v>
      </c>
      <c r="D962" s="26" t="str">
        <f>IF(E962="","TOTAL","")</f>
        <v/>
      </c>
      <c r="E962" t="s">
        <v>81</v>
      </c>
    </row>
    <row r="963" spans="1:5" outlineLevel="1" x14ac:dyDescent="0.35">
      <c r="A963" s="25">
        <f>A962</f>
        <v>43845</v>
      </c>
      <c r="B963" s="24" t="str">
        <f>B962</f>
        <v>REXEL USA INC</v>
      </c>
      <c r="C963" s="26">
        <f>SUBTOTAL(9,C961:C962)</f>
        <v>40.130000000000003</v>
      </c>
      <c r="D963" s="26" t="str">
        <f>IF(E963="","TOTAL","")</f>
        <v>TOTAL</v>
      </c>
    </row>
    <row r="964" spans="1:5" outlineLevel="2" x14ac:dyDescent="0.35">
      <c r="A964" s="11">
        <v>43845</v>
      </c>
      <c r="B964" t="s">
        <v>13</v>
      </c>
      <c r="C964" s="5">
        <v>299</v>
      </c>
      <c r="D964" s="26" t="str">
        <f>IF(E964="","TOTAL","")</f>
        <v/>
      </c>
      <c r="E964" t="s">
        <v>82</v>
      </c>
    </row>
    <row r="965" spans="1:5" outlineLevel="1" x14ac:dyDescent="0.35">
      <c r="A965" s="25">
        <f>A964</f>
        <v>43845</v>
      </c>
      <c r="B965" s="24" t="str">
        <f>B964</f>
        <v>T E P S A</v>
      </c>
      <c r="C965" s="26">
        <f>SUBTOTAL(9,C964:C964)</f>
        <v>299</v>
      </c>
      <c r="D965" s="26" t="str">
        <f>IF(E965="","TOTAL","")</f>
        <v>TOTAL</v>
      </c>
    </row>
    <row r="966" spans="1:5" outlineLevel="2" x14ac:dyDescent="0.35">
      <c r="A966" s="11">
        <v>43845</v>
      </c>
      <c r="B966" t="s">
        <v>13</v>
      </c>
      <c r="C966" s="5">
        <v>299</v>
      </c>
      <c r="D966" s="26" t="str">
        <f>IF(E966="","TOTAL","")</f>
        <v/>
      </c>
      <c r="E966" t="s">
        <v>82</v>
      </c>
    </row>
    <row r="967" spans="1:5" outlineLevel="1" x14ac:dyDescent="0.35">
      <c r="A967" s="25">
        <f>A966</f>
        <v>43845</v>
      </c>
      <c r="B967" s="24" t="str">
        <f>B966</f>
        <v>T E P S A</v>
      </c>
      <c r="C967" s="26">
        <f>SUBTOTAL(9,C966:C966)</f>
        <v>299</v>
      </c>
      <c r="D967" s="26" t="str">
        <f>IF(E967="","TOTAL","")</f>
        <v>TOTAL</v>
      </c>
    </row>
    <row r="968" spans="1:5" outlineLevel="2" x14ac:dyDescent="0.35">
      <c r="A968" s="11">
        <v>43845</v>
      </c>
      <c r="B968" t="s">
        <v>162</v>
      </c>
      <c r="C968" s="5">
        <v>2211.75</v>
      </c>
      <c r="D968" s="26" t="str">
        <f>IF(E968="","TOTAL","")</f>
        <v/>
      </c>
      <c r="E968" t="s">
        <v>85</v>
      </c>
    </row>
    <row r="969" spans="1:5" outlineLevel="2" x14ac:dyDescent="0.35">
      <c r="A969" s="11">
        <v>43845</v>
      </c>
      <c r="B969" t="s">
        <v>162</v>
      </c>
      <c r="C969" s="5">
        <v>2372.7199999999998</v>
      </c>
      <c r="D969" s="26" t="str">
        <f>IF(E969="","TOTAL","")</f>
        <v/>
      </c>
      <c r="E969" t="s">
        <v>85</v>
      </c>
    </row>
    <row r="970" spans="1:5" outlineLevel="2" x14ac:dyDescent="0.35">
      <c r="A970" s="11">
        <v>43845</v>
      </c>
      <c r="B970" t="s">
        <v>162</v>
      </c>
      <c r="C970" s="5">
        <v>1893.38</v>
      </c>
      <c r="D970" s="26" t="str">
        <f>IF(E970="","TOTAL","")</f>
        <v/>
      </c>
      <c r="E970" t="s">
        <v>85</v>
      </c>
    </row>
    <row r="971" spans="1:5" outlineLevel="2" x14ac:dyDescent="0.35">
      <c r="A971" s="11">
        <v>43845</v>
      </c>
      <c r="B971" t="s">
        <v>162</v>
      </c>
      <c r="C971" s="5">
        <v>2211.75</v>
      </c>
      <c r="D971" s="26" t="str">
        <f>IF(E971="","TOTAL","")</f>
        <v/>
      </c>
      <c r="E971" t="s">
        <v>85</v>
      </c>
    </row>
    <row r="972" spans="1:5" outlineLevel="2" x14ac:dyDescent="0.35">
      <c r="A972" s="11">
        <v>43845</v>
      </c>
      <c r="B972" t="s">
        <v>162</v>
      </c>
      <c r="C972" s="5">
        <v>2211.75</v>
      </c>
      <c r="D972" s="26" t="str">
        <f>IF(E972="","TOTAL","")</f>
        <v/>
      </c>
      <c r="E972" t="s">
        <v>85</v>
      </c>
    </row>
    <row r="973" spans="1:5" outlineLevel="2" x14ac:dyDescent="0.35">
      <c r="A973" s="11">
        <v>43845</v>
      </c>
      <c r="B973" t="s">
        <v>162</v>
      </c>
      <c r="C973" s="5">
        <v>2005.32</v>
      </c>
      <c r="D973" s="26" t="str">
        <f>IF(E973="","TOTAL","")</f>
        <v/>
      </c>
      <c r="E973" t="s">
        <v>85</v>
      </c>
    </row>
    <row r="974" spans="1:5" outlineLevel="2" x14ac:dyDescent="0.35">
      <c r="A974" s="11">
        <v>43845</v>
      </c>
      <c r="B974" t="s">
        <v>162</v>
      </c>
      <c r="C974" s="5">
        <v>2252.2600000000002</v>
      </c>
      <c r="D974" s="26" t="str">
        <f>IF(E974="","TOTAL","")</f>
        <v/>
      </c>
      <c r="E974" t="s">
        <v>85</v>
      </c>
    </row>
    <row r="975" spans="1:5" outlineLevel="2" x14ac:dyDescent="0.35">
      <c r="A975" s="11">
        <v>43845</v>
      </c>
      <c r="B975" t="s">
        <v>162</v>
      </c>
      <c r="C975" s="5">
        <v>1999.55</v>
      </c>
      <c r="D975" s="26" t="str">
        <f>IF(E975="","TOTAL","")</f>
        <v/>
      </c>
      <c r="E975" t="s">
        <v>79</v>
      </c>
    </row>
    <row r="976" spans="1:5" outlineLevel="1" x14ac:dyDescent="0.35">
      <c r="A976" s="25">
        <f>A975</f>
        <v>43845</v>
      </c>
      <c r="B976" s="24" t="str">
        <f>B975</f>
        <v>RIDDELL ALL AMERICAN SPORTS CORP</v>
      </c>
      <c r="C976" s="26">
        <f>SUBTOTAL(9,C968:C975)</f>
        <v>17158.48</v>
      </c>
      <c r="D976" s="26" t="str">
        <f>IF(E976="","TOTAL","")</f>
        <v>TOTAL</v>
      </c>
    </row>
    <row r="977" spans="1:5" outlineLevel="2" x14ac:dyDescent="0.35">
      <c r="A977" s="11">
        <v>43845</v>
      </c>
      <c r="B977" t="s">
        <v>656</v>
      </c>
      <c r="C977" s="5">
        <v>428.62</v>
      </c>
      <c r="D977" s="26" t="str">
        <f>IF(E977="","TOTAL","")</f>
        <v/>
      </c>
      <c r="E977" t="s">
        <v>79</v>
      </c>
    </row>
    <row r="978" spans="1:5" outlineLevel="1" x14ac:dyDescent="0.35">
      <c r="A978" s="25">
        <f>A977</f>
        <v>43845</v>
      </c>
      <c r="B978" s="24" t="str">
        <f>B977</f>
        <v>MBR INC</v>
      </c>
      <c r="C978" s="26">
        <f>SUBTOTAL(9,C977:C977)</f>
        <v>428.62</v>
      </c>
      <c r="D978" s="26" t="str">
        <f>IF(E978="","TOTAL","")</f>
        <v>TOTAL</v>
      </c>
    </row>
    <row r="979" spans="1:5" outlineLevel="2" x14ac:dyDescent="0.35">
      <c r="A979" s="11">
        <v>43845</v>
      </c>
      <c r="B979" t="s">
        <v>1094</v>
      </c>
      <c r="C979" s="5">
        <v>164.18</v>
      </c>
      <c r="D979" s="26" t="str">
        <f>IF(E979="","TOTAL","")</f>
        <v/>
      </c>
      <c r="E979" t="s">
        <v>81</v>
      </c>
    </row>
    <row r="980" spans="1:5" outlineLevel="2" x14ac:dyDescent="0.35">
      <c r="A980" s="11">
        <v>43845</v>
      </c>
      <c r="B980" t="s">
        <v>1094</v>
      </c>
      <c r="C980" s="5">
        <v>108.91</v>
      </c>
      <c r="D980" s="26" t="str">
        <f>IF(E980="","TOTAL","")</f>
        <v/>
      </c>
      <c r="E980" t="s">
        <v>81</v>
      </c>
    </row>
    <row r="981" spans="1:5" outlineLevel="1" x14ac:dyDescent="0.35">
      <c r="A981" s="25">
        <f>A980</f>
        <v>43845</v>
      </c>
      <c r="B981" s="24" t="str">
        <f>B980</f>
        <v>CLEC DISTRIBUTION</v>
      </c>
      <c r="C981" s="26">
        <f>SUBTOTAL(9,C979:C980)</f>
        <v>273.09000000000003</v>
      </c>
      <c r="D981" s="26" t="str">
        <f>IF(E981="","TOTAL","")</f>
        <v>TOTAL</v>
      </c>
    </row>
    <row r="982" spans="1:5" outlineLevel="2" x14ac:dyDescent="0.35">
      <c r="A982" s="11">
        <v>43845</v>
      </c>
      <c r="B982" t="s">
        <v>62</v>
      </c>
      <c r="C982" s="5">
        <v>167.5</v>
      </c>
      <c r="D982" s="26" t="str">
        <f>IF(E982="","TOTAL","")</f>
        <v/>
      </c>
      <c r="E982" t="s">
        <v>81</v>
      </c>
    </row>
    <row r="983" spans="1:5" outlineLevel="2" x14ac:dyDescent="0.35">
      <c r="A983" s="11">
        <v>43845</v>
      </c>
      <c r="B983" t="s">
        <v>62</v>
      </c>
      <c r="C983" s="5">
        <v>126</v>
      </c>
      <c r="D983" s="26" t="str">
        <f>IF(E983="","TOTAL","")</f>
        <v/>
      </c>
      <c r="E983" t="s">
        <v>81</v>
      </c>
    </row>
    <row r="984" spans="1:5" outlineLevel="2" x14ac:dyDescent="0.35">
      <c r="A984" s="11">
        <v>43845</v>
      </c>
      <c r="B984" t="s">
        <v>62</v>
      </c>
      <c r="C984" s="5">
        <v>838</v>
      </c>
      <c r="D984" s="26" t="str">
        <f>IF(E984="","TOTAL","")</f>
        <v/>
      </c>
      <c r="E984" t="s">
        <v>81</v>
      </c>
    </row>
    <row r="985" spans="1:5" outlineLevel="2" x14ac:dyDescent="0.35">
      <c r="A985" s="11">
        <v>43845</v>
      </c>
      <c r="B985" t="s">
        <v>62</v>
      </c>
      <c r="C985" s="5">
        <v>97.7</v>
      </c>
      <c r="D985" s="26" t="str">
        <f>IF(E985="","TOTAL","")</f>
        <v/>
      </c>
      <c r="E985" t="s">
        <v>81</v>
      </c>
    </row>
    <row r="986" spans="1:5" outlineLevel="1" x14ac:dyDescent="0.35">
      <c r="A986" s="25">
        <f>A985</f>
        <v>43845</v>
      </c>
      <c r="B986" s="24" t="str">
        <f>B985</f>
        <v>CHALKS TRUCK PARTS INC</v>
      </c>
      <c r="C986" s="26">
        <f>SUBTOTAL(9,C982:C985)</f>
        <v>1229.2</v>
      </c>
      <c r="D986" s="26" t="str">
        <f>IF(E986="","TOTAL","")</f>
        <v>TOTAL</v>
      </c>
    </row>
    <row r="987" spans="1:5" outlineLevel="2" x14ac:dyDescent="0.35">
      <c r="A987" s="11">
        <v>43845</v>
      </c>
      <c r="B987" t="s">
        <v>149</v>
      </c>
      <c r="C987" s="5">
        <v>168.8</v>
      </c>
      <c r="D987" s="26" t="str">
        <f>IF(E987="","TOTAL","")</f>
        <v/>
      </c>
      <c r="E987" t="s">
        <v>81</v>
      </c>
    </row>
    <row r="988" spans="1:5" outlineLevel="2" x14ac:dyDescent="0.35">
      <c r="A988" s="11">
        <v>43845</v>
      </c>
      <c r="B988" t="s">
        <v>149</v>
      </c>
      <c r="C988" s="5">
        <v>105.2</v>
      </c>
      <c r="D988" s="26" t="str">
        <f>IF(E988="","TOTAL","")</f>
        <v/>
      </c>
      <c r="E988" t="s">
        <v>81</v>
      </c>
    </row>
    <row r="989" spans="1:5" outlineLevel="1" x14ac:dyDescent="0.35">
      <c r="A989" s="25">
        <f>A988</f>
        <v>43845</v>
      </c>
      <c r="B989" s="24" t="str">
        <f>B988</f>
        <v>SOUTHWEST TEXAS EQUIPMENT</v>
      </c>
      <c r="C989" s="26">
        <f>SUBTOTAL(9,C987:C988)</f>
        <v>274</v>
      </c>
      <c r="D989" s="26" t="str">
        <f>IF(E989="","TOTAL","")</f>
        <v>TOTAL</v>
      </c>
    </row>
    <row r="990" spans="1:5" outlineLevel="2" x14ac:dyDescent="0.35">
      <c r="A990" s="11">
        <v>43845</v>
      </c>
      <c r="B990" t="s">
        <v>1095</v>
      </c>
      <c r="C990" s="5">
        <v>140</v>
      </c>
      <c r="D990" s="26" t="str">
        <f>IF(E990="","TOTAL","")</f>
        <v/>
      </c>
      <c r="E990" t="s">
        <v>95</v>
      </c>
    </row>
    <row r="991" spans="1:5" outlineLevel="2" x14ac:dyDescent="0.35">
      <c r="A991" s="11">
        <v>43845</v>
      </c>
      <c r="B991" t="s">
        <v>1095</v>
      </c>
      <c r="C991" s="5">
        <v>140</v>
      </c>
      <c r="D991" s="26" t="str">
        <f>IF(E991="","TOTAL","")</f>
        <v/>
      </c>
      <c r="E991" t="s">
        <v>95</v>
      </c>
    </row>
    <row r="992" spans="1:5" outlineLevel="2" x14ac:dyDescent="0.35">
      <c r="A992" s="11">
        <v>43845</v>
      </c>
      <c r="B992" t="s">
        <v>1095</v>
      </c>
      <c r="C992" s="5">
        <v>140</v>
      </c>
      <c r="D992" s="26" t="str">
        <f>IF(E992="","TOTAL","")</f>
        <v/>
      </c>
      <c r="E992" t="s">
        <v>95</v>
      </c>
    </row>
    <row r="993" spans="1:5" outlineLevel="2" x14ac:dyDescent="0.35">
      <c r="A993" s="11">
        <v>43845</v>
      </c>
      <c r="B993" t="s">
        <v>1095</v>
      </c>
      <c r="C993" s="5">
        <v>140</v>
      </c>
      <c r="D993" s="26" t="str">
        <f>IF(E993="","TOTAL","")</f>
        <v/>
      </c>
      <c r="E993" t="s">
        <v>95</v>
      </c>
    </row>
    <row r="994" spans="1:5" outlineLevel="2" x14ac:dyDescent="0.35">
      <c r="A994" s="11">
        <v>43845</v>
      </c>
      <c r="B994" t="s">
        <v>1095</v>
      </c>
      <c r="C994" s="5">
        <v>70</v>
      </c>
      <c r="D994" s="26" t="str">
        <f>IF(E994="","TOTAL","")</f>
        <v/>
      </c>
      <c r="E994" t="s">
        <v>95</v>
      </c>
    </row>
    <row r="995" spans="1:5" outlineLevel="2" x14ac:dyDescent="0.35">
      <c r="A995" s="11">
        <v>43845</v>
      </c>
      <c r="B995" t="s">
        <v>1095</v>
      </c>
      <c r="C995" s="5">
        <v>140</v>
      </c>
      <c r="D995" s="26" t="str">
        <f>IF(E995="","TOTAL","")</f>
        <v/>
      </c>
      <c r="E995" t="s">
        <v>95</v>
      </c>
    </row>
    <row r="996" spans="1:5" outlineLevel="2" x14ac:dyDescent="0.35">
      <c r="A996" s="11">
        <v>43845</v>
      </c>
      <c r="B996" t="s">
        <v>1095</v>
      </c>
      <c r="C996" s="5">
        <v>140</v>
      </c>
      <c r="D996" s="26" t="str">
        <f>IF(E996="","TOTAL","")</f>
        <v/>
      </c>
      <c r="E996" t="s">
        <v>95</v>
      </c>
    </row>
    <row r="997" spans="1:5" outlineLevel="2" x14ac:dyDescent="0.35">
      <c r="A997" s="11">
        <v>43845</v>
      </c>
      <c r="B997" t="s">
        <v>1095</v>
      </c>
      <c r="C997" s="5">
        <v>70</v>
      </c>
      <c r="D997" s="26" t="str">
        <f>IF(E997="","TOTAL","")</f>
        <v/>
      </c>
      <c r="E997" t="s">
        <v>95</v>
      </c>
    </row>
    <row r="998" spans="1:5" outlineLevel="2" x14ac:dyDescent="0.35">
      <c r="A998" s="11">
        <v>43845</v>
      </c>
      <c r="B998" t="s">
        <v>1095</v>
      </c>
      <c r="C998" s="5">
        <v>70</v>
      </c>
      <c r="D998" s="26" t="str">
        <f>IF(E998="","TOTAL","")</f>
        <v/>
      </c>
      <c r="E998" t="s">
        <v>95</v>
      </c>
    </row>
    <row r="999" spans="1:5" outlineLevel="2" x14ac:dyDescent="0.35">
      <c r="A999" s="11">
        <v>43845</v>
      </c>
      <c r="B999" t="s">
        <v>1095</v>
      </c>
      <c r="C999" s="5">
        <v>70</v>
      </c>
      <c r="D999" s="26" t="str">
        <f>IF(E999="","TOTAL","")</f>
        <v/>
      </c>
      <c r="E999" t="s">
        <v>95</v>
      </c>
    </row>
    <row r="1000" spans="1:5" outlineLevel="2" x14ac:dyDescent="0.35">
      <c r="A1000" s="11">
        <v>43845</v>
      </c>
      <c r="B1000" t="s">
        <v>1095</v>
      </c>
      <c r="C1000" s="5">
        <v>140</v>
      </c>
      <c r="D1000" s="26" t="str">
        <f>IF(E1000="","TOTAL","")</f>
        <v/>
      </c>
      <c r="E1000" t="s">
        <v>95</v>
      </c>
    </row>
    <row r="1001" spans="1:5" outlineLevel="2" x14ac:dyDescent="0.35">
      <c r="A1001" s="11">
        <v>43845</v>
      </c>
      <c r="B1001" t="s">
        <v>1095</v>
      </c>
      <c r="C1001" s="5">
        <v>140</v>
      </c>
      <c r="D1001" s="26" t="str">
        <f>IF(E1001="","TOTAL","")</f>
        <v/>
      </c>
      <c r="E1001" t="s">
        <v>95</v>
      </c>
    </row>
    <row r="1002" spans="1:5" outlineLevel="2" x14ac:dyDescent="0.35">
      <c r="A1002" s="11">
        <v>43845</v>
      </c>
      <c r="B1002" t="s">
        <v>1095</v>
      </c>
      <c r="C1002" s="5">
        <v>140</v>
      </c>
      <c r="D1002" s="26" t="str">
        <f>IF(E1002="","TOTAL","")</f>
        <v/>
      </c>
      <c r="E1002" t="s">
        <v>95</v>
      </c>
    </row>
    <row r="1003" spans="1:5" outlineLevel="2" x14ac:dyDescent="0.35">
      <c r="A1003" s="11">
        <v>43845</v>
      </c>
      <c r="B1003" t="s">
        <v>1095</v>
      </c>
      <c r="C1003" s="5">
        <v>140</v>
      </c>
      <c r="D1003" s="26" t="str">
        <f>IF(E1003="","TOTAL","")</f>
        <v/>
      </c>
      <c r="E1003" t="s">
        <v>95</v>
      </c>
    </row>
    <row r="1004" spans="1:5" outlineLevel="2" x14ac:dyDescent="0.35">
      <c r="A1004" s="11">
        <v>43845</v>
      </c>
      <c r="B1004" t="s">
        <v>1095</v>
      </c>
      <c r="C1004" s="5">
        <v>140</v>
      </c>
      <c r="D1004" s="26" t="str">
        <f>IF(E1004="","TOTAL","")</f>
        <v/>
      </c>
      <c r="E1004" t="s">
        <v>95</v>
      </c>
    </row>
    <row r="1005" spans="1:5" outlineLevel="2" x14ac:dyDescent="0.35">
      <c r="A1005" s="11">
        <v>43845</v>
      </c>
      <c r="B1005" t="s">
        <v>1095</v>
      </c>
      <c r="C1005" s="5">
        <v>70</v>
      </c>
      <c r="D1005" s="26" t="str">
        <f>IF(E1005="","TOTAL","")</f>
        <v/>
      </c>
      <c r="E1005" t="s">
        <v>95</v>
      </c>
    </row>
    <row r="1006" spans="1:5" outlineLevel="2" x14ac:dyDescent="0.35">
      <c r="A1006" s="11">
        <v>43845</v>
      </c>
      <c r="B1006" t="s">
        <v>1095</v>
      </c>
      <c r="C1006" s="5">
        <v>140</v>
      </c>
      <c r="D1006" s="26" t="str">
        <f>IF(E1006="","TOTAL","")</f>
        <v/>
      </c>
      <c r="E1006" t="s">
        <v>95</v>
      </c>
    </row>
    <row r="1007" spans="1:5" outlineLevel="2" x14ac:dyDescent="0.35">
      <c r="A1007" s="11">
        <v>43845</v>
      </c>
      <c r="B1007" t="s">
        <v>1095</v>
      </c>
      <c r="C1007" s="5">
        <v>140</v>
      </c>
      <c r="D1007" s="26" t="str">
        <f>IF(E1007="","TOTAL","")</f>
        <v/>
      </c>
      <c r="E1007" t="s">
        <v>95</v>
      </c>
    </row>
    <row r="1008" spans="1:5" outlineLevel="2" x14ac:dyDescent="0.35">
      <c r="A1008" s="11">
        <v>43845</v>
      </c>
      <c r="B1008" t="s">
        <v>1095</v>
      </c>
      <c r="C1008" s="5">
        <v>140</v>
      </c>
      <c r="D1008" s="26" t="str">
        <f>IF(E1008="","TOTAL","")</f>
        <v/>
      </c>
      <c r="E1008" t="s">
        <v>95</v>
      </c>
    </row>
    <row r="1009" spans="1:5" outlineLevel="2" x14ac:dyDescent="0.35">
      <c r="A1009" s="11">
        <v>43845</v>
      </c>
      <c r="B1009" t="s">
        <v>1095</v>
      </c>
      <c r="C1009" s="5">
        <v>70</v>
      </c>
      <c r="D1009" s="26" t="str">
        <f>IF(E1009="","TOTAL","")</f>
        <v/>
      </c>
      <c r="E1009" t="s">
        <v>95</v>
      </c>
    </row>
    <row r="1010" spans="1:5" outlineLevel="2" x14ac:dyDescent="0.35">
      <c r="A1010" s="11">
        <v>43845</v>
      </c>
      <c r="B1010" t="s">
        <v>1095</v>
      </c>
      <c r="C1010" s="5">
        <v>140</v>
      </c>
      <c r="D1010" s="26" t="str">
        <f>IF(E1010="","TOTAL","")</f>
        <v/>
      </c>
      <c r="E1010" t="s">
        <v>95</v>
      </c>
    </row>
    <row r="1011" spans="1:5" outlineLevel="2" x14ac:dyDescent="0.35">
      <c r="A1011" s="11">
        <v>43845</v>
      </c>
      <c r="B1011" t="s">
        <v>1095</v>
      </c>
      <c r="C1011" s="5">
        <v>70</v>
      </c>
      <c r="D1011" s="26" t="str">
        <f>IF(E1011="","TOTAL","")</f>
        <v/>
      </c>
      <c r="E1011" t="s">
        <v>95</v>
      </c>
    </row>
    <row r="1012" spans="1:5" outlineLevel="2" x14ac:dyDescent="0.35">
      <c r="A1012" s="11">
        <v>43845</v>
      </c>
      <c r="B1012" t="s">
        <v>1095</v>
      </c>
      <c r="C1012" s="5">
        <v>140</v>
      </c>
      <c r="D1012" s="26" t="str">
        <f>IF(E1012="","TOTAL","")</f>
        <v/>
      </c>
      <c r="E1012" t="s">
        <v>95</v>
      </c>
    </row>
    <row r="1013" spans="1:5" outlineLevel="2" x14ac:dyDescent="0.35">
      <c r="A1013" s="11">
        <v>43845</v>
      </c>
      <c r="B1013" t="s">
        <v>1095</v>
      </c>
      <c r="C1013" s="5">
        <v>280</v>
      </c>
      <c r="D1013" s="26" t="str">
        <f>IF(E1013="","TOTAL","")</f>
        <v/>
      </c>
      <c r="E1013" t="s">
        <v>95</v>
      </c>
    </row>
    <row r="1014" spans="1:5" outlineLevel="2" x14ac:dyDescent="0.35">
      <c r="A1014" s="11">
        <v>43845</v>
      </c>
      <c r="B1014" t="s">
        <v>1095</v>
      </c>
      <c r="C1014" s="5">
        <v>140</v>
      </c>
      <c r="D1014" s="26" t="str">
        <f>IF(E1014="","TOTAL","")</f>
        <v/>
      </c>
      <c r="E1014" t="s">
        <v>95</v>
      </c>
    </row>
    <row r="1015" spans="1:5" outlineLevel="2" x14ac:dyDescent="0.35">
      <c r="A1015" s="11">
        <v>43845</v>
      </c>
      <c r="B1015" t="s">
        <v>1095</v>
      </c>
      <c r="C1015" s="5">
        <v>140</v>
      </c>
      <c r="D1015" s="26" t="str">
        <f>IF(E1015="","TOTAL","")</f>
        <v/>
      </c>
      <c r="E1015" t="s">
        <v>95</v>
      </c>
    </row>
    <row r="1016" spans="1:5" outlineLevel="2" x14ac:dyDescent="0.35">
      <c r="A1016" s="11">
        <v>43845</v>
      </c>
      <c r="B1016" t="s">
        <v>1095</v>
      </c>
      <c r="C1016" s="5">
        <v>140</v>
      </c>
      <c r="D1016" s="26" t="str">
        <f>IF(E1016="","TOTAL","")</f>
        <v/>
      </c>
      <c r="E1016" t="s">
        <v>95</v>
      </c>
    </row>
    <row r="1017" spans="1:5" outlineLevel="2" x14ac:dyDescent="0.35">
      <c r="A1017" s="11">
        <v>43845</v>
      </c>
      <c r="B1017" t="s">
        <v>1095</v>
      </c>
      <c r="C1017" s="5">
        <v>140</v>
      </c>
      <c r="D1017" s="26" t="str">
        <f>IF(E1017="","TOTAL","")</f>
        <v/>
      </c>
      <c r="E1017" t="s">
        <v>95</v>
      </c>
    </row>
    <row r="1018" spans="1:5" outlineLevel="2" x14ac:dyDescent="0.35">
      <c r="A1018" s="11">
        <v>43845</v>
      </c>
      <c r="B1018" t="s">
        <v>1095</v>
      </c>
      <c r="C1018" s="5">
        <v>210</v>
      </c>
      <c r="D1018" s="26" t="str">
        <f>IF(E1018="","TOTAL","")</f>
        <v/>
      </c>
      <c r="E1018" t="s">
        <v>95</v>
      </c>
    </row>
    <row r="1019" spans="1:5" outlineLevel="2" x14ac:dyDescent="0.35">
      <c r="A1019" s="11">
        <v>43845</v>
      </c>
      <c r="B1019" t="s">
        <v>1095</v>
      </c>
      <c r="C1019" s="5">
        <v>140</v>
      </c>
      <c r="D1019" s="26" t="str">
        <f>IF(E1019="","TOTAL","")</f>
        <v/>
      </c>
      <c r="E1019" t="s">
        <v>95</v>
      </c>
    </row>
    <row r="1020" spans="1:5" outlineLevel="2" x14ac:dyDescent="0.35">
      <c r="A1020" s="11">
        <v>43845</v>
      </c>
      <c r="B1020" t="s">
        <v>1095</v>
      </c>
      <c r="C1020" s="5">
        <v>140</v>
      </c>
      <c r="D1020" s="26" t="str">
        <f>IF(E1020="","TOTAL","")</f>
        <v/>
      </c>
      <c r="E1020" t="s">
        <v>95</v>
      </c>
    </row>
    <row r="1021" spans="1:5" outlineLevel="2" x14ac:dyDescent="0.35">
      <c r="A1021" s="11">
        <v>43845</v>
      </c>
      <c r="B1021" t="s">
        <v>1095</v>
      </c>
      <c r="C1021" s="5">
        <v>140</v>
      </c>
      <c r="D1021" s="26" t="str">
        <f>IF(E1021="","TOTAL","")</f>
        <v/>
      </c>
      <c r="E1021" t="s">
        <v>95</v>
      </c>
    </row>
    <row r="1022" spans="1:5" outlineLevel="2" x14ac:dyDescent="0.35">
      <c r="A1022" s="11">
        <v>43845</v>
      </c>
      <c r="B1022" t="s">
        <v>1095</v>
      </c>
      <c r="C1022" s="5">
        <v>70</v>
      </c>
      <c r="D1022" s="26" t="str">
        <f>IF(E1022="","TOTAL","")</f>
        <v/>
      </c>
      <c r="E1022" t="s">
        <v>95</v>
      </c>
    </row>
    <row r="1023" spans="1:5" outlineLevel="2" x14ac:dyDescent="0.35">
      <c r="A1023" s="11">
        <v>43845</v>
      </c>
      <c r="B1023" t="s">
        <v>1095</v>
      </c>
      <c r="C1023" s="5">
        <v>210</v>
      </c>
      <c r="D1023" s="26" t="str">
        <f>IF(E1023="","TOTAL","")</f>
        <v/>
      </c>
      <c r="E1023" t="s">
        <v>95</v>
      </c>
    </row>
    <row r="1024" spans="1:5" outlineLevel="2" x14ac:dyDescent="0.35">
      <c r="A1024" s="11">
        <v>43845</v>
      </c>
      <c r="B1024" t="s">
        <v>1095</v>
      </c>
      <c r="C1024" s="5">
        <v>140</v>
      </c>
      <c r="D1024" s="26" t="str">
        <f>IF(E1024="","TOTAL","")</f>
        <v/>
      </c>
      <c r="E1024" t="s">
        <v>95</v>
      </c>
    </row>
    <row r="1025" spans="1:5" outlineLevel="2" x14ac:dyDescent="0.35">
      <c r="A1025" s="11">
        <v>43845</v>
      </c>
      <c r="B1025" t="s">
        <v>1095</v>
      </c>
      <c r="C1025" s="5">
        <v>140</v>
      </c>
      <c r="D1025" s="26" t="str">
        <f>IF(E1025="","TOTAL","")</f>
        <v/>
      </c>
      <c r="E1025" t="s">
        <v>95</v>
      </c>
    </row>
    <row r="1026" spans="1:5" outlineLevel="2" x14ac:dyDescent="0.35">
      <c r="A1026" s="11">
        <v>43845</v>
      </c>
      <c r="B1026" t="s">
        <v>1095</v>
      </c>
      <c r="C1026" s="5">
        <v>70</v>
      </c>
      <c r="D1026" s="26" t="str">
        <f>IF(E1026="","TOTAL","")</f>
        <v/>
      </c>
      <c r="E1026" t="s">
        <v>95</v>
      </c>
    </row>
    <row r="1027" spans="1:5" outlineLevel="1" x14ac:dyDescent="0.35">
      <c r="A1027" s="25">
        <f>A1026</f>
        <v>43845</v>
      </c>
      <c r="B1027" s="24" t="str">
        <f>B1026</f>
        <v>FIRETRON INC</v>
      </c>
      <c r="C1027" s="26">
        <f>SUBTOTAL(9,C990:C1026)</f>
        <v>4830</v>
      </c>
      <c r="D1027" s="26" t="str">
        <f>IF(E1027="","TOTAL","")</f>
        <v>TOTAL</v>
      </c>
    </row>
    <row r="1028" spans="1:5" outlineLevel="2" x14ac:dyDescent="0.35">
      <c r="A1028" s="11">
        <v>43845</v>
      </c>
      <c r="B1028" t="s">
        <v>1092</v>
      </c>
      <c r="C1028" s="5">
        <v>110.4</v>
      </c>
      <c r="D1028" s="26" t="str">
        <f>IF(E1028="","TOTAL","")</f>
        <v/>
      </c>
      <c r="E1028" t="s">
        <v>81</v>
      </c>
    </row>
    <row r="1029" spans="1:5" outlineLevel="1" x14ac:dyDescent="0.35">
      <c r="A1029" s="25">
        <f>A1028</f>
        <v>43845</v>
      </c>
      <c r="B1029" s="24" t="str">
        <f>B1028</f>
        <v>GUARDIAN REPAIR &amp; PARTS</v>
      </c>
      <c r="C1029" s="26">
        <f>SUBTOTAL(9,C1028:C1028)</f>
        <v>110.4</v>
      </c>
      <c r="D1029" s="26" t="str">
        <f>IF(E1029="","TOTAL","")</f>
        <v>TOTAL</v>
      </c>
    </row>
    <row r="1030" spans="1:5" outlineLevel="2" x14ac:dyDescent="0.35">
      <c r="A1030" s="11">
        <v>43845</v>
      </c>
      <c r="B1030" t="s">
        <v>60</v>
      </c>
      <c r="C1030" s="5">
        <v>496</v>
      </c>
      <c r="D1030" s="26" t="str">
        <f>IF(E1030="","TOTAL","")</f>
        <v/>
      </c>
      <c r="E1030" t="s">
        <v>79</v>
      </c>
    </row>
    <row r="1031" spans="1:5" outlineLevel="2" x14ac:dyDescent="0.35">
      <c r="A1031" s="11">
        <v>43845</v>
      </c>
      <c r="B1031" t="s">
        <v>60</v>
      </c>
      <c r="C1031" s="5">
        <v>2160</v>
      </c>
      <c r="D1031" s="26" t="str">
        <f>IF(E1031="","TOTAL","")</f>
        <v/>
      </c>
      <c r="E1031" t="s">
        <v>79</v>
      </c>
    </row>
    <row r="1032" spans="1:5" outlineLevel="2" x14ac:dyDescent="0.35">
      <c r="A1032" s="11">
        <v>43845</v>
      </c>
      <c r="B1032" t="s">
        <v>60</v>
      </c>
      <c r="C1032" s="5">
        <v>367.75</v>
      </c>
      <c r="D1032" s="26" t="str">
        <f>IF(E1032="","TOTAL","")</f>
        <v/>
      </c>
      <c r="E1032" t="s">
        <v>79</v>
      </c>
    </row>
    <row r="1033" spans="1:5" outlineLevel="2" x14ac:dyDescent="0.35">
      <c r="A1033" s="11">
        <v>43845</v>
      </c>
      <c r="B1033" t="s">
        <v>60</v>
      </c>
      <c r="C1033" s="5">
        <v>369.75</v>
      </c>
      <c r="D1033" s="26" t="str">
        <f>IF(E1033="","TOTAL","")</f>
        <v/>
      </c>
      <c r="E1033" t="s">
        <v>79</v>
      </c>
    </row>
    <row r="1034" spans="1:5" outlineLevel="1" x14ac:dyDescent="0.35">
      <c r="A1034" s="25">
        <f>A1033</f>
        <v>43845</v>
      </c>
      <c r="B1034" s="24" t="str">
        <f>B1033</f>
        <v>SLPC INC</v>
      </c>
      <c r="C1034" s="26">
        <f>SUBTOTAL(9,C1030:C1033)</f>
        <v>3393.5</v>
      </c>
      <c r="D1034" s="26" t="str">
        <f>IF(E1034="","TOTAL","")</f>
        <v>TOTAL</v>
      </c>
    </row>
    <row r="1035" spans="1:5" outlineLevel="2" x14ac:dyDescent="0.35">
      <c r="A1035" s="11">
        <v>43845</v>
      </c>
      <c r="B1035" t="s">
        <v>21</v>
      </c>
      <c r="C1035" s="5">
        <v>52543.68</v>
      </c>
      <c r="D1035" s="26" t="str">
        <f>IF(E1035="","TOTAL","")</f>
        <v/>
      </c>
      <c r="E1035" t="s">
        <v>90</v>
      </c>
    </row>
    <row r="1036" spans="1:5" outlineLevel="2" x14ac:dyDescent="0.35">
      <c r="A1036" s="11">
        <v>43845</v>
      </c>
      <c r="B1036" t="s">
        <v>21</v>
      </c>
      <c r="C1036" s="5">
        <v>15973.2</v>
      </c>
      <c r="D1036" s="26" t="str">
        <f>IF(E1036="","TOTAL","")</f>
        <v/>
      </c>
      <c r="E1036" t="s">
        <v>90</v>
      </c>
    </row>
    <row r="1037" spans="1:5" outlineLevel="2" x14ac:dyDescent="0.35">
      <c r="A1037" s="11">
        <v>43845</v>
      </c>
      <c r="B1037" t="s">
        <v>21</v>
      </c>
      <c r="C1037" s="5">
        <v>3204.4</v>
      </c>
      <c r="D1037" s="26" t="str">
        <f>IF(E1037="","TOTAL","")</f>
        <v/>
      </c>
      <c r="E1037" t="s">
        <v>90</v>
      </c>
    </row>
    <row r="1038" spans="1:5" outlineLevel="1" x14ac:dyDescent="0.35">
      <c r="A1038" s="25">
        <f>A1037</f>
        <v>43845</v>
      </c>
      <c r="B1038" s="24" t="str">
        <f>B1037</f>
        <v>BUCKEYE CLEANING CENTER</v>
      </c>
      <c r="C1038" s="26">
        <f>SUBTOTAL(9,C1035:C1037)</f>
        <v>71721.279999999999</v>
      </c>
      <c r="D1038" s="26" t="str">
        <f>IF(E1038="","TOTAL","")</f>
        <v>TOTAL</v>
      </c>
    </row>
    <row r="1039" spans="1:5" outlineLevel="2" x14ac:dyDescent="0.35">
      <c r="A1039" s="11">
        <v>43845</v>
      </c>
      <c r="B1039" t="s">
        <v>14</v>
      </c>
      <c r="C1039" s="5">
        <v>95.58</v>
      </c>
      <c r="D1039" s="26" t="str">
        <f>IF(E1039="","TOTAL","")</f>
        <v/>
      </c>
      <c r="E1039" t="s">
        <v>79</v>
      </c>
    </row>
    <row r="1040" spans="1:5" outlineLevel="1" x14ac:dyDescent="0.35">
      <c r="A1040" s="25">
        <f>A1039</f>
        <v>43845</v>
      </c>
      <c r="B1040" s="24" t="str">
        <f>B1039</f>
        <v>SCHOOL HEALTH CORP</v>
      </c>
      <c r="C1040" s="26">
        <f>SUBTOTAL(9,C1039:C1039)</f>
        <v>95.58</v>
      </c>
      <c r="D1040" s="26" t="str">
        <f>IF(E1040="","TOTAL","")</f>
        <v>TOTAL</v>
      </c>
    </row>
    <row r="1041" spans="1:5" outlineLevel="2" x14ac:dyDescent="0.35">
      <c r="A1041" s="11">
        <v>43845</v>
      </c>
      <c r="B1041" t="s">
        <v>63</v>
      </c>
      <c r="C1041" s="5">
        <v>151.63999999999999</v>
      </c>
      <c r="D1041" s="26" t="str">
        <f>IF(E1041="","TOTAL","")</f>
        <v/>
      </c>
      <c r="E1041" t="s">
        <v>80</v>
      </c>
    </row>
    <row r="1042" spans="1:5" outlineLevel="2" x14ac:dyDescent="0.35">
      <c r="A1042" s="11">
        <v>43845</v>
      </c>
      <c r="B1042" t="s">
        <v>63</v>
      </c>
      <c r="C1042" s="5">
        <v>121.13</v>
      </c>
      <c r="D1042" s="26" t="str">
        <f>IF(E1042="","TOTAL","")</f>
        <v/>
      </c>
      <c r="E1042" t="s">
        <v>80</v>
      </c>
    </row>
    <row r="1043" spans="1:5" outlineLevel="2" x14ac:dyDescent="0.35">
      <c r="A1043" s="11">
        <v>43845</v>
      </c>
      <c r="B1043" t="s">
        <v>63</v>
      </c>
      <c r="C1043" s="5">
        <v>23.98</v>
      </c>
      <c r="D1043" s="26" t="str">
        <f>IF(E1043="","TOTAL","")</f>
        <v/>
      </c>
      <c r="E1043" t="s">
        <v>80</v>
      </c>
    </row>
    <row r="1044" spans="1:5" outlineLevel="2" x14ac:dyDescent="0.35">
      <c r="A1044" s="11">
        <v>43845</v>
      </c>
      <c r="B1044" t="s">
        <v>63</v>
      </c>
      <c r="C1044" s="5">
        <v>159.6</v>
      </c>
      <c r="D1044" s="26" t="str">
        <f>IF(E1044="","TOTAL","")</f>
        <v/>
      </c>
      <c r="E1044" t="s">
        <v>80</v>
      </c>
    </row>
    <row r="1045" spans="1:5" outlineLevel="2" x14ac:dyDescent="0.35">
      <c r="A1045" s="11">
        <v>43845</v>
      </c>
      <c r="B1045" t="s">
        <v>63</v>
      </c>
      <c r="C1045" s="5">
        <v>115.82</v>
      </c>
      <c r="D1045" s="26" t="str">
        <f>IF(E1045="","TOTAL","")</f>
        <v/>
      </c>
      <c r="E1045" t="s">
        <v>80</v>
      </c>
    </row>
    <row r="1046" spans="1:5" outlineLevel="2" x14ac:dyDescent="0.35">
      <c r="A1046" s="11">
        <v>43845</v>
      </c>
      <c r="B1046" t="s">
        <v>63</v>
      </c>
      <c r="C1046" s="5">
        <v>71.95</v>
      </c>
      <c r="D1046" s="26" t="str">
        <f>IF(E1046="","TOTAL","")</f>
        <v/>
      </c>
      <c r="E1046" t="s">
        <v>80</v>
      </c>
    </row>
    <row r="1047" spans="1:5" outlineLevel="2" x14ac:dyDescent="0.35">
      <c r="A1047" s="11">
        <v>43845</v>
      </c>
      <c r="B1047" t="s">
        <v>63</v>
      </c>
      <c r="C1047" s="5">
        <v>23.62</v>
      </c>
      <c r="D1047" s="26" t="str">
        <f>IF(E1047="","TOTAL","")</f>
        <v/>
      </c>
      <c r="E1047" t="s">
        <v>80</v>
      </c>
    </row>
    <row r="1048" spans="1:5" outlineLevel="2" x14ac:dyDescent="0.35">
      <c r="A1048" s="11">
        <v>43845</v>
      </c>
      <c r="B1048" t="s">
        <v>63</v>
      </c>
      <c r="C1048" s="5">
        <v>23.62</v>
      </c>
      <c r="D1048" s="26" t="str">
        <f>IF(E1048="","TOTAL","")</f>
        <v/>
      </c>
      <c r="E1048" t="s">
        <v>80</v>
      </c>
    </row>
    <row r="1049" spans="1:5" outlineLevel="2" x14ac:dyDescent="0.35">
      <c r="A1049" s="11">
        <v>43845</v>
      </c>
      <c r="B1049" t="s">
        <v>63</v>
      </c>
      <c r="C1049" s="5">
        <v>23.62</v>
      </c>
      <c r="D1049" s="26" t="str">
        <f>IF(E1049="","TOTAL","")</f>
        <v/>
      </c>
      <c r="E1049" t="s">
        <v>80</v>
      </c>
    </row>
    <row r="1050" spans="1:5" outlineLevel="2" x14ac:dyDescent="0.35">
      <c r="A1050" s="11">
        <v>43845</v>
      </c>
      <c r="B1050" t="s">
        <v>63</v>
      </c>
      <c r="C1050" s="5">
        <v>23.62</v>
      </c>
      <c r="D1050" s="26" t="str">
        <f>IF(E1050="","TOTAL","")</f>
        <v/>
      </c>
      <c r="E1050" t="s">
        <v>80</v>
      </c>
    </row>
    <row r="1051" spans="1:5" outlineLevel="2" x14ac:dyDescent="0.35">
      <c r="A1051" s="11">
        <v>43845</v>
      </c>
      <c r="B1051" t="s">
        <v>63</v>
      </c>
      <c r="C1051" s="5">
        <v>23.62</v>
      </c>
      <c r="D1051" s="26" t="str">
        <f>IF(E1051="","TOTAL","")</f>
        <v/>
      </c>
      <c r="E1051" t="s">
        <v>80</v>
      </c>
    </row>
    <row r="1052" spans="1:5" outlineLevel="2" x14ac:dyDescent="0.35">
      <c r="A1052" s="11">
        <v>43845</v>
      </c>
      <c r="B1052" t="s">
        <v>63</v>
      </c>
      <c r="C1052" s="5">
        <v>307.06</v>
      </c>
      <c r="D1052" s="26" t="str">
        <f>IF(E1052="","TOTAL","")</f>
        <v/>
      </c>
      <c r="E1052" t="s">
        <v>80</v>
      </c>
    </row>
    <row r="1053" spans="1:5" outlineLevel="2" x14ac:dyDescent="0.35">
      <c r="A1053" s="11">
        <v>43845</v>
      </c>
      <c r="B1053" t="s">
        <v>63</v>
      </c>
      <c r="C1053" s="5">
        <v>23.62</v>
      </c>
      <c r="D1053" s="26" t="str">
        <f>IF(E1053="","TOTAL","")</f>
        <v/>
      </c>
      <c r="E1053" t="s">
        <v>80</v>
      </c>
    </row>
    <row r="1054" spans="1:5" outlineLevel="2" x14ac:dyDescent="0.35">
      <c r="A1054" s="11">
        <v>43845</v>
      </c>
      <c r="B1054" t="s">
        <v>63</v>
      </c>
      <c r="C1054" s="5">
        <v>23.62</v>
      </c>
      <c r="D1054" s="26" t="str">
        <f>IF(E1054="","TOTAL","")</f>
        <v/>
      </c>
      <c r="E1054" t="s">
        <v>80</v>
      </c>
    </row>
    <row r="1055" spans="1:5" outlineLevel="2" x14ac:dyDescent="0.35">
      <c r="A1055" s="11">
        <v>43845</v>
      </c>
      <c r="B1055" t="s">
        <v>63</v>
      </c>
      <c r="C1055" s="5">
        <v>23.62</v>
      </c>
      <c r="D1055" s="26" t="str">
        <f>IF(E1055="","TOTAL","")</f>
        <v/>
      </c>
      <c r="E1055" t="s">
        <v>80</v>
      </c>
    </row>
    <row r="1056" spans="1:5" outlineLevel="2" x14ac:dyDescent="0.35">
      <c r="A1056" s="11">
        <v>43845</v>
      </c>
      <c r="B1056" t="s">
        <v>63</v>
      </c>
      <c r="C1056" s="5">
        <v>23.62</v>
      </c>
      <c r="D1056" s="26" t="str">
        <f>IF(E1056="","TOTAL","")</f>
        <v/>
      </c>
      <c r="E1056" t="s">
        <v>80</v>
      </c>
    </row>
    <row r="1057" spans="1:5" outlineLevel="2" x14ac:dyDescent="0.35">
      <c r="A1057" s="11">
        <v>43845</v>
      </c>
      <c r="B1057" t="s">
        <v>63</v>
      </c>
      <c r="C1057" s="5">
        <v>23.62</v>
      </c>
      <c r="D1057" s="26" t="str">
        <f>IF(E1057="","TOTAL","")</f>
        <v/>
      </c>
      <c r="E1057" t="s">
        <v>80</v>
      </c>
    </row>
    <row r="1058" spans="1:5" outlineLevel="2" x14ac:dyDescent="0.35">
      <c r="A1058" s="11">
        <v>43845</v>
      </c>
      <c r="B1058" t="s">
        <v>63</v>
      </c>
      <c r="C1058" s="5">
        <v>23.62</v>
      </c>
      <c r="D1058" s="26" t="str">
        <f>IF(E1058="","TOTAL","")</f>
        <v/>
      </c>
      <c r="E1058" t="s">
        <v>80</v>
      </c>
    </row>
    <row r="1059" spans="1:5" outlineLevel="2" x14ac:dyDescent="0.35">
      <c r="A1059" s="11">
        <v>43845</v>
      </c>
      <c r="B1059" t="s">
        <v>63</v>
      </c>
      <c r="C1059" s="5">
        <v>23.62</v>
      </c>
      <c r="D1059" s="26" t="str">
        <f>IF(E1059="","TOTAL","")</f>
        <v/>
      </c>
      <c r="E1059" t="s">
        <v>80</v>
      </c>
    </row>
    <row r="1060" spans="1:5" outlineLevel="2" x14ac:dyDescent="0.35">
      <c r="A1060" s="11">
        <v>43845</v>
      </c>
      <c r="B1060" t="s">
        <v>63</v>
      </c>
      <c r="C1060" s="5">
        <v>23.62</v>
      </c>
      <c r="D1060" s="26" t="str">
        <f>IF(E1060="","TOTAL","")</f>
        <v/>
      </c>
      <c r="E1060" t="s">
        <v>80</v>
      </c>
    </row>
    <row r="1061" spans="1:5" outlineLevel="2" x14ac:dyDescent="0.35">
      <c r="A1061" s="11">
        <v>43845</v>
      </c>
      <c r="B1061" t="s">
        <v>63</v>
      </c>
      <c r="C1061" s="5">
        <v>23.62</v>
      </c>
      <c r="D1061" s="26" t="str">
        <f>IF(E1061="","TOTAL","")</f>
        <v/>
      </c>
      <c r="E1061" t="s">
        <v>80</v>
      </c>
    </row>
    <row r="1062" spans="1:5" outlineLevel="2" x14ac:dyDescent="0.35">
      <c r="A1062" s="11">
        <v>43845</v>
      </c>
      <c r="B1062" t="s">
        <v>63</v>
      </c>
      <c r="C1062" s="5">
        <v>23.62</v>
      </c>
      <c r="D1062" s="26" t="str">
        <f>IF(E1062="","TOTAL","")</f>
        <v/>
      </c>
      <c r="E1062" t="s">
        <v>80</v>
      </c>
    </row>
    <row r="1063" spans="1:5" outlineLevel="2" x14ac:dyDescent="0.35">
      <c r="A1063" s="11">
        <v>43845</v>
      </c>
      <c r="B1063" t="s">
        <v>63</v>
      </c>
      <c r="C1063" s="5">
        <v>23.62</v>
      </c>
      <c r="D1063" s="26" t="str">
        <f>IF(E1063="","TOTAL","")</f>
        <v/>
      </c>
      <c r="E1063" t="s">
        <v>80</v>
      </c>
    </row>
    <row r="1064" spans="1:5" outlineLevel="2" x14ac:dyDescent="0.35">
      <c r="A1064" s="11">
        <v>43845</v>
      </c>
      <c r="B1064" t="s">
        <v>63</v>
      </c>
      <c r="C1064" s="5">
        <v>23.62</v>
      </c>
      <c r="D1064" s="26" t="str">
        <f>IF(E1064="","TOTAL","")</f>
        <v/>
      </c>
      <c r="E1064" t="s">
        <v>80</v>
      </c>
    </row>
    <row r="1065" spans="1:5" outlineLevel="2" x14ac:dyDescent="0.35">
      <c r="A1065" s="11">
        <v>43845</v>
      </c>
      <c r="B1065" t="s">
        <v>63</v>
      </c>
      <c r="C1065" s="5">
        <v>23.62</v>
      </c>
      <c r="D1065" s="26" t="str">
        <f>IF(E1065="","TOTAL","")</f>
        <v/>
      </c>
      <c r="E1065" t="s">
        <v>80</v>
      </c>
    </row>
    <row r="1066" spans="1:5" outlineLevel="2" x14ac:dyDescent="0.35">
      <c r="A1066" s="11">
        <v>43845</v>
      </c>
      <c r="B1066" t="s">
        <v>63</v>
      </c>
      <c r="C1066" s="5">
        <v>23.62</v>
      </c>
      <c r="D1066" s="26" t="str">
        <f>IF(E1066="","TOTAL","")</f>
        <v/>
      </c>
      <c r="E1066" t="s">
        <v>80</v>
      </c>
    </row>
    <row r="1067" spans="1:5" outlineLevel="2" x14ac:dyDescent="0.35">
      <c r="A1067" s="11">
        <v>43845</v>
      </c>
      <c r="B1067" t="s">
        <v>63</v>
      </c>
      <c r="C1067" s="5">
        <v>23.62</v>
      </c>
      <c r="D1067" s="26" t="str">
        <f>IF(E1067="","TOTAL","")</f>
        <v/>
      </c>
      <c r="E1067" t="s">
        <v>80</v>
      </c>
    </row>
    <row r="1068" spans="1:5" outlineLevel="2" x14ac:dyDescent="0.35">
      <c r="A1068" s="11">
        <v>43845</v>
      </c>
      <c r="B1068" t="s">
        <v>63</v>
      </c>
      <c r="C1068" s="5">
        <v>23.62</v>
      </c>
      <c r="D1068" s="26" t="str">
        <f>IF(E1068="","TOTAL","")</f>
        <v/>
      </c>
      <c r="E1068" t="s">
        <v>80</v>
      </c>
    </row>
    <row r="1069" spans="1:5" outlineLevel="2" x14ac:dyDescent="0.35">
      <c r="A1069" s="11">
        <v>43845</v>
      </c>
      <c r="B1069" t="s">
        <v>63</v>
      </c>
      <c r="C1069" s="5">
        <v>23.62</v>
      </c>
      <c r="D1069" s="26" t="str">
        <f>IF(E1069="","TOTAL","")</f>
        <v/>
      </c>
      <c r="E1069" t="s">
        <v>80</v>
      </c>
    </row>
    <row r="1070" spans="1:5" outlineLevel="2" x14ac:dyDescent="0.35">
      <c r="A1070" s="11">
        <v>43845</v>
      </c>
      <c r="B1070" t="s">
        <v>63</v>
      </c>
      <c r="C1070" s="5">
        <v>23.62</v>
      </c>
      <c r="D1070" s="26" t="str">
        <f>IF(E1070="","TOTAL","")</f>
        <v/>
      </c>
      <c r="E1070" t="s">
        <v>80</v>
      </c>
    </row>
    <row r="1071" spans="1:5" outlineLevel="2" x14ac:dyDescent="0.35">
      <c r="A1071" s="11">
        <v>43845</v>
      </c>
      <c r="B1071" t="s">
        <v>63</v>
      </c>
      <c r="C1071" s="5">
        <v>23.62</v>
      </c>
      <c r="D1071" s="26" t="str">
        <f>IF(E1071="","TOTAL","")</f>
        <v/>
      </c>
      <c r="E1071" t="s">
        <v>80</v>
      </c>
    </row>
    <row r="1072" spans="1:5" outlineLevel="2" x14ac:dyDescent="0.35">
      <c r="A1072" s="11">
        <v>43845</v>
      </c>
      <c r="B1072" t="s">
        <v>63</v>
      </c>
      <c r="C1072" s="5">
        <v>23.62</v>
      </c>
      <c r="D1072" s="26" t="str">
        <f>IF(E1072="","TOTAL","")</f>
        <v/>
      </c>
      <c r="E1072" t="s">
        <v>80</v>
      </c>
    </row>
    <row r="1073" spans="1:5" outlineLevel="2" x14ac:dyDescent="0.35">
      <c r="A1073" s="11">
        <v>43845</v>
      </c>
      <c r="B1073" t="s">
        <v>63</v>
      </c>
      <c r="C1073" s="5">
        <v>23.62</v>
      </c>
      <c r="D1073" s="26" t="str">
        <f>IF(E1073="","TOTAL","")</f>
        <v/>
      </c>
      <c r="E1073" t="s">
        <v>80</v>
      </c>
    </row>
    <row r="1074" spans="1:5" outlineLevel="2" x14ac:dyDescent="0.35">
      <c r="A1074" s="11">
        <v>43845</v>
      </c>
      <c r="B1074" t="s">
        <v>63</v>
      </c>
      <c r="C1074" s="5">
        <v>23.62</v>
      </c>
      <c r="D1074" s="26" t="str">
        <f>IF(E1074="","TOTAL","")</f>
        <v/>
      </c>
      <c r="E1074" t="s">
        <v>80</v>
      </c>
    </row>
    <row r="1075" spans="1:5" outlineLevel="2" x14ac:dyDescent="0.35">
      <c r="A1075" s="11">
        <v>43845</v>
      </c>
      <c r="B1075" t="s">
        <v>63</v>
      </c>
      <c r="C1075" s="5">
        <v>23.62</v>
      </c>
      <c r="D1075" s="26" t="str">
        <f>IF(E1075="","TOTAL","")</f>
        <v/>
      </c>
      <c r="E1075" t="s">
        <v>80</v>
      </c>
    </row>
    <row r="1076" spans="1:5" outlineLevel="2" x14ac:dyDescent="0.35">
      <c r="A1076" s="11">
        <v>43845</v>
      </c>
      <c r="B1076" t="s">
        <v>63</v>
      </c>
      <c r="C1076" s="5">
        <v>23.62</v>
      </c>
      <c r="D1076" s="26" t="str">
        <f>IF(E1076="","TOTAL","")</f>
        <v/>
      </c>
      <c r="E1076" t="s">
        <v>80</v>
      </c>
    </row>
    <row r="1077" spans="1:5" outlineLevel="2" x14ac:dyDescent="0.35">
      <c r="A1077" s="11">
        <v>43845</v>
      </c>
      <c r="B1077" t="s">
        <v>63</v>
      </c>
      <c r="C1077" s="5">
        <v>23.62</v>
      </c>
      <c r="D1077" s="26" t="str">
        <f>IF(E1077="","TOTAL","")</f>
        <v/>
      </c>
      <c r="E1077" t="s">
        <v>80</v>
      </c>
    </row>
    <row r="1078" spans="1:5" outlineLevel="2" x14ac:dyDescent="0.35">
      <c r="A1078" s="11">
        <v>43845</v>
      </c>
      <c r="B1078" t="s">
        <v>63</v>
      </c>
      <c r="C1078" s="5">
        <v>23.62</v>
      </c>
      <c r="D1078" s="26" t="str">
        <f>IF(E1078="","TOTAL","")</f>
        <v/>
      </c>
      <c r="E1078" t="s">
        <v>80</v>
      </c>
    </row>
    <row r="1079" spans="1:5" outlineLevel="2" x14ac:dyDescent="0.35">
      <c r="A1079" s="11">
        <v>43845</v>
      </c>
      <c r="B1079" t="s">
        <v>63</v>
      </c>
      <c r="C1079" s="5">
        <v>23.62</v>
      </c>
      <c r="D1079" s="26" t="str">
        <f>IF(E1079="","TOTAL","")</f>
        <v/>
      </c>
      <c r="E1079" t="s">
        <v>80</v>
      </c>
    </row>
    <row r="1080" spans="1:5" outlineLevel="2" x14ac:dyDescent="0.35">
      <c r="A1080" s="11">
        <v>43845</v>
      </c>
      <c r="B1080" t="s">
        <v>63</v>
      </c>
      <c r="C1080" s="5">
        <v>23.62</v>
      </c>
      <c r="D1080" s="26" t="str">
        <f>IF(E1080="","TOTAL","")</f>
        <v/>
      </c>
      <c r="E1080" t="s">
        <v>80</v>
      </c>
    </row>
    <row r="1081" spans="1:5" outlineLevel="2" x14ac:dyDescent="0.35">
      <c r="A1081" s="11">
        <v>43845</v>
      </c>
      <c r="B1081" t="s">
        <v>63</v>
      </c>
      <c r="C1081" s="5">
        <v>23.62</v>
      </c>
      <c r="D1081" s="26" t="str">
        <f>IF(E1081="","TOTAL","")</f>
        <v/>
      </c>
      <c r="E1081" t="s">
        <v>80</v>
      </c>
    </row>
    <row r="1082" spans="1:5" outlineLevel="2" x14ac:dyDescent="0.35">
      <c r="A1082" s="11">
        <v>43845</v>
      </c>
      <c r="B1082" t="s">
        <v>63</v>
      </c>
      <c r="C1082" s="5">
        <v>23.62</v>
      </c>
      <c r="D1082" s="26" t="str">
        <f>IF(E1082="","TOTAL","")</f>
        <v/>
      </c>
      <c r="E1082" t="s">
        <v>80</v>
      </c>
    </row>
    <row r="1083" spans="1:5" outlineLevel="2" x14ac:dyDescent="0.35">
      <c r="A1083" s="11">
        <v>43845</v>
      </c>
      <c r="B1083" t="s">
        <v>63</v>
      </c>
      <c r="C1083" s="5">
        <v>23.62</v>
      </c>
      <c r="D1083" s="26" t="str">
        <f>IF(E1083="","TOTAL","")</f>
        <v/>
      </c>
      <c r="E1083" t="s">
        <v>80</v>
      </c>
    </row>
    <row r="1084" spans="1:5" outlineLevel="2" x14ac:dyDescent="0.35">
      <c r="A1084" s="11">
        <v>43845</v>
      </c>
      <c r="B1084" t="s">
        <v>63</v>
      </c>
      <c r="C1084" s="5">
        <v>23.62</v>
      </c>
      <c r="D1084" s="26" t="str">
        <f>IF(E1084="","TOTAL","")</f>
        <v/>
      </c>
      <c r="E1084" t="s">
        <v>80</v>
      </c>
    </row>
    <row r="1085" spans="1:5" outlineLevel="2" x14ac:dyDescent="0.35">
      <c r="A1085" s="11">
        <v>43845</v>
      </c>
      <c r="B1085" t="s">
        <v>63</v>
      </c>
      <c r="C1085" s="5">
        <v>23.62</v>
      </c>
      <c r="D1085" s="26" t="str">
        <f>IF(E1085="","TOTAL","")</f>
        <v/>
      </c>
      <c r="E1085" t="s">
        <v>80</v>
      </c>
    </row>
    <row r="1086" spans="1:5" outlineLevel="2" x14ac:dyDescent="0.35">
      <c r="A1086" s="11">
        <v>43845</v>
      </c>
      <c r="B1086" t="s">
        <v>63</v>
      </c>
      <c r="C1086" s="5">
        <v>23.62</v>
      </c>
      <c r="D1086" s="26" t="str">
        <f>IF(E1086="","TOTAL","")</f>
        <v/>
      </c>
      <c r="E1086" t="s">
        <v>80</v>
      </c>
    </row>
    <row r="1087" spans="1:5" outlineLevel="2" x14ac:dyDescent="0.35">
      <c r="A1087" s="11">
        <v>43845</v>
      </c>
      <c r="B1087" t="s">
        <v>63</v>
      </c>
      <c r="C1087" s="5">
        <v>23.62</v>
      </c>
      <c r="D1087" s="26" t="str">
        <f>IF(E1087="","TOTAL","")</f>
        <v/>
      </c>
      <c r="E1087" t="s">
        <v>80</v>
      </c>
    </row>
    <row r="1088" spans="1:5" outlineLevel="2" x14ac:dyDescent="0.35">
      <c r="A1088" s="11">
        <v>43845</v>
      </c>
      <c r="B1088" t="s">
        <v>63</v>
      </c>
      <c r="C1088" s="5">
        <v>23.62</v>
      </c>
      <c r="D1088" s="26" t="str">
        <f>IF(E1088="","TOTAL","")</f>
        <v/>
      </c>
      <c r="E1088" t="s">
        <v>80</v>
      </c>
    </row>
    <row r="1089" spans="1:5" outlineLevel="2" x14ac:dyDescent="0.35">
      <c r="A1089" s="11">
        <v>43845</v>
      </c>
      <c r="B1089" t="s">
        <v>63</v>
      </c>
      <c r="C1089" s="5">
        <v>23.62</v>
      </c>
      <c r="D1089" s="26" t="str">
        <f>IF(E1089="","TOTAL","")</f>
        <v/>
      </c>
      <c r="E1089" t="s">
        <v>80</v>
      </c>
    </row>
    <row r="1090" spans="1:5" outlineLevel="2" x14ac:dyDescent="0.35">
      <c r="A1090" s="11">
        <v>43845</v>
      </c>
      <c r="B1090" t="s">
        <v>63</v>
      </c>
      <c r="C1090" s="5">
        <v>111.68</v>
      </c>
      <c r="D1090" s="26" t="str">
        <f>IF(E1090="","TOTAL","")</f>
        <v/>
      </c>
      <c r="E1090" t="s">
        <v>80</v>
      </c>
    </row>
    <row r="1091" spans="1:5" outlineLevel="2" x14ac:dyDescent="0.35">
      <c r="A1091" s="11">
        <v>43845</v>
      </c>
      <c r="B1091" t="s">
        <v>63</v>
      </c>
      <c r="C1091" s="5">
        <v>143.74</v>
      </c>
      <c r="D1091" s="26" t="str">
        <f>IF(E1091="","TOTAL","")</f>
        <v/>
      </c>
      <c r="E1091" t="s">
        <v>80</v>
      </c>
    </row>
    <row r="1092" spans="1:5" outlineLevel="2" x14ac:dyDescent="0.35">
      <c r="A1092" s="11">
        <v>43845</v>
      </c>
      <c r="B1092" t="s">
        <v>63</v>
      </c>
      <c r="C1092" s="5">
        <v>52.31</v>
      </c>
      <c r="D1092" s="26" t="str">
        <f>IF(E1092="","TOTAL","")</f>
        <v/>
      </c>
      <c r="E1092" t="s">
        <v>80</v>
      </c>
    </row>
    <row r="1093" spans="1:5" outlineLevel="2" x14ac:dyDescent="0.35">
      <c r="A1093" s="11">
        <v>43845</v>
      </c>
      <c r="B1093" t="s">
        <v>63</v>
      </c>
      <c r="C1093" s="5">
        <v>431.5</v>
      </c>
      <c r="D1093" s="26" t="str">
        <f>IF(E1093="","TOTAL","")</f>
        <v/>
      </c>
      <c r="E1093" t="s">
        <v>420</v>
      </c>
    </row>
    <row r="1094" spans="1:5" outlineLevel="2" x14ac:dyDescent="0.35">
      <c r="A1094" s="11">
        <v>43845</v>
      </c>
      <c r="B1094" t="s">
        <v>63</v>
      </c>
      <c r="C1094" s="5">
        <v>14.36</v>
      </c>
      <c r="D1094" s="26" t="str">
        <f>IF(E1094="","TOTAL","")</f>
        <v/>
      </c>
      <c r="E1094" t="s">
        <v>80</v>
      </c>
    </row>
    <row r="1095" spans="1:5" outlineLevel="1" x14ac:dyDescent="0.35">
      <c r="A1095" s="25">
        <f>A1094</f>
        <v>43845</v>
      </c>
      <c r="B1095" s="24" t="str">
        <f>B1094</f>
        <v>BARNES &amp; NOBLE INC</v>
      </c>
      <c r="C1095" s="26">
        <f>SUBTOTAL(9,C1041:C1094)</f>
        <v>2696.8099999999959</v>
      </c>
      <c r="D1095" s="26" t="str">
        <f>IF(E1095="","TOTAL","")</f>
        <v>TOTAL</v>
      </c>
    </row>
    <row r="1096" spans="1:5" outlineLevel="2" x14ac:dyDescent="0.35">
      <c r="A1096" s="11">
        <v>43845</v>
      </c>
      <c r="B1096" t="s">
        <v>15</v>
      </c>
      <c r="C1096" s="5">
        <v>59.08</v>
      </c>
      <c r="D1096" s="26" t="str">
        <f>IF(E1096="","TOTAL","")</f>
        <v/>
      </c>
      <c r="E1096" t="s">
        <v>79</v>
      </c>
    </row>
    <row r="1097" spans="1:5" outlineLevel="2" x14ac:dyDescent="0.35">
      <c r="A1097" s="11">
        <v>43845</v>
      </c>
      <c r="B1097" t="s">
        <v>15</v>
      </c>
      <c r="C1097" s="5">
        <v>52.36</v>
      </c>
      <c r="D1097" s="26" t="str">
        <f>IF(E1097="","TOTAL","")</f>
        <v/>
      </c>
      <c r="E1097" t="s">
        <v>79</v>
      </c>
    </row>
    <row r="1098" spans="1:5" outlineLevel="2" x14ac:dyDescent="0.35">
      <c r="A1098" s="11">
        <v>43845</v>
      </c>
      <c r="B1098" t="s">
        <v>15</v>
      </c>
      <c r="C1098" s="5">
        <v>75.12</v>
      </c>
      <c r="D1098" s="26" t="str">
        <f>IF(E1098="","TOTAL","")</f>
        <v/>
      </c>
      <c r="E1098" t="s">
        <v>79</v>
      </c>
    </row>
    <row r="1099" spans="1:5" outlineLevel="2" x14ac:dyDescent="0.35">
      <c r="A1099" s="11">
        <v>43845</v>
      </c>
      <c r="B1099" t="s">
        <v>15</v>
      </c>
      <c r="C1099" s="5">
        <v>-148.68</v>
      </c>
      <c r="D1099" s="26" t="str">
        <f>IF(E1099="","TOTAL","")</f>
        <v/>
      </c>
      <c r="E1099" t="s">
        <v>79</v>
      </c>
    </row>
    <row r="1100" spans="1:5" outlineLevel="2" x14ac:dyDescent="0.35">
      <c r="A1100" s="11">
        <v>43845</v>
      </c>
      <c r="B1100" t="s">
        <v>15</v>
      </c>
      <c r="C1100" s="5">
        <v>279.83</v>
      </c>
      <c r="D1100" s="26" t="str">
        <f>IF(E1100="","TOTAL","")</f>
        <v/>
      </c>
      <c r="E1100" t="s">
        <v>79</v>
      </c>
    </row>
    <row r="1101" spans="1:5" outlineLevel="2" x14ac:dyDescent="0.35">
      <c r="A1101" s="11">
        <v>43845</v>
      </c>
      <c r="B1101" t="s">
        <v>15</v>
      </c>
      <c r="C1101" s="5">
        <v>20.309999999999999</v>
      </c>
      <c r="D1101" s="26" t="str">
        <f>IF(E1101="","TOTAL","")</f>
        <v/>
      </c>
      <c r="E1101" t="s">
        <v>79</v>
      </c>
    </row>
    <row r="1102" spans="1:5" outlineLevel="2" x14ac:dyDescent="0.35">
      <c r="A1102" s="11">
        <v>43845</v>
      </c>
      <c r="B1102" t="s">
        <v>15</v>
      </c>
      <c r="C1102" s="5">
        <v>3.05</v>
      </c>
      <c r="D1102" s="26" t="str">
        <f>IF(E1102="","TOTAL","")</f>
        <v/>
      </c>
      <c r="E1102" t="s">
        <v>79</v>
      </c>
    </row>
    <row r="1103" spans="1:5" outlineLevel="2" x14ac:dyDescent="0.35">
      <c r="A1103" s="11">
        <v>43845</v>
      </c>
      <c r="B1103" t="s">
        <v>15</v>
      </c>
      <c r="C1103" s="5">
        <v>16.57</v>
      </c>
      <c r="D1103" s="26" t="str">
        <f>IF(E1103="","TOTAL","")</f>
        <v/>
      </c>
      <c r="E1103" t="s">
        <v>79</v>
      </c>
    </row>
    <row r="1104" spans="1:5" outlineLevel="2" x14ac:dyDescent="0.35">
      <c r="A1104" s="11">
        <v>43845</v>
      </c>
      <c r="B1104" t="s">
        <v>15</v>
      </c>
      <c r="C1104" s="5">
        <v>1135.5999999999999</v>
      </c>
      <c r="D1104" s="26" t="str">
        <f>IF(E1104="","TOTAL","")</f>
        <v/>
      </c>
      <c r="E1104" t="s">
        <v>79</v>
      </c>
    </row>
    <row r="1105" spans="1:5" outlineLevel="2" x14ac:dyDescent="0.35">
      <c r="A1105" s="11">
        <v>43845</v>
      </c>
      <c r="B1105" t="s">
        <v>15</v>
      </c>
      <c r="C1105" s="5">
        <v>110.86</v>
      </c>
      <c r="D1105" s="26" t="str">
        <f>IF(E1105="","TOTAL","")</f>
        <v/>
      </c>
      <c r="E1105" t="s">
        <v>79</v>
      </c>
    </row>
    <row r="1106" spans="1:5" outlineLevel="2" x14ac:dyDescent="0.35">
      <c r="A1106" s="11">
        <v>43845</v>
      </c>
      <c r="B1106" t="s">
        <v>15</v>
      </c>
      <c r="C1106" s="5">
        <v>53.02</v>
      </c>
      <c r="D1106" s="26" t="str">
        <f>IF(E1106="","TOTAL","")</f>
        <v/>
      </c>
      <c r="E1106" t="s">
        <v>79</v>
      </c>
    </row>
    <row r="1107" spans="1:5" outlineLevel="2" x14ac:dyDescent="0.35">
      <c r="A1107" s="11">
        <v>43845</v>
      </c>
      <c r="B1107" t="s">
        <v>15</v>
      </c>
      <c r="C1107" s="5">
        <v>1565.29</v>
      </c>
      <c r="D1107" s="26" t="str">
        <f>IF(E1107="","TOTAL","")</f>
        <v/>
      </c>
      <c r="E1107" t="s">
        <v>79</v>
      </c>
    </row>
    <row r="1108" spans="1:5" outlineLevel="2" x14ac:dyDescent="0.35">
      <c r="A1108" s="11">
        <v>43845</v>
      </c>
      <c r="B1108" t="s">
        <v>15</v>
      </c>
      <c r="C1108" s="5">
        <v>23.37</v>
      </c>
      <c r="D1108" s="26" t="str">
        <f>IF(E1108="","TOTAL","")</f>
        <v/>
      </c>
      <c r="E1108" t="s">
        <v>79</v>
      </c>
    </row>
    <row r="1109" spans="1:5" outlineLevel="2" x14ac:dyDescent="0.35">
      <c r="A1109" s="11">
        <v>43845</v>
      </c>
      <c r="B1109" t="s">
        <v>15</v>
      </c>
      <c r="C1109" s="5">
        <v>63.84</v>
      </c>
      <c r="D1109" s="26" t="str">
        <f>IF(E1109="","TOTAL","")</f>
        <v/>
      </c>
      <c r="E1109" t="s">
        <v>79</v>
      </c>
    </row>
    <row r="1110" spans="1:5" outlineLevel="2" x14ac:dyDescent="0.35">
      <c r="A1110" s="11">
        <v>43845</v>
      </c>
      <c r="B1110" t="s">
        <v>15</v>
      </c>
      <c r="C1110" s="5">
        <v>14.73</v>
      </c>
      <c r="D1110" s="26" t="str">
        <f>IF(E1110="","TOTAL","")</f>
        <v/>
      </c>
      <c r="E1110" t="s">
        <v>79</v>
      </c>
    </row>
    <row r="1111" spans="1:5" outlineLevel="2" x14ac:dyDescent="0.35">
      <c r="A1111" s="11">
        <v>43845</v>
      </c>
      <c r="B1111" t="s">
        <v>15</v>
      </c>
      <c r="C1111" s="5">
        <v>446.1</v>
      </c>
      <c r="D1111" s="26" t="str">
        <f>IF(E1111="","TOTAL","")</f>
        <v/>
      </c>
      <c r="E1111" t="s">
        <v>79</v>
      </c>
    </row>
    <row r="1112" spans="1:5" outlineLevel="1" x14ac:dyDescent="0.35">
      <c r="A1112" s="25">
        <f>A1111</f>
        <v>43845</v>
      </c>
      <c r="B1112" s="24" t="str">
        <f>B1111</f>
        <v>SCHOOL SPECIALTY INC</v>
      </c>
      <c r="C1112" s="26">
        <f>SUBTOTAL(9,C1096:C1111)</f>
        <v>3770.45</v>
      </c>
      <c r="D1112" s="26" t="str">
        <f>IF(E1112="","TOTAL","")</f>
        <v>TOTAL</v>
      </c>
    </row>
    <row r="1113" spans="1:5" outlineLevel="2" x14ac:dyDescent="0.35">
      <c r="A1113" s="11">
        <v>43845</v>
      </c>
      <c r="B1113" t="s">
        <v>16</v>
      </c>
      <c r="C1113" s="5">
        <v>1367.1</v>
      </c>
      <c r="D1113" s="26" t="str">
        <f>IF(E1113="","TOTAL","")</f>
        <v/>
      </c>
      <c r="E1113" t="s">
        <v>79</v>
      </c>
    </row>
    <row r="1114" spans="1:5" outlineLevel="1" x14ac:dyDescent="0.35">
      <c r="A1114" s="25">
        <f>A1113</f>
        <v>43845</v>
      </c>
      <c r="B1114" s="24" t="str">
        <f>B1113</f>
        <v>B &amp; H PHOTO-VIDEO</v>
      </c>
      <c r="C1114" s="26">
        <f>SUBTOTAL(9,C1113:C1113)</f>
        <v>1367.1</v>
      </c>
      <c r="D1114" s="26" t="str">
        <f>IF(E1114="","TOTAL","")</f>
        <v>TOTAL</v>
      </c>
    </row>
    <row r="1115" spans="1:5" outlineLevel="2" x14ac:dyDescent="0.35">
      <c r="A1115" s="11">
        <v>43845</v>
      </c>
      <c r="B1115" t="s">
        <v>17</v>
      </c>
      <c r="C1115" s="5">
        <v>468</v>
      </c>
      <c r="D1115" s="26" t="str">
        <f>IF(E1115="","TOTAL","")</f>
        <v/>
      </c>
      <c r="E1115" t="s">
        <v>81</v>
      </c>
    </row>
    <row r="1116" spans="1:5" outlineLevel="2" x14ac:dyDescent="0.35">
      <c r="A1116" s="11">
        <v>43845</v>
      </c>
      <c r="B1116" t="s">
        <v>17</v>
      </c>
      <c r="C1116" s="5">
        <v>949</v>
      </c>
      <c r="D1116" s="26" t="str">
        <f>IF(E1116="","TOTAL","")</f>
        <v/>
      </c>
      <c r="E1116" t="s">
        <v>86</v>
      </c>
    </row>
    <row r="1117" spans="1:5" outlineLevel="2" x14ac:dyDescent="0.35">
      <c r="A1117" s="11">
        <v>43845</v>
      </c>
      <c r="B1117" t="s">
        <v>17</v>
      </c>
      <c r="C1117" s="5">
        <v>280</v>
      </c>
      <c r="D1117" s="26" t="str">
        <f>IF(E1117="","TOTAL","")</f>
        <v/>
      </c>
      <c r="E1117" t="s">
        <v>420</v>
      </c>
    </row>
    <row r="1118" spans="1:5" outlineLevel="2" x14ac:dyDescent="0.35">
      <c r="A1118" s="11">
        <v>43845</v>
      </c>
      <c r="B1118" t="s">
        <v>17</v>
      </c>
      <c r="C1118" s="5">
        <v>712.5</v>
      </c>
      <c r="D1118" s="26" t="str">
        <f>IF(E1118="","TOTAL","")</f>
        <v/>
      </c>
      <c r="E1118" t="s">
        <v>420</v>
      </c>
    </row>
    <row r="1119" spans="1:5" outlineLevel="2" x14ac:dyDescent="0.35">
      <c r="A1119" s="11">
        <v>43845</v>
      </c>
      <c r="B1119" t="s">
        <v>17</v>
      </c>
      <c r="C1119" s="5">
        <v>2160</v>
      </c>
      <c r="D1119" s="26" t="str">
        <f>IF(E1119="","TOTAL","")</f>
        <v/>
      </c>
      <c r="E1119" t="s">
        <v>420</v>
      </c>
    </row>
    <row r="1120" spans="1:5" outlineLevel="2" x14ac:dyDescent="0.35">
      <c r="A1120" s="11">
        <v>43845</v>
      </c>
      <c r="B1120" t="s">
        <v>17</v>
      </c>
      <c r="C1120" s="5">
        <v>118</v>
      </c>
      <c r="D1120" s="26" t="str">
        <f>IF(E1120="","TOTAL","")</f>
        <v/>
      </c>
      <c r="E1120" t="s">
        <v>79</v>
      </c>
    </row>
    <row r="1121" spans="1:5" outlineLevel="2" x14ac:dyDescent="0.35">
      <c r="A1121" s="11">
        <v>43845</v>
      </c>
      <c r="B1121" t="s">
        <v>17</v>
      </c>
      <c r="C1121" s="5">
        <v>438.48</v>
      </c>
      <c r="D1121" s="26" t="str">
        <f>IF(E1121="","TOTAL","")</f>
        <v/>
      </c>
      <c r="E1121" t="s">
        <v>79</v>
      </c>
    </row>
    <row r="1122" spans="1:5" outlineLevel="2" x14ac:dyDescent="0.35">
      <c r="A1122" s="11">
        <v>43845</v>
      </c>
      <c r="B1122" t="s">
        <v>17</v>
      </c>
      <c r="C1122" s="5">
        <v>183.9</v>
      </c>
      <c r="D1122" s="26" t="str">
        <f>IF(E1122="","TOTAL","")</f>
        <v/>
      </c>
      <c r="E1122" t="s">
        <v>79</v>
      </c>
    </row>
    <row r="1123" spans="1:5" outlineLevel="2" x14ac:dyDescent="0.35">
      <c r="A1123" s="11">
        <v>43845</v>
      </c>
      <c r="B1123" t="s">
        <v>17</v>
      </c>
      <c r="C1123" s="5">
        <v>6293</v>
      </c>
      <c r="D1123" s="26" t="str">
        <f>IF(E1123="","TOTAL","")</f>
        <v/>
      </c>
      <c r="E1123" t="s">
        <v>420</v>
      </c>
    </row>
    <row r="1124" spans="1:5" outlineLevel="2" x14ac:dyDescent="0.35">
      <c r="A1124" s="11">
        <v>43845</v>
      </c>
      <c r="B1124" t="s">
        <v>17</v>
      </c>
      <c r="C1124" s="5">
        <v>110.87</v>
      </c>
      <c r="D1124" s="26" t="str">
        <f>IF(E1124="","TOTAL","")</f>
        <v/>
      </c>
      <c r="E1124" t="s">
        <v>79</v>
      </c>
    </row>
    <row r="1125" spans="1:5" outlineLevel="2" x14ac:dyDescent="0.35">
      <c r="A1125" s="11">
        <v>43845</v>
      </c>
      <c r="B1125" t="s">
        <v>17</v>
      </c>
      <c r="C1125" s="5">
        <v>1598</v>
      </c>
      <c r="D1125" s="26" t="str">
        <f>IF(E1125="","TOTAL","")</f>
        <v/>
      </c>
      <c r="E1125" t="s">
        <v>420</v>
      </c>
    </row>
    <row r="1126" spans="1:5" outlineLevel="2" x14ac:dyDescent="0.35">
      <c r="A1126" s="11">
        <v>43845</v>
      </c>
      <c r="B1126" t="s">
        <v>17</v>
      </c>
      <c r="C1126" s="5">
        <v>775</v>
      </c>
      <c r="D1126" s="26" t="str">
        <f>IF(E1126="","TOTAL","")</f>
        <v/>
      </c>
      <c r="E1126" t="s">
        <v>420</v>
      </c>
    </row>
    <row r="1127" spans="1:5" outlineLevel="2" x14ac:dyDescent="0.35">
      <c r="A1127" s="11">
        <v>43845</v>
      </c>
      <c r="B1127" t="s">
        <v>17</v>
      </c>
      <c r="C1127" s="5">
        <v>1598</v>
      </c>
      <c r="D1127" s="26" t="str">
        <f>IF(E1127="","TOTAL","")</f>
        <v/>
      </c>
      <c r="E1127" t="s">
        <v>420</v>
      </c>
    </row>
    <row r="1128" spans="1:5" outlineLevel="2" x14ac:dyDescent="0.35">
      <c r="A1128" s="11">
        <v>43845</v>
      </c>
      <c r="B1128" t="s">
        <v>17</v>
      </c>
      <c r="C1128" s="5">
        <v>10634</v>
      </c>
      <c r="D1128" s="26" t="str">
        <f>IF(E1128="","TOTAL","")</f>
        <v/>
      </c>
      <c r="E1128" t="s">
        <v>420</v>
      </c>
    </row>
    <row r="1129" spans="1:5" outlineLevel="2" x14ac:dyDescent="0.35">
      <c r="A1129" s="11">
        <v>43845</v>
      </c>
      <c r="B1129" t="s">
        <v>17</v>
      </c>
      <c r="C1129" s="5">
        <v>260</v>
      </c>
      <c r="D1129" s="26" t="str">
        <f>IF(E1129="","TOTAL","")</f>
        <v/>
      </c>
      <c r="E1129" t="s">
        <v>79</v>
      </c>
    </row>
    <row r="1130" spans="1:5" outlineLevel="2" x14ac:dyDescent="0.35">
      <c r="A1130" s="11">
        <v>43845</v>
      </c>
      <c r="B1130" t="s">
        <v>17</v>
      </c>
      <c r="C1130" s="5">
        <v>507</v>
      </c>
      <c r="D1130" s="26" t="str">
        <f>IF(E1130="","TOTAL","")</f>
        <v/>
      </c>
      <c r="E1130" t="s">
        <v>79</v>
      </c>
    </row>
    <row r="1131" spans="1:5" outlineLevel="2" x14ac:dyDescent="0.35">
      <c r="A1131" s="11">
        <v>43845</v>
      </c>
      <c r="B1131" t="s">
        <v>17</v>
      </c>
      <c r="C1131" s="5">
        <v>45375</v>
      </c>
      <c r="D1131" s="26" t="str">
        <f>IF(E1131="","TOTAL","")</f>
        <v/>
      </c>
      <c r="E1131" t="s">
        <v>420</v>
      </c>
    </row>
    <row r="1132" spans="1:5" outlineLevel="2" x14ac:dyDescent="0.35">
      <c r="A1132" s="11">
        <v>43845</v>
      </c>
      <c r="B1132" t="s">
        <v>17</v>
      </c>
      <c r="C1132" s="5">
        <v>57.65</v>
      </c>
      <c r="D1132" s="26" t="str">
        <f>IF(E1132="","TOTAL","")</f>
        <v/>
      </c>
      <c r="E1132" t="s">
        <v>79</v>
      </c>
    </row>
    <row r="1133" spans="1:5" outlineLevel="2" x14ac:dyDescent="0.35">
      <c r="A1133" s="11">
        <v>43845</v>
      </c>
      <c r="B1133" t="s">
        <v>17</v>
      </c>
      <c r="C1133" s="5">
        <v>85.76</v>
      </c>
      <c r="D1133" s="26" t="str">
        <f>IF(E1133="","TOTAL","")</f>
        <v/>
      </c>
      <c r="E1133" t="s">
        <v>79</v>
      </c>
    </row>
    <row r="1134" spans="1:5" outlineLevel="2" x14ac:dyDescent="0.35">
      <c r="A1134" s="11">
        <v>43845</v>
      </c>
      <c r="B1134" t="s">
        <v>17</v>
      </c>
      <c r="C1134" s="5">
        <v>1044</v>
      </c>
      <c r="D1134" s="26" t="str">
        <f>IF(E1134="","TOTAL","")</f>
        <v/>
      </c>
      <c r="E1134" t="s">
        <v>420</v>
      </c>
    </row>
    <row r="1135" spans="1:5" outlineLevel="2" x14ac:dyDescent="0.35">
      <c r="A1135" s="11">
        <v>43845</v>
      </c>
      <c r="B1135" t="s">
        <v>17</v>
      </c>
      <c r="C1135" s="5">
        <v>4348</v>
      </c>
      <c r="D1135" s="26" t="str">
        <f>IF(E1135="","TOTAL","")</f>
        <v/>
      </c>
      <c r="E1135" t="s">
        <v>420</v>
      </c>
    </row>
    <row r="1136" spans="1:5" outlineLevel="2" x14ac:dyDescent="0.35">
      <c r="A1136" s="11">
        <v>43845</v>
      </c>
      <c r="B1136" t="s">
        <v>17</v>
      </c>
      <c r="C1136" s="5">
        <v>104.49</v>
      </c>
      <c r="D1136" s="26" t="str">
        <f>IF(E1136="","TOTAL","")</f>
        <v/>
      </c>
      <c r="E1136" t="s">
        <v>79</v>
      </c>
    </row>
    <row r="1137" spans="1:5" outlineLevel="2" x14ac:dyDescent="0.35">
      <c r="A1137" s="11">
        <v>43845</v>
      </c>
      <c r="B1137" t="s">
        <v>17</v>
      </c>
      <c r="C1137" s="5">
        <v>-181.92</v>
      </c>
      <c r="D1137" s="26" t="str">
        <f>IF(E1137="","TOTAL","")</f>
        <v/>
      </c>
      <c r="E1137" t="s">
        <v>79</v>
      </c>
    </row>
    <row r="1138" spans="1:5" outlineLevel="2" x14ac:dyDescent="0.35">
      <c r="A1138" s="11">
        <v>43845</v>
      </c>
      <c r="B1138" t="s">
        <v>17</v>
      </c>
      <c r="C1138" s="5">
        <v>1824</v>
      </c>
      <c r="D1138" s="26" t="str">
        <f>IF(E1138="","TOTAL","")</f>
        <v/>
      </c>
      <c r="E1138" t="s">
        <v>420</v>
      </c>
    </row>
    <row r="1139" spans="1:5" outlineLevel="2" x14ac:dyDescent="0.35">
      <c r="A1139" s="11">
        <v>43845</v>
      </c>
      <c r="B1139" t="s">
        <v>17</v>
      </c>
      <c r="C1139" s="5">
        <v>-81</v>
      </c>
      <c r="D1139" s="26" t="str">
        <f>IF(E1139="","TOTAL","")</f>
        <v/>
      </c>
      <c r="E1139" t="s">
        <v>420</v>
      </c>
    </row>
    <row r="1140" spans="1:5" outlineLevel="2" x14ac:dyDescent="0.35">
      <c r="A1140" s="11">
        <v>43845</v>
      </c>
      <c r="B1140" t="s">
        <v>17</v>
      </c>
      <c r="C1140" s="5">
        <v>-81</v>
      </c>
      <c r="D1140" s="26" t="str">
        <f>IF(E1140="","TOTAL","")</f>
        <v/>
      </c>
      <c r="E1140" t="s">
        <v>420</v>
      </c>
    </row>
    <row r="1141" spans="1:5" outlineLevel="2" x14ac:dyDescent="0.35">
      <c r="A1141" s="11">
        <v>43845</v>
      </c>
      <c r="B1141" t="s">
        <v>17</v>
      </c>
      <c r="C1141" s="5">
        <v>-702</v>
      </c>
      <c r="D1141" s="26" t="str">
        <f>IF(E1141="","TOTAL","")</f>
        <v/>
      </c>
      <c r="E1141" t="s">
        <v>420</v>
      </c>
    </row>
    <row r="1142" spans="1:5" outlineLevel="2" x14ac:dyDescent="0.35">
      <c r="A1142" s="11">
        <v>43845</v>
      </c>
      <c r="B1142" t="s">
        <v>17</v>
      </c>
      <c r="C1142" s="5">
        <v>145.94</v>
      </c>
      <c r="D1142" s="26" t="str">
        <f>IF(E1142="","TOTAL","")</f>
        <v/>
      </c>
      <c r="E1142" t="s">
        <v>79</v>
      </c>
    </row>
    <row r="1143" spans="1:5" outlineLevel="2" x14ac:dyDescent="0.35">
      <c r="A1143" s="11">
        <v>43845</v>
      </c>
      <c r="B1143" t="s">
        <v>17</v>
      </c>
      <c r="C1143" s="5">
        <v>145.94</v>
      </c>
      <c r="D1143" s="26" t="str">
        <f>IF(E1143="","TOTAL","")</f>
        <v/>
      </c>
      <c r="E1143" t="s">
        <v>79</v>
      </c>
    </row>
    <row r="1144" spans="1:5" outlineLevel="2" x14ac:dyDescent="0.35">
      <c r="A1144" s="11">
        <v>43845</v>
      </c>
      <c r="B1144" t="s">
        <v>17</v>
      </c>
      <c r="C1144" s="5">
        <v>145.94</v>
      </c>
      <c r="D1144" s="26" t="str">
        <f>IF(E1144="","TOTAL","")</f>
        <v/>
      </c>
      <c r="E1144" t="s">
        <v>79</v>
      </c>
    </row>
    <row r="1145" spans="1:5" outlineLevel="2" x14ac:dyDescent="0.35">
      <c r="A1145" s="11">
        <v>43845</v>
      </c>
      <c r="B1145" t="s">
        <v>17</v>
      </c>
      <c r="C1145" s="5">
        <v>145.94</v>
      </c>
      <c r="D1145" s="26" t="str">
        <f>IF(E1145="","TOTAL","")</f>
        <v/>
      </c>
      <c r="E1145" t="s">
        <v>79</v>
      </c>
    </row>
    <row r="1146" spans="1:5" outlineLevel="2" x14ac:dyDescent="0.35">
      <c r="A1146" s="11">
        <v>43845</v>
      </c>
      <c r="B1146" t="s">
        <v>17</v>
      </c>
      <c r="C1146" s="5">
        <v>213</v>
      </c>
      <c r="D1146" s="26" t="str">
        <f>IF(E1146="","TOTAL","")</f>
        <v/>
      </c>
      <c r="E1146" t="s">
        <v>79</v>
      </c>
    </row>
    <row r="1147" spans="1:5" outlineLevel="2" x14ac:dyDescent="0.35">
      <c r="A1147" s="11">
        <v>43845</v>
      </c>
      <c r="B1147" t="s">
        <v>17</v>
      </c>
      <c r="C1147" s="5">
        <v>949</v>
      </c>
      <c r="D1147" s="26" t="str">
        <f>IF(E1147="","TOTAL","")</f>
        <v/>
      </c>
      <c r="E1147" t="s">
        <v>420</v>
      </c>
    </row>
    <row r="1148" spans="1:5" outlineLevel="2" x14ac:dyDescent="0.35">
      <c r="A1148" s="11">
        <v>43845</v>
      </c>
      <c r="B1148" t="s">
        <v>17</v>
      </c>
      <c r="C1148" s="5">
        <v>523</v>
      </c>
      <c r="D1148" s="26" t="str">
        <f>IF(E1148="","TOTAL","")</f>
        <v/>
      </c>
      <c r="E1148" t="s">
        <v>79</v>
      </c>
    </row>
    <row r="1149" spans="1:5" outlineLevel="2" x14ac:dyDescent="0.35">
      <c r="A1149" s="11">
        <v>43845</v>
      </c>
      <c r="B1149" t="s">
        <v>17</v>
      </c>
      <c r="C1149" s="5">
        <v>271.92</v>
      </c>
      <c r="D1149" s="26" t="str">
        <f>IF(E1149="","TOTAL","")</f>
        <v/>
      </c>
      <c r="E1149" t="s">
        <v>79</v>
      </c>
    </row>
    <row r="1150" spans="1:5" outlineLevel="2" x14ac:dyDescent="0.35">
      <c r="A1150" s="11">
        <v>43845</v>
      </c>
      <c r="B1150" t="s">
        <v>17</v>
      </c>
      <c r="C1150" s="5">
        <v>75.77</v>
      </c>
      <c r="D1150" s="26" t="str">
        <f>IF(E1150="","TOTAL","")</f>
        <v/>
      </c>
      <c r="E1150" t="s">
        <v>79</v>
      </c>
    </row>
    <row r="1151" spans="1:5" outlineLevel="2" x14ac:dyDescent="0.35">
      <c r="A1151" s="11">
        <v>43845</v>
      </c>
      <c r="B1151" t="s">
        <v>17</v>
      </c>
      <c r="C1151" s="5">
        <v>320</v>
      </c>
      <c r="D1151" s="26" t="str">
        <f>IF(E1151="","TOTAL","")</f>
        <v/>
      </c>
      <c r="E1151" t="s">
        <v>420</v>
      </c>
    </row>
    <row r="1152" spans="1:5" outlineLevel="2" x14ac:dyDescent="0.35">
      <c r="A1152" s="11">
        <v>43845</v>
      </c>
      <c r="B1152" t="s">
        <v>17</v>
      </c>
      <c r="C1152" s="5">
        <v>1448.5</v>
      </c>
      <c r="D1152" s="26" t="str">
        <f>IF(E1152="","TOTAL","")</f>
        <v/>
      </c>
      <c r="E1152" t="s">
        <v>79</v>
      </c>
    </row>
    <row r="1153" spans="1:5" outlineLevel="2" x14ac:dyDescent="0.35">
      <c r="A1153" s="11">
        <v>43845</v>
      </c>
      <c r="B1153" t="s">
        <v>17</v>
      </c>
      <c r="C1153" s="5">
        <v>3191.4</v>
      </c>
      <c r="D1153" s="26" t="str">
        <f>IF(E1153="","TOTAL","")</f>
        <v/>
      </c>
      <c r="E1153" t="s">
        <v>79</v>
      </c>
    </row>
    <row r="1154" spans="1:5" outlineLevel="2" x14ac:dyDescent="0.35">
      <c r="A1154" s="11">
        <v>43845</v>
      </c>
      <c r="B1154" t="s">
        <v>17</v>
      </c>
      <c r="C1154" s="5">
        <v>198</v>
      </c>
      <c r="D1154" s="26" t="str">
        <f>IF(E1154="","TOTAL","")</f>
        <v/>
      </c>
      <c r="E1154" t="s">
        <v>79</v>
      </c>
    </row>
    <row r="1155" spans="1:5" outlineLevel="2" x14ac:dyDescent="0.35">
      <c r="A1155" s="11">
        <v>43845</v>
      </c>
      <c r="B1155" t="s">
        <v>17</v>
      </c>
      <c r="C1155" s="5">
        <v>285</v>
      </c>
      <c r="D1155" s="26" t="str">
        <f>IF(E1155="","TOTAL","")</f>
        <v/>
      </c>
      <c r="E1155" t="s">
        <v>420</v>
      </c>
    </row>
    <row r="1156" spans="1:5" outlineLevel="2" x14ac:dyDescent="0.35">
      <c r="A1156" s="11">
        <v>43845</v>
      </c>
      <c r="B1156" t="s">
        <v>17</v>
      </c>
      <c r="C1156" s="5">
        <v>85.8</v>
      </c>
      <c r="D1156" s="26" t="str">
        <f>IF(E1156="","TOTAL","")</f>
        <v/>
      </c>
      <c r="E1156" t="s">
        <v>420</v>
      </c>
    </row>
    <row r="1157" spans="1:5" outlineLevel="2" x14ac:dyDescent="0.35">
      <c r="A1157" s="11">
        <v>43845</v>
      </c>
      <c r="B1157" t="s">
        <v>17</v>
      </c>
      <c r="C1157" s="5">
        <v>330</v>
      </c>
      <c r="D1157" s="26" t="str">
        <f>IF(E1157="","TOTAL","")</f>
        <v/>
      </c>
      <c r="E1157" t="s">
        <v>420</v>
      </c>
    </row>
    <row r="1158" spans="1:5" outlineLevel="2" x14ac:dyDescent="0.35">
      <c r="A1158" s="11">
        <v>43845</v>
      </c>
      <c r="B1158" t="s">
        <v>17</v>
      </c>
      <c r="C1158" s="5">
        <v>795.99</v>
      </c>
      <c r="D1158" s="26" t="str">
        <f>IF(E1158="","TOTAL","")</f>
        <v/>
      </c>
      <c r="E1158" t="s">
        <v>420</v>
      </c>
    </row>
    <row r="1159" spans="1:5" outlineLevel="2" x14ac:dyDescent="0.35">
      <c r="A1159" s="11">
        <v>43845</v>
      </c>
      <c r="B1159" t="s">
        <v>17</v>
      </c>
      <c r="C1159" s="5">
        <v>1365</v>
      </c>
      <c r="D1159" s="26" t="str">
        <f>IF(E1159="","TOTAL","")</f>
        <v/>
      </c>
      <c r="E1159" t="s">
        <v>420</v>
      </c>
    </row>
    <row r="1160" spans="1:5" outlineLevel="2" x14ac:dyDescent="0.35">
      <c r="A1160" s="11">
        <v>43845</v>
      </c>
      <c r="B1160" t="s">
        <v>17</v>
      </c>
      <c r="C1160" s="5">
        <v>1167.7</v>
      </c>
      <c r="D1160" s="26" t="str">
        <f>IF(E1160="","TOTAL","")</f>
        <v/>
      </c>
      <c r="E1160" t="s">
        <v>420</v>
      </c>
    </row>
    <row r="1161" spans="1:5" outlineLevel="2" x14ac:dyDescent="0.35">
      <c r="A1161" s="11">
        <v>43845</v>
      </c>
      <c r="B1161" t="s">
        <v>17</v>
      </c>
      <c r="C1161" s="5">
        <v>269</v>
      </c>
      <c r="D1161" s="26" t="str">
        <f>IF(E1161="","TOTAL","")</f>
        <v/>
      </c>
      <c r="E1161" t="s">
        <v>86</v>
      </c>
    </row>
    <row r="1162" spans="1:5" outlineLevel="2" x14ac:dyDescent="0.35">
      <c r="A1162" s="11">
        <v>43845</v>
      </c>
      <c r="B1162" t="s">
        <v>17</v>
      </c>
      <c r="C1162" s="5">
        <v>6</v>
      </c>
      <c r="D1162" s="26" t="str">
        <f>IF(E1162="","TOTAL","")</f>
        <v/>
      </c>
      <c r="E1162" t="s">
        <v>79</v>
      </c>
    </row>
    <row r="1163" spans="1:5" outlineLevel="2" x14ac:dyDescent="0.35">
      <c r="A1163" s="11">
        <v>43845</v>
      </c>
      <c r="B1163" t="s">
        <v>17</v>
      </c>
      <c r="C1163" s="5">
        <v>49</v>
      </c>
      <c r="D1163" s="26" t="str">
        <f>IF(E1163="","TOTAL","")</f>
        <v/>
      </c>
      <c r="E1163" t="s">
        <v>79</v>
      </c>
    </row>
    <row r="1164" spans="1:5" outlineLevel="2" x14ac:dyDescent="0.35">
      <c r="A1164" s="11">
        <v>43845</v>
      </c>
      <c r="B1164" t="s">
        <v>17</v>
      </c>
      <c r="C1164" s="5">
        <v>28.5</v>
      </c>
      <c r="D1164" s="26" t="str">
        <f>IF(E1164="","TOTAL","")</f>
        <v/>
      </c>
      <c r="E1164" t="s">
        <v>79</v>
      </c>
    </row>
    <row r="1165" spans="1:5" outlineLevel="2" x14ac:dyDescent="0.35">
      <c r="A1165" s="11">
        <v>43845</v>
      </c>
      <c r="B1165" t="s">
        <v>17</v>
      </c>
      <c r="C1165" s="5">
        <v>486</v>
      </c>
      <c r="D1165" s="26" t="str">
        <f>IF(E1165="","TOTAL","")</f>
        <v/>
      </c>
      <c r="E1165" t="s">
        <v>79</v>
      </c>
    </row>
    <row r="1166" spans="1:5" outlineLevel="2" x14ac:dyDescent="0.35">
      <c r="A1166" s="11">
        <v>43845</v>
      </c>
      <c r="B1166" t="s">
        <v>17</v>
      </c>
      <c r="C1166" s="5">
        <v>5670</v>
      </c>
      <c r="D1166" s="26" t="str">
        <f>IF(E1166="","TOTAL","")</f>
        <v/>
      </c>
      <c r="E1166" t="s">
        <v>420</v>
      </c>
    </row>
    <row r="1167" spans="1:5" outlineLevel="2" x14ac:dyDescent="0.35">
      <c r="A1167" s="11">
        <v>43845</v>
      </c>
      <c r="B1167" t="s">
        <v>17</v>
      </c>
      <c r="C1167" s="5">
        <v>980</v>
      </c>
      <c r="D1167" s="26" t="str">
        <f>IF(E1167="","TOTAL","")</f>
        <v/>
      </c>
      <c r="E1167" t="s">
        <v>420</v>
      </c>
    </row>
    <row r="1168" spans="1:5" outlineLevel="2" x14ac:dyDescent="0.35">
      <c r="A1168" s="11">
        <v>43845</v>
      </c>
      <c r="B1168" t="s">
        <v>17</v>
      </c>
      <c r="C1168" s="5">
        <v>327.42</v>
      </c>
      <c r="D1168" s="26" t="str">
        <f>IF(E1168="","TOTAL","")</f>
        <v/>
      </c>
      <c r="E1168" t="s">
        <v>79</v>
      </c>
    </row>
    <row r="1169" spans="1:5" outlineLevel="2" x14ac:dyDescent="0.35">
      <c r="A1169" s="11">
        <v>43845</v>
      </c>
      <c r="B1169" t="s">
        <v>17</v>
      </c>
      <c r="C1169" s="5">
        <v>3705</v>
      </c>
      <c r="D1169" s="26" t="str">
        <f>IF(E1169="","TOTAL","")</f>
        <v/>
      </c>
      <c r="E1169" t="s">
        <v>420</v>
      </c>
    </row>
    <row r="1170" spans="1:5" outlineLevel="2" x14ac:dyDescent="0.35">
      <c r="A1170" s="11">
        <v>43845</v>
      </c>
      <c r="B1170" t="s">
        <v>17</v>
      </c>
      <c r="C1170" s="5">
        <v>484.26</v>
      </c>
      <c r="D1170" s="26" t="str">
        <f>IF(E1170="","TOTAL","")</f>
        <v/>
      </c>
      <c r="E1170" t="s">
        <v>79</v>
      </c>
    </row>
    <row r="1171" spans="1:5" outlineLevel="2" x14ac:dyDescent="0.35">
      <c r="A1171" s="11">
        <v>43845</v>
      </c>
      <c r="B1171" t="s">
        <v>17</v>
      </c>
      <c r="C1171" s="5">
        <v>79.2</v>
      </c>
      <c r="D1171" s="26" t="str">
        <f>IF(E1171="","TOTAL","")</f>
        <v/>
      </c>
      <c r="E1171" t="s">
        <v>420</v>
      </c>
    </row>
    <row r="1172" spans="1:5" outlineLevel="2" x14ac:dyDescent="0.35">
      <c r="A1172" s="11">
        <v>43845</v>
      </c>
      <c r="B1172" t="s">
        <v>17</v>
      </c>
      <c r="C1172" s="5">
        <v>1407.3</v>
      </c>
      <c r="D1172" s="26" t="str">
        <f>IF(E1172="","TOTAL","")</f>
        <v/>
      </c>
      <c r="E1172" t="s">
        <v>420</v>
      </c>
    </row>
    <row r="1173" spans="1:5" outlineLevel="2" x14ac:dyDescent="0.35">
      <c r="A1173" s="11">
        <v>43845</v>
      </c>
      <c r="B1173" t="s">
        <v>17</v>
      </c>
      <c r="C1173" s="5">
        <v>18.64</v>
      </c>
      <c r="D1173" s="26" t="str">
        <f>IF(E1173="","TOTAL","")</f>
        <v/>
      </c>
      <c r="E1173" t="s">
        <v>79</v>
      </c>
    </row>
    <row r="1174" spans="1:5" outlineLevel="2" x14ac:dyDescent="0.35">
      <c r="A1174" s="11">
        <v>43845</v>
      </c>
      <c r="B1174" t="s">
        <v>17</v>
      </c>
      <c r="C1174" s="5">
        <v>160.91</v>
      </c>
      <c r="D1174" s="26" t="str">
        <f>IF(E1174="","TOTAL","")</f>
        <v/>
      </c>
      <c r="E1174" t="s">
        <v>420</v>
      </c>
    </row>
    <row r="1175" spans="1:5" outlineLevel="2" x14ac:dyDescent="0.35">
      <c r="A1175" s="11">
        <v>43845</v>
      </c>
      <c r="B1175" t="s">
        <v>17</v>
      </c>
      <c r="C1175" s="5">
        <v>1054.5</v>
      </c>
      <c r="D1175" s="26" t="str">
        <f>IF(E1175="","TOTAL","")</f>
        <v/>
      </c>
      <c r="E1175" t="s">
        <v>420</v>
      </c>
    </row>
    <row r="1176" spans="1:5" outlineLevel="2" x14ac:dyDescent="0.35">
      <c r="A1176" s="11">
        <v>43845</v>
      </c>
      <c r="B1176" t="s">
        <v>17</v>
      </c>
      <c r="C1176" s="5">
        <v>10175</v>
      </c>
      <c r="D1176" s="26" t="str">
        <f>IF(E1176="","TOTAL","")</f>
        <v/>
      </c>
      <c r="E1176" t="s">
        <v>420</v>
      </c>
    </row>
    <row r="1177" spans="1:5" outlineLevel="2" x14ac:dyDescent="0.35">
      <c r="A1177" s="11">
        <v>43845</v>
      </c>
      <c r="B1177" t="s">
        <v>17</v>
      </c>
      <c r="C1177" s="5">
        <v>325.58999999999997</v>
      </c>
      <c r="D1177" s="26" t="str">
        <f>IF(E1177="","TOTAL","")</f>
        <v/>
      </c>
      <c r="E1177" t="s">
        <v>420</v>
      </c>
    </row>
    <row r="1178" spans="1:5" outlineLevel="1" x14ac:dyDescent="0.35">
      <c r="A1178" s="25">
        <f>A1177</f>
        <v>43845</v>
      </c>
      <c r="B1178" s="24" t="str">
        <f>B1177</f>
        <v>CDW GOVERNMENT INC</v>
      </c>
      <c r="C1178" s="26">
        <f>SUBTOTAL(9,C1115:C1177)</f>
        <v>115908.89</v>
      </c>
      <c r="D1178" s="26" t="str">
        <f>IF(E1178="","TOTAL","")</f>
        <v>TOTAL</v>
      </c>
    </row>
    <row r="1179" spans="1:5" outlineLevel="2" x14ac:dyDescent="0.35">
      <c r="A1179" s="11">
        <v>43845</v>
      </c>
      <c r="B1179" t="s">
        <v>22</v>
      </c>
      <c r="C1179" s="5">
        <v>155.51</v>
      </c>
      <c r="D1179" s="26" t="str">
        <f>IF(E1179="","TOTAL","")</f>
        <v/>
      </c>
      <c r="E1179" t="s">
        <v>79</v>
      </c>
    </row>
    <row r="1180" spans="1:5" outlineLevel="2" x14ac:dyDescent="0.35">
      <c r="A1180" s="11">
        <v>43845</v>
      </c>
      <c r="B1180" t="s">
        <v>22</v>
      </c>
      <c r="C1180" s="5">
        <v>749.97</v>
      </c>
      <c r="D1180" s="26" t="str">
        <f>IF(E1180="","TOTAL","")</f>
        <v/>
      </c>
      <c r="E1180" t="s">
        <v>79</v>
      </c>
    </row>
    <row r="1181" spans="1:5" outlineLevel="1" x14ac:dyDescent="0.35">
      <c r="A1181" s="25">
        <f>A1180</f>
        <v>43845</v>
      </c>
      <c r="B1181" s="24" t="str">
        <f>B1180</f>
        <v>HOUSTON COMMUNICATIONS INC</v>
      </c>
      <c r="C1181" s="26">
        <f>SUBTOTAL(9,C1179:C1180)</f>
        <v>905.48</v>
      </c>
      <c r="D1181" s="26" t="str">
        <f>IF(E1181="","TOTAL","")</f>
        <v>TOTAL</v>
      </c>
    </row>
    <row r="1182" spans="1:5" outlineLevel="2" x14ac:dyDescent="0.35">
      <c r="A1182" s="11">
        <v>43845</v>
      </c>
      <c r="B1182" t="s">
        <v>230</v>
      </c>
      <c r="C1182" s="5">
        <v>260.91000000000003</v>
      </c>
      <c r="D1182" s="26" t="str">
        <f>IF(E1182="","TOTAL","")</f>
        <v/>
      </c>
      <c r="E1182" t="s">
        <v>79</v>
      </c>
    </row>
    <row r="1183" spans="1:5" outlineLevel="1" x14ac:dyDescent="0.35">
      <c r="A1183" s="25">
        <f>A1182</f>
        <v>43845</v>
      </c>
      <c r="B1183" s="24" t="str">
        <f>B1182</f>
        <v>SOUTHERN FLORAL COMPANY</v>
      </c>
      <c r="C1183" s="26">
        <f>SUBTOTAL(9,C1182:C1182)</f>
        <v>260.91000000000003</v>
      </c>
      <c r="D1183" s="26" t="str">
        <f>IF(E1183="","TOTAL","")</f>
        <v>TOTAL</v>
      </c>
    </row>
    <row r="1184" spans="1:5" outlineLevel="2" x14ac:dyDescent="0.35">
      <c r="A1184" s="11">
        <v>43845</v>
      </c>
      <c r="B1184" t="s">
        <v>18</v>
      </c>
      <c r="C1184" s="5">
        <v>381.58</v>
      </c>
      <c r="D1184" s="26" t="str">
        <f>IF(E1184="","TOTAL","")</f>
        <v/>
      </c>
      <c r="E1184" t="s">
        <v>80</v>
      </c>
    </row>
    <row r="1185" spans="1:5" outlineLevel="2" x14ac:dyDescent="0.35">
      <c r="A1185" s="11">
        <v>43845</v>
      </c>
      <c r="B1185" t="s">
        <v>18</v>
      </c>
      <c r="C1185" s="5">
        <v>295.19</v>
      </c>
      <c r="D1185" s="26" t="str">
        <f>IF(E1185="","TOTAL","")</f>
        <v/>
      </c>
      <c r="E1185" t="s">
        <v>80</v>
      </c>
    </row>
    <row r="1186" spans="1:5" outlineLevel="2" x14ac:dyDescent="0.35">
      <c r="A1186" s="11">
        <v>43845</v>
      </c>
      <c r="B1186" t="s">
        <v>18</v>
      </c>
      <c r="C1186" s="5">
        <v>1499.27</v>
      </c>
      <c r="D1186" s="26" t="str">
        <f>IF(E1186="","TOTAL","")</f>
        <v/>
      </c>
      <c r="E1186" t="s">
        <v>80</v>
      </c>
    </row>
    <row r="1187" spans="1:5" outlineLevel="2" x14ac:dyDescent="0.35">
      <c r="A1187" s="11">
        <v>43845</v>
      </c>
      <c r="B1187" t="s">
        <v>18</v>
      </c>
      <c r="C1187" s="5">
        <v>1103.93</v>
      </c>
      <c r="D1187" s="26" t="str">
        <f>IF(E1187="","TOTAL","")</f>
        <v/>
      </c>
      <c r="E1187" t="s">
        <v>1080</v>
      </c>
    </row>
    <row r="1188" spans="1:5" outlineLevel="2" x14ac:dyDescent="0.35">
      <c r="A1188" s="11">
        <v>43845</v>
      </c>
      <c r="B1188" t="s">
        <v>18</v>
      </c>
      <c r="C1188" s="5">
        <v>242.32</v>
      </c>
      <c r="D1188" s="26" t="str">
        <f>IF(E1188="","TOTAL","")</f>
        <v/>
      </c>
      <c r="E1188" t="s">
        <v>80</v>
      </c>
    </row>
    <row r="1189" spans="1:5" outlineLevel="1" x14ac:dyDescent="0.35">
      <c r="A1189" s="25">
        <f>A1188</f>
        <v>43845</v>
      </c>
      <c r="B1189" s="24" t="str">
        <f>B1188</f>
        <v>MACKIN EDUCATIONAL RES</v>
      </c>
      <c r="C1189" s="26">
        <f>SUBTOTAL(9,C1184:C1188)</f>
        <v>3522.2900000000004</v>
      </c>
      <c r="D1189" s="26" t="str">
        <f>IF(E1189="","TOTAL","")</f>
        <v>TOTAL</v>
      </c>
    </row>
    <row r="1190" spans="1:5" outlineLevel="2" x14ac:dyDescent="0.35">
      <c r="A1190" s="11">
        <v>43845</v>
      </c>
      <c r="B1190" t="s">
        <v>1096</v>
      </c>
      <c r="C1190" s="5">
        <v>14.86</v>
      </c>
      <c r="D1190" s="26" t="str">
        <f>IF(E1190="","TOTAL","")</f>
        <v/>
      </c>
      <c r="E1190" t="s">
        <v>81</v>
      </c>
    </row>
    <row r="1191" spans="1:5" outlineLevel="1" x14ac:dyDescent="0.35">
      <c r="A1191" s="25">
        <f>A1190</f>
        <v>43845</v>
      </c>
      <c r="B1191" s="24" t="str">
        <f>B1190</f>
        <v>SITEONE LANDSCAPE SUPPLY LLC</v>
      </c>
      <c r="C1191" s="26">
        <f>SUBTOTAL(9,C1190:C1190)</f>
        <v>14.86</v>
      </c>
      <c r="D1191" s="26" t="str">
        <f>IF(E1191="","TOTAL","")</f>
        <v>TOTAL</v>
      </c>
    </row>
    <row r="1192" spans="1:5" outlineLevel="2" x14ac:dyDescent="0.35">
      <c r="A1192" s="11">
        <v>43845</v>
      </c>
      <c r="B1192" t="s">
        <v>305</v>
      </c>
      <c r="C1192" s="5">
        <v>1800</v>
      </c>
      <c r="D1192" s="26" t="str">
        <f>IF(E1192="","TOTAL","")</f>
        <v/>
      </c>
      <c r="E1192" t="s">
        <v>85</v>
      </c>
    </row>
    <row r="1193" spans="1:5" outlineLevel="2" x14ac:dyDescent="0.35">
      <c r="A1193" s="11">
        <v>43845</v>
      </c>
      <c r="B1193" t="s">
        <v>305</v>
      </c>
      <c r="C1193" s="5">
        <v>125</v>
      </c>
      <c r="D1193" s="26" t="str">
        <f>IF(E1193="","TOTAL","")</f>
        <v/>
      </c>
      <c r="E1193" t="s">
        <v>85</v>
      </c>
    </row>
    <row r="1194" spans="1:5" outlineLevel="2" x14ac:dyDescent="0.35">
      <c r="A1194" s="11">
        <v>43845</v>
      </c>
      <c r="B1194" t="s">
        <v>305</v>
      </c>
      <c r="C1194" s="5">
        <v>115.97</v>
      </c>
      <c r="D1194" s="26" t="str">
        <f>IF(E1194="","TOTAL","")</f>
        <v/>
      </c>
      <c r="E1194" t="s">
        <v>85</v>
      </c>
    </row>
    <row r="1195" spans="1:5" outlineLevel="2" x14ac:dyDescent="0.35">
      <c r="A1195" s="11">
        <v>43845</v>
      </c>
      <c r="B1195" t="s">
        <v>305</v>
      </c>
      <c r="C1195" s="5">
        <v>130.33000000000001</v>
      </c>
      <c r="D1195" s="26" t="str">
        <f>IF(E1195="","TOTAL","")</f>
        <v/>
      </c>
      <c r="E1195" t="s">
        <v>85</v>
      </c>
    </row>
    <row r="1196" spans="1:5" outlineLevel="2" x14ac:dyDescent="0.35">
      <c r="A1196" s="11">
        <v>43845</v>
      </c>
      <c r="B1196" t="s">
        <v>305</v>
      </c>
      <c r="C1196" s="5">
        <v>146.58000000000001</v>
      </c>
      <c r="D1196" s="26" t="str">
        <f>IF(E1196="","TOTAL","")</f>
        <v/>
      </c>
      <c r="E1196" t="s">
        <v>85</v>
      </c>
    </row>
    <row r="1197" spans="1:5" outlineLevel="2" x14ac:dyDescent="0.35">
      <c r="A1197" s="11">
        <v>43845</v>
      </c>
      <c r="B1197" t="s">
        <v>305</v>
      </c>
      <c r="C1197" s="5">
        <v>135.34</v>
      </c>
      <c r="D1197" s="26" t="str">
        <f>IF(E1197="","TOTAL","")</f>
        <v/>
      </c>
      <c r="E1197" t="s">
        <v>85</v>
      </c>
    </row>
    <row r="1198" spans="1:5" outlineLevel="2" x14ac:dyDescent="0.35">
      <c r="A1198" s="11">
        <v>43845</v>
      </c>
      <c r="B1198" t="s">
        <v>305</v>
      </c>
      <c r="C1198" s="5">
        <v>188</v>
      </c>
      <c r="D1198" s="26" t="str">
        <f>IF(E1198="","TOTAL","")</f>
        <v/>
      </c>
      <c r="E1198" t="s">
        <v>85</v>
      </c>
    </row>
    <row r="1199" spans="1:5" outlineLevel="1" x14ac:dyDescent="0.35">
      <c r="A1199" s="25">
        <f>A1198</f>
        <v>43845</v>
      </c>
      <c r="B1199" s="24" t="str">
        <f>B1198</f>
        <v>HOU-TEX GLASS &amp; MIRROR CO</v>
      </c>
      <c r="C1199" s="26">
        <f>SUBTOTAL(9,C1192:C1198)</f>
        <v>2641.2200000000003</v>
      </c>
      <c r="D1199" s="26" t="str">
        <f>IF(E1199="","TOTAL","")</f>
        <v>TOTAL</v>
      </c>
    </row>
    <row r="1200" spans="1:5" outlineLevel="2" x14ac:dyDescent="0.35">
      <c r="A1200" s="11">
        <v>43845</v>
      </c>
      <c r="B1200" t="s">
        <v>1097</v>
      </c>
      <c r="C1200" s="5">
        <v>3016.5</v>
      </c>
      <c r="D1200" s="26" t="str">
        <f>IF(E1200="","TOTAL","")</f>
        <v/>
      </c>
      <c r="E1200" t="s">
        <v>81</v>
      </c>
    </row>
    <row r="1201" spans="1:5" outlineLevel="1" x14ac:dyDescent="0.35">
      <c r="A1201" s="25">
        <f>A1200</f>
        <v>43845</v>
      </c>
      <c r="B1201" s="24" t="str">
        <f>B1200</f>
        <v>ADVANTAGE INTERESTS INC</v>
      </c>
      <c r="C1201" s="26">
        <f>SUBTOTAL(9,C1200:C1200)</f>
        <v>3016.5</v>
      </c>
      <c r="D1201" s="26" t="str">
        <f>IF(E1201="","TOTAL","")</f>
        <v>TOTAL</v>
      </c>
    </row>
    <row r="1202" spans="1:5" outlineLevel="2" x14ac:dyDescent="0.35">
      <c r="A1202" s="11">
        <v>43845</v>
      </c>
      <c r="B1202" t="s">
        <v>267</v>
      </c>
      <c r="C1202" s="5">
        <v>946.31</v>
      </c>
      <c r="D1202" s="26" t="str">
        <f>IF(E1202="","TOTAL","")</f>
        <v/>
      </c>
      <c r="E1202" t="s">
        <v>81</v>
      </c>
    </row>
    <row r="1203" spans="1:5" outlineLevel="1" x14ac:dyDescent="0.35">
      <c r="A1203" s="25">
        <f>A1202</f>
        <v>43845</v>
      </c>
      <c r="B1203" s="24" t="str">
        <f>B1202</f>
        <v>HUNTON DISTRIBUTION GROUP</v>
      </c>
      <c r="C1203" s="26">
        <f>SUBTOTAL(9,C1202:C1202)</f>
        <v>946.31</v>
      </c>
      <c r="D1203" s="26" t="str">
        <f>IF(E1203="","TOTAL","")</f>
        <v>TOTAL</v>
      </c>
    </row>
    <row r="1204" spans="1:5" outlineLevel="2" x14ac:dyDescent="0.35">
      <c r="A1204" s="11">
        <v>43845</v>
      </c>
      <c r="B1204" t="s">
        <v>347</v>
      </c>
      <c r="C1204" s="5">
        <v>10270</v>
      </c>
      <c r="D1204" s="26" t="str">
        <f>IF(E1204="","TOTAL","")</f>
        <v/>
      </c>
      <c r="E1204" t="s">
        <v>425</v>
      </c>
    </row>
    <row r="1205" spans="1:5" outlineLevel="2" x14ac:dyDescent="0.35">
      <c r="A1205" s="11">
        <v>43845</v>
      </c>
      <c r="B1205" t="s">
        <v>347</v>
      </c>
      <c r="C1205" s="5">
        <v>10270</v>
      </c>
      <c r="D1205" s="26" t="str">
        <f>IF(E1205="","TOTAL","")</f>
        <v/>
      </c>
      <c r="E1205" t="s">
        <v>425</v>
      </c>
    </row>
    <row r="1206" spans="1:5" outlineLevel="2" x14ac:dyDescent="0.35">
      <c r="A1206" s="11">
        <v>43845</v>
      </c>
      <c r="B1206" t="s">
        <v>347</v>
      </c>
      <c r="C1206" s="5">
        <v>10270</v>
      </c>
      <c r="D1206" s="26" t="str">
        <f>IF(E1206="","TOTAL","")</f>
        <v/>
      </c>
      <c r="E1206" t="s">
        <v>425</v>
      </c>
    </row>
    <row r="1207" spans="1:5" outlineLevel="2" x14ac:dyDescent="0.35">
      <c r="A1207" s="11">
        <v>43845</v>
      </c>
      <c r="B1207" t="s">
        <v>347</v>
      </c>
      <c r="C1207" s="5">
        <v>10270</v>
      </c>
      <c r="D1207" s="26" t="str">
        <f>IF(E1207="","TOTAL","")</f>
        <v/>
      </c>
      <c r="E1207" t="s">
        <v>425</v>
      </c>
    </row>
    <row r="1208" spans="1:5" outlineLevel="1" x14ac:dyDescent="0.35">
      <c r="A1208" s="25">
        <f>A1207</f>
        <v>43845</v>
      </c>
      <c r="B1208" s="24" t="str">
        <f>B1207</f>
        <v>GULF COAST PAPER COMPANY INC</v>
      </c>
      <c r="C1208" s="26">
        <f>SUBTOTAL(9,C1204:C1207)</f>
        <v>41080</v>
      </c>
      <c r="D1208" s="26" t="str">
        <f>IF(E1208="","TOTAL","")</f>
        <v>TOTAL</v>
      </c>
    </row>
    <row r="1209" spans="1:5" outlineLevel="2" x14ac:dyDescent="0.35">
      <c r="A1209" s="11">
        <v>43845</v>
      </c>
      <c r="B1209" t="s">
        <v>266</v>
      </c>
      <c r="C1209" s="5">
        <v>4200</v>
      </c>
      <c r="D1209" s="26" t="str">
        <f>IF(E1209="","TOTAL","")</f>
        <v/>
      </c>
      <c r="E1209" t="s">
        <v>88</v>
      </c>
    </row>
    <row r="1210" spans="1:5" outlineLevel="2" x14ac:dyDescent="0.35">
      <c r="A1210" s="11">
        <v>43845</v>
      </c>
      <c r="B1210" t="s">
        <v>266</v>
      </c>
      <c r="C1210" s="5">
        <v>3333</v>
      </c>
      <c r="D1210" s="26" t="str">
        <f>IF(E1210="","TOTAL","")</f>
        <v/>
      </c>
      <c r="E1210" t="s">
        <v>88</v>
      </c>
    </row>
    <row r="1211" spans="1:5" outlineLevel="1" x14ac:dyDescent="0.35">
      <c r="A1211" s="25">
        <f>A1210</f>
        <v>43845</v>
      </c>
      <c r="B1211" s="24" t="str">
        <f>B1210</f>
        <v>TERRACON CONSULTANTS INC</v>
      </c>
      <c r="C1211" s="26">
        <f>SUBTOTAL(9,C1209:C1210)</f>
        <v>7533</v>
      </c>
      <c r="D1211" s="26" t="str">
        <f>IF(E1211="","TOTAL","")</f>
        <v>TOTAL</v>
      </c>
    </row>
    <row r="1212" spans="1:5" outlineLevel="2" x14ac:dyDescent="0.35">
      <c r="A1212" s="11">
        <v>43845</v>
      </c>
      <c r="B1212" t="s">
        <v>115</v>
      </c>
      <c r="C1212" s="5">
        <v>355.9</v>
      </c>
      <c r="D1212" s="26" t="str">
        <f>IF(E1212="","TOTAL","")</f>
        <v/>
      </c>
      <c r="E1212" t="s">
        <v>89</v>
      </c>
    </row>
    <row r="1213" spans="1:5" outlineLevel="2" x14ac:dyDescent="0.35">
      <c r="A1213" s="11">
        <v>43845</v>
      </c>
      <c r="B1213" t="s">
        <v>115</v>
      </c>
      <c r="C1213" s="5">
        <v>136.9</v>
      </c>
      <c r="D1213" s="26" t="str">
        <f>IF(E1213="","TOTAL","")</f>
        <v/>
      </c>
      <c r="E1213" t="s">
        <v>89</v>
      </c>
    </row>
    <row r="1214" spans="1:5" outlineLevel="1" x14ac:dyDescent="0.35">
      <c r="A1214" s="25">
        <f>A1213</f>
        <v>43845</v>
      </c>
      <c r="B1214" s="24" t="str">
        <f>B1213</f>
        <v>SCHOOL LIFE</v>
      </c>
      <c r="C1214" s="26">
        <f>SUBTOTAL(9,C1212:C1213)</f>
        <v>492.79999999999995</v>
      </c>
      <c r="D1214" s="26" t="str">
        <f>IF(E1214="","TOTAL","")</f>
        <v>TOTAL</v>
      </c>
    </row>
    <row r="1215" spans="1:5" outlineLevel="2" x14ac:dyDescent="0.35">
      <c r="A1215" s="11">
        <v>43845</v>
      </c>
      <c r="B1215" t="s">
        <v>143</v>
      </c>
      <c r="C1215" s="5">
        <v>390</v>
      </c>
      <c r="D1215" s="26" t="str">
        <f>IF(E1215="","TOTAL","")</f>
        <v/>
      </c>
      <c r="E1215" t="s">
        <v>81</v>
      </c>
    </row>
    <row r="1216" spans="1:5" outlineLevel="2" x14ac:dyDescent="0.35">
      <c r="A1216" s="11">
        <v>43845</v>
      </c>
      <c r="B1216" t="s">
        <v>143</v>
      </c>
      <c r="C1216" s="5">
        <v>228</v>
      </c>
      <c r="D1216" s="26" t="str">
        <f>IF(E1216="","TOTAL","")</f>
        <v/>
      </c>
      <c r="E1216" t="s">
        <v>81</v>
      </c>
    </row>
    <row r="1217" spans="1:5" outlineLevel="1" x14ac:dyDescent="0.35">
      <c r="A1217" s="25">
        <f>A1216</f>
        <v>43845</v>
      </c>
      <c r="B1217" s="24" t="str">
        <f>B1216</f>
        <v>SOUTHERN TIRE MART</v>
      </c>
      <c r="C1217" s="26">
        <f>SUBTOTAL(9,C1215:C1216)</f>
        <v>618</v>
      </c>
      <c r="D1217" s="26" t="str">
        <f>IF(E1217="","TOTAL","")</f>
        <v>TOTAL</v>
      </c>
    </row>
    <row r="1218" spans="1:5" outlineLevel="2" x14ac:dyDescent="0.35">
      <c r="A1218" s="11">
        <v>43845</v>
      </c>
      <c r="B1218" t="s">
        <v>660</v>
      </c>
      <c r="C1218" s="5">
        <v>85.75</v>
      </c>
      <c r="D1218" s="26" t="str">
        <f>IF(E1218="","TOTAL","")</f>
        <v/>
      </c>
      <c r="E1218" t="s">
        <v>81</v>
      </c>
    </row>
    <row r="1219" spans="1:5" outlineLevel="2" x14ac:dyDescent="0.35">
      <c r="A1219" s="11">
        <v>43845</v>
      </c>
      <c r="B1219" t="s">
        <v>660</v>
      </c>
      <c r="C1219" s="5">
        <v>25.89</v>
      </c>
      <c r="D1219" s="26" t="str">
        <f>IF(E1219="","TOTAL","")</f>
        <v/>
      </c>
      <c r="E1219" t="s">
        <v>81</v>
      </c>
    </row>
    <row r="1220" spans="1:5" outlineLevel="2" x14ac:dyDescent="0.35">
      <c r="A1220" s="11">
        <v>43845</v>
      </c>
      <c r="B1220" t="s">
        <v>660</v>
      </c>
      <c r="C1220" s="5">
        <v>1025.9000000000001</v>
      </c>
      <c r="D1220" s="26" t="str">
        <f>IF(E1220="","TOTAL","")</f>
        <v/>
      </c>
      <c r="E1220" t="s">
        <v>81</v>
      </c>
    </row>
    <row r="1221" spans="1:5" outlineLevel="2" x14ac:dyDescent="0.35">
      <c r="A1221" s="11">
        <v>43845</v>
      </c>
      <c r="B1221" t="s">
        <v>660</v>
      </c>
      <c r="C1221" s="5">
        <v>25.89</v>
      </c>
      <c r="D1221" s="26" t="str">
        <f>IF(E1221="","TOTAL","")</f>
        <v/>
      </c>
      <c r="E1221" t="s">
        <v>81</v>
      </c>
    </row>
    <row r="1222" spans="1:5" outlineLevel="2" x14ac:dyDescent="0.35">
      <c r="A1222" s="11">
        <v>43845</v>
      </c>
      <c r="B1222" t="s">
        <v>660</v>
      </c>
      <c r="C1222" s="5">
        <v>15.43</v>
      </c>
      <c r="D1222" s="26" t="str">
        <f>IF(E1222="","TOTAL","")</f>
        <v/>
      </c>
      <c r="E1222" t="s">
        <v>81</v>
      </c>
    </row>
    <row r="1223" spans="1:5" outlineLevel="2" x14ac:dyDescent="0.35">
      <c r="A1223" s="11">
        <v>43845</v>
      </c>
      <c r="B1223" t="s">
        <v>660</v>
      </c>
      <c r="C1223" s="5">
        <v>87.18</v>
      </c>
      <c r="D1223" s="26" t="str">
        <f>IF(E1223="","TOTAL","")</f>
        <v/>
      </c>
      <c r="E1223" t="s">
        <v>81</v>
      </c>
    </row>
    <row r="1224" spans="1:5" outlineLevel="1" x14ac:dyDescent="0.35">
      <c r="A1224" s="25">
        <f>A1223</f>
        <v>43845</v>
      </c>
      <c r="B1224" s="24" t="str">
        <f>B1223</f>
        <v>PPG ARCHITECTURAL FINISHES</v>
      </c>
      <c r="C1224" s="26">
        <f>SUBTOTAL(9,C1218:C1223)</f>
        <v>1266.0400000000004</v>
      </c>
      <c r="D1224" s="26" t="str">
        <f>IF(E1224="","TOTAL","")</f>
        <v>TOTAL</v>
      </c>
    </row>
    <row r="1225" spans="1:5" outlineLevel="2" x14ac:dyDescent="0.35">
      <c r="A1225" s="11">
        <v>43845</v>
      </c>
      <c r="B1225" t="s">
        <v>20</v>
      </c>
      <c r="C1225" s="5">
        <v>362.11</v>
      </c>
      <c r="D1225" s="26" t="str">
        <f>IF(E1225="","TOTAL","")</f>
        <v/>
      </c>
      <c r="E1225" t="s">
        <v>80</v>
      </c>
    </row>
    <row r="1226" spans="1:5" outlineLevel="2" x14ac:dyDescent="0.35">
      <c r="A1226" s="11">
        <v>43845</v>
      </c>
      <c r="B1226" t="s">
        <v>20</v>
      </c>
      <c r="C1226" s="5">
        <v>575.28</v>
      </c>
      <c r="D1226" s="26" t="str">
        <f>IF(E1226="","TOTAL","")</f>
        <v/>
      </c>
      <c r="E1226" t="s">
        <v>80</v>
      </c>
    </row>
    <row r="1227" spans="1:5" outlineLevel="2" x14ac:dyDescent="0.35">
      <c r="A1227" s="11">
        <v>43845</v>
      </c>
      <c r="B1227" t="s">
        <v>20</v>
      </c>
      <c r="C1227" s="5">
        <v>221.52</v>
      </c>
      <c r="D1227" s="26" t="str">
        <f>IF(E1227="","TOTAL","")</f>
        <v/>
      </c>
      <c r="E1227" t="s">
        <v>80</v>
      </c>
    </row>
    <row r="1228" spans="1:5" outlineLevel="2" x14ac:dyDescent="0.35">
      <c r="A1228" s="11">
        <v>43845</v>
      </c>
      <c r="B1228" t="s">
        <v>20</v>
      </c>
      <c r="C1228" s="5">
        <v>442.09</v>
      </c>
      <c r="D1228" s="26" t="str">
        <f>IF(E1228="","TOTAL","")</f>
        <v/>
      </c>
      <c r="E1228" t="s">
        <v>80</v>
      </c>
    </row>
    <row r="1229" spans="1:5" outlineLevel="2" x14ac:dyDescent="0.35">
      <c r="A1229" s="11">
        <v>43845</v>
      </c>
      <c r="B1229" t="s">
        <v>20</v>
      </c>
      <c r="C1229" s="5">
        <v>434.45</v>
      </c>
      <c r="D1229" s="26" t="str">
        <f>IF(E1229="","TOTAL","")</f>
        <v/>
      </c>
      <c r="E1229" t="s">
        <v>80</v>
      </c>
    </row>
    <row r="1230" spans="1:5" outlineLevel="2" x14ac:dyDescent="0.35">
      <c r="A1230" s="11">
        <v>43845</v>
      </c>
      <c r="B1230" t="s">
        <v>20</v>
      </c>
      <c r="C1230" s="5">
        <v>3346.48</v>
      </c>
      <c r="D1230" s="26" t="str">
        <f>IF(E1230="","TOTAL","")</f>
        <v/>
      </c>
      <c r="E1230" t="s">
        <v>80</v>
      </c>
    </row>
    <row r="1231" spans="1:5" outlineLevel="2" x14ac:dyDescent="0.35">
      <c r="A1231" s="11">
        <v>43845</v>
      </c>
      <c r="B1231" t="s">
        <v>20</v>
      </c>
      <c r="C1231" s="5">
        <v>483.22</v>
      </c>
      <c r="D1231" s="26" t="str">
        <f>IF(E1231="","TOTAL","")</f>
        <v/>
      </c>
      <c r="E1231" t="s">
        <v>80</v>
      </c>
    </row>
    <row r="1232" spans="1:5" outlineLevel="2" x14ac:dyDescent="0.35">
      <c r="A1232" s="11">
        <v>43845</v>
      </c>
      <c r="B1232" t="s">
        <v>20</v>
      </c>
      <c r="C1232" s="5">
        <v>1201.72</v>
      </c>
      <c r="D1232" s="26" t="str">
        <f>IF(E1232="","TOTAL","")</f>
        <v/>
      </c>
      <c r="E1232" t="s">
        <v>80</v>
      </c>
    </row>
    <row r="1233" spans="1:5" outlineLevel="2" x14ac:dyDescent="0.35">
      <c r="A1233" s="11">
        <v>43845</v>
      </c>
      <c r="B1233" t="s">
        <v>20</v>
      </c>
      <c r="C1233" s="5">
        <v>104.87</v>
      </c>
      <c r="D1233" s="26" t="str">
        <f>IF(E1233="","TOTAL","")</f>
        <v/>
      </c>
      <c r="E1233" t="s">
        <v>80</v>
      </c>
    </row>
    <row r="1234" spans="1:5" outlineLevel="2" x14ac:dyDescent="0.35">
      <c r="A1234" s="11">
        <v>43845</v>
      </c>
      <c r="B1234" t="s">
        <v>20</v>
      </c>
      <c r="C1234" s="5">
        <v>419.54</v>
      </c>
      <c r="D1234" s="26" t="str">
        <f>IF(E1234="","TOTAL","")</f>
        <v/>
      </c>
      <c r="E1234" t="s">
        <v>80</v>
      </c>
    </row>
    <row r="1235" spans="1:5" outlineLevel="2" x14ac:dyDescent="0.35">
      <c r="A1235" s="11">
        <v>43845</v>
      </c>
      <c r="B1235" t="s">
        <v>20</v>
      </c>
      <c r="C1235" s="5">
        <v>1010.99</v>
      </c>
      <c r="D1235" s="26" t="str">
        <f>IF(E1235="","TOTAL","")</f>
        <v/>
      </c>
      <c r="E1235" t="s">
        <v>80</v>
      </c>
    </row>
    <row r="1236" spans="1:5" outlineLevel="2" x14ac:dyDescent="0.35">
      <c r="A1236" s="11">
        <v>43845</v>
      </c>
      <c r="B1236" t="s">
        <v>20</v>
      </c>
      <c r="C1236" s="5">
        <v>10.65</v>
      </c>
      <c r="D1236" s="26" t="str">
        <f>IF(E1236="","TOTAL","")</f>
        <v/>
      </c>
      <c r="E1236" t="s">
        <v>80</v>
      </c>
    </row>
    <row r="1237" spans="1:5" outlineLevel="2" x14ac:dyDescent="0.35">
      <c r="A1237" s="11">
        <v>43845</v>
      </c>
      <c r="B1237" t="s">
        <v>20</v>
      </c>
      <c r="C1237" s="5">
        <v>100.97</v>
      </c>
      <c r="D1237" s="26" t="str">
        <f>IF(E1237="","TOTAL","")</f>
        <v/>
      </c>
      <c r="E1237" t="s">
        <v>80</v>
      </c>
    </row>
    <row r="1238" spans="1:5" outlineLevel="1" x14ac:dyDescent="0.35">
      <c r="A1238" s="25">
        <f>A1237</f>
        <v>43845</v>
      </c>
      <c r="B1238" s="24" t="str">
        <f>B1237</f>
        <v>FOLLETT SCHOOL SOLUTIONS INC</v>
      </c>
      <c r="C1238" s="26">
        <f>SUBTOTAL(9,C1225:C1237)</f>
        <v>8713.89</v>
      </c>
      <c r="D1238" s="26" t="str">
        <f>IF(E1238="","TOTAL","")</f>
        <v>TOTAL</v>
      </c>
    </row>
    <row r="1239" spans="1:5" outlineLevel="2" x14ac:dyDescent="0.35">
      <c r="A1239" s="11">
        <v>43854</v>
      </c>
      <c r="B1239" t="s">
        <v>5</v>
      </c>
      <c r="C1239" s="5">
        <v>-6.21</v>
      </c>
      <c r="D1239" s="26" t="str">
        <f>IF(E1239="","TOTAL","")</f>
        <v/>
      </c>
      <c r="E1239" t="s">
        <v>78</v>
      </c>
    </row>
    <row r="1240" spans="1:5" outlineLevel="2" x14ac:dyDescent="0.35">
      <c r="A1240" s="11">
        <v>43854</v>
      </c>
      <c r="B1240" t="s">
        <v>5</v>
      </c>
      <c r="C1240" s="5">
        <v>-6.65</v>
      </c>
      <c r="D1240" s="26" t="str">
        <f>IF(E1240="","TOTAL","")</f>
        <v/>
      </c>
      <c r="E1240" t="s">
        <v>78</v>
      </c>
    </row>
    <row r="1241" spans="1:5" outlineLevel="2" x14ac:dyDescent="0.35">
      <c r="A1241" s="11">
        <v>43854</v>
      </c>
      <c r="B1241" t="s">
        <v>5</v>
      </c>
      <c r="C1241" s="5">
        <v>-10.31</v>
      </c>
      <c r="D1241" s="26" t="str">
        <f>IF(E1241="","TOTAL","")</f>
        <v/>
      </c>
      <c r="E1241" t="s">
        <v>78</v>
      </c>
    </row>
    <row r="1242" spans="1:5" outlineLevel="2" x14ac:dyDescent="0.35">
      <c r="A1242" s="11">
        <v>43854</v>
      </c>
      <c r="B1242" t="s">
        <v>5</v>
      </c>
      <c r="C1242" s="5">
        <v>-10.31</v>
      </c>
      <c r="D1242" s="26" t="str">
        <f>IF(E1242="","TOTAL","")</f>
        <v/>
      </c>
      <c r="E1242" t="s">
        <v>78</v>
      </c>
    </row>
    <row r="1243" spans="1:5" outlineLevel="2" x14ac:dyDescent="0.35">
      <c r="A1243" s="11">
        <v>43854</v>
      </c>
      <c r="B1243" t="s">
        <v>5</v>
      </c>
      <c r="C1243" s="5">
        <v>-10.86</v>
      </c>
      <c r="D1243" s="26" t="str">
        <f>IF(E1243="","TOTAL","")</f>
        <v/>
      </c>
      <c r="E1243" t="s">
        <v>78</v>
      </c>
    </row>
    <row r="1244" spans="1:5" outlineLevel="2" x14ac:dyDescent="0.35">
      <c r="A1244" s="11">
        <v>43854</v>
      </c>
      <c r="B1244" t="s">
        <v>5</v>
      </c>
      <c r="C1244" s="5">
        <v>-12.42</v>
      </c>
      <c r="D1244" s="26" t="str">
        <f>IF(E1244="","TOTAL","")</f>
        <v/>
      </c>
      <c r="E1244" t="s">
        <v>78</v>
      </c>
    </row>
    <row r="1245" spans="1:5" outlineLevel="2" x14ac:dyDescent="0.35">
      <c r="A1245" s="11">
        <v>43854</v>
      </c>
      <c r="B1245" t="s">
        <v>5</v>
      </c>
      <c r="C1245" s="5">
        <v>-13.8</v>
      </c>
      <c r="D1245" s="26" t="str">
        <f>IF(E1245="","TOTAL","")</f>
        <v/>
      </c>
      <c r="E1245" t="s">
        <v>78</v>
      </c>
    </row>
    <row r="1246" spans="1:5" outlineLevel="2" x14ac:dyDescent="0.35">
      <c r="A1246" s="11">
        <v>43854</v>
      </c>
      <c r="B1246" t="s">
        <v>5</v>
      </c>
      <c r="C1246" s="5">
        <v>-14.53</v>
      </c>
      <c r="D1246" s="26" t="str">
        <f>IF(E1246="","TOTAL","")</f>
        <v/>
      </c>
      <c r="E1246" t="s">
        <v>78</v>
      </c>
    </row>
    <row r="1247" spans="1:5" outlineLevel="2" x14ac:dyDescent="0.35">
      <c r="A1247" s="11">
        <v>43854</v>
      </c>
      <c r="B1247" t="s">
        <v>5</v>
      </c>
      <c r="C1247" s="5">
        <v>-20.2</v>
      </c>
      <c r="D1247" s="26" t="str">
        <f>IF(E1247="","TOTAL","")</f>
        <v/>
      </c>
      <c r="E1247" t="s">
        <v>78</v>
      </c>
    </row>
    <row r="1248" spans="1:5" outlineLevel="2" x14ac:dyDescent="0.35">
      <c r="A1248" s="11">
        <v>43854</v>
      </c>
      <c r="B1248" t="s">
        <v>5</v>
      </c>
      <c r="C1248" s="5">
        <v>-20.2</v>
      </c>
      <c r="D1248" s="26" t="str">
        <f>IF(E1248="","TOTAL","")</f>
        <v/>
      </c>
      <c r="E1248" t="s">
        <v>78</v>
      </c>
    </row>
    <row r="1249" spans="1:5" outlineLevel="2" x14ac:dyDescent="0.35">
      <c r="A1249" s="11">
        <v>43854</v>
      </c>
      <c r="B1249" t="s">
        <v>5</v>
      </c>
      <c r="C1249" s="5">
        <v>-21.79</v>
      </c>
      <c r="D1249" s="26" t="str">
        <f>IF(E1249="","TOTAL","")</f>
        <v/>
      </c>
      <c r="E1249" t="s">
        <v>78</v>
      </c>
    </row>
    <row r="1250" spans="1:5" outlineLevel="2" x14ac:dyDescent="0.35">
      <c r="A1250" s="11">
        <v>43854</v>
      </c>
      <c r="B1250" t="s">
        <v>5</v>
      </c>
      <c r="C1250" s="5">
        <v>-22.76</v>
      </c>
      <c r="D1250" s="26" t="str">
        <f>IF(E1250="","TOTAL","")</f>
        <v/>
      </c>
      <c r="E1250" t="s">
        <v>78</v>
      </c>
    </row>
    <row r="1251" spans="1:5" outlineLevel="2" x14ac:dyDescent="0.35">
      <c r="A1251" s="11">
        <v>43854</v>
      </c>
      <c r="B1251" t="s">
        <v>5</v>
      </c>
      <c r="C1251" s="5">
        <v>-25.88</v>
      </c>
      <c r="D1251" s="26" t="str">
        <f>IF(E1251="","TOTAL","")</f>
        <v/>
      </c>
      <c r="E1251" t="s">
        <v>78</v>
      </c>
    </row>
    <row r="1252" spans="1:5" outlineLevel="2" x14ac:dyDescent="0.35">
      <c r="A1252" s="11">
        <v>43854</v>
      </c>
      <c r="B1252" t="s">
        <v>5</v>
      </c>
      <c r="C1252" s="5">
        <v>-26.87</v>
      </c>
      <c r="D1252" s="26" t="str">
        <f>IF(E1252="","TOTAL","")</f>
        <v/>
      </c>
      <c r="E1252" t="s">
        <v>78</v>
      </c>
    </row>
    <row r="1253" spans="1:5" outlineLevel="2" x14ac:dyDescent="0.35">
      <c r="A1253" s="11">
        <v>43854</v>
      </c>
      <c r="B1253" t="s">
        <v>5</v>
      </c>
      <c r="C1253" s="5">
        <v>-28.28</v>
      </c>
      <c r="D1253" s="26" t="str">
        <f>IF(E1253="","TOTAL","")</f>
        <v/>
      </c>
      <c r="E1253" t="s">
        <v>78</v>
      </c>
    </row>
    <row r="1254" spans="1:5" outlineLevel="2" x14ac:dyDescent="0.35">
      <c r="A1254" s="11">
        <v>43854</v>
      </c>
      <c r="B1254" t="s">
        <v>5</v>
      </c>
      <c r="C1254" s="5">
        <v>-33.22</v>
      </c>
      <c r="D1254" s="26" t="str">
        <f>IF(E1254="","TOTAL","")</f>
        <v/>
      </c>
      <c r="E1254" t="s">
        <v>78</v>
      </c>
    </row>
    <row r="1255" spans="1:5" outlineLevel="2" x14ac:dyDescent="0.35">
      <c r="A1255" s="11">
        <v>43854</v>
      </c>
      <c r="B1255" t="s">
        <v>5</v>
      </c>
      <c r="C1255" s="5">
        <v>-37.380000000000003</v>
      </c>
      <c r="D1255" s="26" t="str">
        <f>IF(E1255="","TOTAL","")</f>
        <v/>
      </c>
      <c r="E1255" t="s">
        <v>78</v>
      </c>
    </row>
    <row r="1256" spans="1:5" outlineLevel="2" x14ac:dyDescent="0.35">
      <c r="A1256" s="11">
        <v>43854</v>
      </c>
      <c r="B1256" t="s">
        <v>5</v>
      </c>
      <c r="C1256" s="5">
        <v>-48.93</v>
      </c>
      <c r="D1256" s="26" t="str">
        <f>IF(E1256="","TOTAL","")</f>
        <v/>
      </c>
      <c r="E1256" t="s">
        <v>78</v>
      </c>
    </row>
    <row r="1257" spans="1:5" outlineLevel="2" x14ac:dyDescent="0.35">
      <c r="A1257" s="11">
        <v>43854</v>
      </c>
      <c r="B1257" t="s">
        <v>5</v>
      </c>
      <c r="C1257" s="5">
        <v>-48.93</v>
      </c>
      <c r="D1257" s="26" t="str">
        <f>IF(E1257="","TOTAL","")</f>
        <v/>
      </c>
      <c r="E1257" t="s">
        <v>78</v>
      </c>
    </row>
    <row r="1258" spans="1:5" outlineLevel="2" x14ac:dyDescent="0.35">
      <c r="A1258" s="11">
        <v>43854</v>
      </c>
      <c r="B1258" t="s">
        <v>5</v>
      </c>
      <c r="C1258" s="5">
        <v>-57.86</v>
      </c>
      <c r="D1258" s="26" t="str">
        <f>IF(E1258="","TOTAL","")</f>
        <v/>
      </c>
      <c r="E1258" t="s">
        <v>78</v>
      </c>
    </row>
    <row r="1259" spans="1:5" outlineLevel="2" x14ac:dyDescent="0.35">
      <c r="A1259" s="11">
        <v>43854</v>
      </c>
      <c r="B1259" t="s">
        <v>5</v>
      </c>
      <c r="C1259" s="5">
        <v>-61.25</v>
      </c>
      <c r="D1259" s="26" t="str">
        <f>IF(E1259="","TOTAL","")</f>
        <v/>
      </c>
      <c r="E1259" t="s">
        <v>78</v>
      </c>
    </row>
    <row r="1260" spans="1:5" outlineLevel="2" x14ac:dyDescent="0.35">
      <c r="A1260" s="11">
        <v>43854</v>
      </c>
      <c r="B1260" t="s">
        <v>5</v>
      </c>
      <c r="C1260" s="5">
        <v>-63.76</v>
      </c>
      <c r="D1260" s="26" t="str">
        <f>IF(E1260="","TOTAL","")</f>
        <v/>
      </c>
      <c r="E1260" t="s">
        <v>78</v>
      </c>
    </row>
    <row r="1261" spans="1:5" outlineLevel="2" x14ac:dyDescent="0.35">
      <c r="A1261" s="11">
        <v>43854</v>
      </c>
      <c r="B1261" t="s">
        <v>5</v>
      </c>
      <c r="C1261" s="5">
        <v>-71.27</v>
      </c>
      <c r="D1261" s="26" t="str">
        <f>IF(E1261="","TOTAL","")</f>
        <v/>
      </c>
      <c r="E1261" t="s">
        <v>78</v>
      </c>
    </row>
    <row r="1262" spans="1:5" outlineLevel="2" x14ac:dyDescent="0.35">
      <c r="A1262" s="11">
        <v>43854</v>
      </c>
      <c r="B1262" t="s">
        <v>5</v>
      </c>
      <c r="C1262" s="5">
        <v>-83.54</v>
      </c>
      <c r="D1262" s="26" t="str">
        <f>IF(E1262="","TOTAL","")</f>
        <v/>
      </c>
      <c r="E1262" t="s">
        <v>78</v>
      </c>
    </row>
    <row r="1263" spans="1:5" outlineLevel="2" x14ac:dyDescent="0.35">
      <c r="A1263" s="11">
        <v>43854</v>
      </c>
      <c r="B1263" t="s">
        <v>5</v>
      </c>
      <c r="C1263" s="5">
        <v>-90.88</v>
      </c>
      <c r="D1263" s="26" t="str">
        <f>IF(E1263="","TOTAL","")</f>
        <v/>
      </c>
      <c r="E1263" t="s">
        <v>78</v>
      </c>
    </row>
    <row r="1264" spans="1:5" outlineLevel="2" x14ac:dyDescent="0.35">
      <c r="A1264" s="11">
        <v>43854</v>
      </c>
      <c r="B1264" t="s">
        <v>5</v>
      </c>
      <c r="C1264" s="5">
        <v>6428.65</v>
      </c>
      <c r="D1264" s="26" t="str">
        <f>IF(E1264="","TOTAL","")</f>
        <v/>
      </c>
      <c r="E1264" t="s">
        <v>78</v>
      </c>
    </row>
    <row r="1265" spans="1:5" outlineLevel="2" x14ac:dyDescent="0.35">
      <c r="A1265" s="11">
        <v>43854</v>
      </c>
      <c r="B1265" t="s">
        <v>5</v>
      </c>
      <c r="C1265" s="5">
        <v>5653.55</v>
      </c>
      <c r="D1265" s="26" t="str">
        <f>IF(E1265="","TOTAL","")</f>
        <v/>
      </c>
      <c r="E1265" t="s">
        <v>78</v>
      </c>
    </row>
    <row r="1266" spans="1:5" outlineLevel="2" x14ac:dyDescent="0.35">
      <c r="A1266" s="11">
        <v>43854</v>
      </c>
      <c r="B1266" t="s">
        <v>5</v>
      </c>
      <c r="C1266" s="5">
        <v>5509.61</v>
      </c>
      <c r="D1266" s="26" t="str">
        <f>IF(E1266="","TOTAL","")</f>
        <v/>
      </c>
      <c r="E1266" t="s">
        <v>78</v>
      </c>
    </row>
    <row r="1267" spans="1:5" outlineLevel="2" x14ac:dyDescent="0.35">
      <c r="A1267" s="11">
        <v>43854</v>
      </c>
      <c r="B1267" t="s">
        <v>5</v>
      </c>
      <c r="C1267" s="5">
        <v>5481.43</v>
      </c>
      <c r="D1267" s="26" t="str">
        <f>IF(E1267="","TOTAL","")</f>
        <v/>
      </c>
      <c r="E1267" t="s">
        <v>78</v>
      </c>
    </row>
    <row r="1268" spans="1:5" outlineLevel="2" x14ac:dyDescent="0.35">
      <c r="A1268" s="11">
        <v>43854</v>
      </c>
      <c r="B1268" t="s">
        <v>5</v>
      </c>
      <c r="C1268" s="5">
        <v>5258.35</v>
      </c>
      <c r="D1268" s="26" t="str">
        <f>IF(E1268="","TOTAL","")</f>
        <v/>
      </c>
      <c r="E1268" t="s">
        <v>78</v>
      </c>
    </row>
    <row r="1269" spans="1:5" outlineLevel="2" x14ac:dyDescent="0.35">
      <c r="A1269" s="11">
        <v>43854</v>
      </c>
      <c r="B1269" t="s">
        <v>5</v>
      </c>
      <c r="C1269" s="5">
        <v>5218.45</v>
      </c>
      <c r="D1269" s="26" t="str">
        <f>IF(E1269="","TOTAL","")</f>
        <v/>
      </c>
      <c r="E1269" t="s">
        <v>78</v>
      </c>
    </row>
    <row r="1270" spans="1:5" outlineLevel="2" x14ac:dyDescent="0.35">
      <c r="A1270" s="11">
        <v>43854</v>
      </c>
      <c r="B1270" t="s">
        <v>5</v>
      </c>
      <c r="C1270" s="5">
        <v>4833.83</v>
      </c>
      <c r="D1270" s="26" t="str">
        <f>IF(E1270="","TOTAL","")</f>
        <v/>
      </c>
      <c r="E1270" t="s">
        <v>78</v>
      </c>
    </row>
    <row r="1271" spans="1:5" outlineLevel="2" x14ac:dyDescent="0.35">
      <c r="A1271" s="11">
        <v>43854</v>
      </c>
      <c r="B1271" t="s">
        <v>5</v>
      </c>
      <c r="C1271" s="5">
        <v>4571.43</v>
      </c>
      <c r="D1271" s="26" t="str">
        <f>IF(E1271="","TOTAL","")</f>
        <v/>
      </c>
      <c r="E1271" t="s">
        <v>78</v>
      </c>
    </row>
    <row r="1272" spans="1:5" outlineLevel="2" x14ac:dyDescent="0.35">
      <c r="A1272" s="11">
        <v>43854</v>
      </c>
      <c r="B1272" t="s">
        <v>5</v>
      </c>
      <c r="C1272" s="5">
        <v>4538.38</v>
      </c>
      <c r="D1272" s="26" t="str">
        <f>IF(E1272="","TOTAL","")</f>
        <v/>
      </c>
      <c r="E1272" t="s">
        <v>78</v>
      </c>
    </row>
    <row r="1273" spans="1:5" outlineLevel="2" x14ac:dyDescent="0.35">
      <c r="A1273" s="11">
        <v>43854</v>
      </c>
      <c r="B1273" t="s">
        <v>5</v>
      </c>
      <c r="C1273" s="5">
        <v>4418.3</v>
      </c>
      <c r="D1273" s="26" t="str">
        <f>IF(E1273="","TOTAL","")</f>
        <v/>
      </c>
      <c r="E1273" t="s">
        <v>78</v>
      </c>
    </row>
    <row r="1274" spans="1:5" outlineLevel="2" x14ac:dyDescent="0.35">
      <c r="A1274" s="11">
        <v>43854</v>
      </c>
      <c r="B1274" t="s">
        <v>5</v>
      </c>
      <c r="C1274" s="5">
        <v>4399.96</v>
      </c>
      <c r="D1274" s="26" t="str">
        <f>IF(E1274="","TOTAL","")</f>
        <v/>
      </c>
      <c r="E1274" t="s">
        <v>78</v>
      </c>
    </row>
    <row r="1275" spans="1:5" outlineLevel="2" x14ac:dyDescent="0.35">
      <c r="A1275" s="11">
        <v>43854</v>
      </c>
      <c r="B1275" t="s">
        <v>5</v>
      </c>
      <c r="C1275" s="5">
        <v>4339.03</v>
      </c>
      <c r="D1275" s="26" t="str">
        <f>IF(E1275="","TOTAL","")</f>
        <v/>
      </c>
      <c r="E1275" t="s">
        <v>78</v>
      </c>
    </row>
    <row r="1276" spans="1:5" outlineLevel="2" x14ac:dyDescent="0.35">
      <c r="A1276" s="11">
        <v>43854</v>
      </c>
      <c r="B1276" t="s">
        <v>5</v>
      </c>
      <c r="C1276" s="5">
        <v>4294.1099999999997</v>
      </c>
      <c r="D1276" s="26" t="str">
        <f>IF(E1276="","TOTAL","")</f>
        <v/>
      </c>
      <c r="E1276" t="s">
        <v>78</v>
      </c>
    </row>
    <row r="1277" spans="1:5" outlineLevel="2" x14ac:dyDescent="0.35">
      <c r="A1277" s="11">
        <v>43854</v>
      </c>
      <c r="B1277" t="s">
        <v>5</v>
      </c>
      <c r="C1277" s="5">
        <v>3752.73</v>
      </c>
      <c r="D1277" s="26" t="str">
        <f>IF(E1277="","TOTAL","")</f>
        <v/>
      </c>
      <c r="E1277" t="s">
        <v>78</v>
      </c>
    </row>
    <row r="1278" spans="1:5" outlineLevel="2" x14ac:dyDescent="0.35">
      <c r="A1278" s="11">
        <v>43854</v>
      </c>
      <c r="B1278" t="s">
        <v>5</v>
      </c>
      <c r="C1278" s="5">
        <v>3729.3</v>
      </c>
      <c r="D1278" s="26" t="str">
        <f>IF(E1278="","TOTAL","")</f>
        <v/>
      </c>
      <c r="E1278" t="s">
        <v>78</v>
      </c>
    </row>
    <row r="1279" spans="1:5" outlineLevel="2" x14ac:dyDescent="0.35">
      <c r="A1279" s="11">
        <v>43854</v>
      </c>
      <c r="B1279" t="s">
        <v>5</v>
      </c>
      <c r="C1279" s="5">
        <v>3708.06</v>
      </c>
      <c r="D1279" s="26" t="str">
        <f>IF(E1279="","TOTAL","")</f>
        <v/>
      </c>
      <c r="E1279" t="s">
        <v>78</v>
      </c>
    </row>
    <row r="1280" spans="1:5" outlineLevel="2" x14ac:dyDescent="0.35">
      <c r="A1280" s="11">
        <v>43854</v>
      </c>
      <c r="B1280" t="s">
        <v>5</v>
      </c>
      <c r="C1280" s="5">
        <v>3699.67</v>
      </c>
      <c r="D1280" s="26" t="str">
        <f>IF(E1280="","TOTAL","")</f>
        <v/>
      </c>
      <c r="E1280" t="s">
        <v>78</v>
      </c>
    </row>
    <row r="1281" spans="1:5" outlineLevel="2" x14ac:dyDescent="0.35">
      <c r="A1281" s="11">
        <v>43854</v>
      </c>
      <c r="B1281" t="s">
        <v>5</v>
      </c>
      <c r="C1281" s="5">
        <v>3659.02</v>
      </c>
      <c r="D1281" s="26" t="str">
        <f>IF(E1281="","TOTAL","")</f>
        <v/>
      </c>
      <c r="E1281" t="s">
        <v>78</v>
      </c>
    </row>
    <row r="1282" spans="1:5" outlineLevel="2" x14ac:dyDescent="0.35">
      <c r="A1282" s="11">
        <v>43854</v>
      </c>
      <c r="B1282" t="s">
        <v>5</v>
      </c>
      <c r="C1282" s="5">
        <v>3389.6</v>
      </c>
      <c r="D1282" s="26" t="str">
        <f>IF(E1282="","TOTAL","")</f>
        <v/>
      </c>
      <c r="E1282" t="s">
        <v>78</v>
      </c>
    </row>
    <row r="1283" spans="1:5" outlineLevel="2" x14ac:dyDescent="0.35">
      <c r="A1283" s="11">
        <v>43854</v>
      </c>
      <c r="B1283" t="s">
        <v>5</v>
      </c>
      <c r="C1283" s="5">
        <v>3384.84</v>
      </c>
      <c r="D1283" s="26" t="str">
        <f>IF(E1283="","TOTAL","")</f>
        <v/>
      </c>
      <c r="E1283" t="s">
        <v>78</v>
      </c>
    </row>
    <row r="1284" spans="1:5" outlineLevel="2" x14ac:dyDescent="0.35">
      <c r="A1284" s="11">
        <v>43854</v>
      </c>
      <c r="B1284" t="s">
        <v>5</v>
      </c>
      <c r="C1284" s="5">
        <v>3343.39</v>
      </c>
      <c r="D1284" s="26" t="str">
        <f>IF(E1284="","TOTAL","")</f>
        <v/>
      </c>
      <c r="E1284" t="s">
        <v>78</v>
      </c>
    </row>
    <row r="1285" spans="1:5" outlineLevel="2" x14ac:dyDescent="0.35">
      <c r="A1285" s="11">
        <v>43854</v>
      </c>
      <c r="B1285" t="s">
        <v>5</v>
      </c>
      <c r="C1285" s="5">
        <v>3252.95</v>
      </c>
      <c r="D1285" s="26" t="str">
        <f>IF(E1285="","TOTAL","")</f>
        <v/>
      </c>
      <c r="E1285" t="s">
        <v>78</v>
      </c>
    </row>
    <row r="1286" spans="1:5" outlineLevel="2" x14ac:dyDescent="0.35">
      <c r="A1286" s="11">
        <v>43854</v>
      </c>
      <c r="B1286" t="s">
        <v>5</v>
      </c>
      <c r="C1286" s="5">
        <v>3220.92</v>
      </c>
      <c r="D1286" s="26" t="str">
        <f>IF(E1286="","TOTAL","")</f>
        <v/>
      </c>
      <c r="E1286" t="s">
        <v>78</v>
      </c>
    </row>
    <row r="1287" spans="1:5" outlineLevel="2" x14ac:dyDescent="0.35">
      <c r="A1287" s="11">
        <v>43854</v>
      </c>
      <c r="B1287" t="s">
        <v>5</v>
      </c>
      <c r="C1287" s="5">
        <v>3211.49</v>
      </c>
      <c r="D1287" s="26" t="str">
        <f>IF(E1287="","TOTAL","")</f>
        <v/>
      </c>
      <c r="E1287" t="s">
        <v>78</v>
      </c>
    </row>
    <row r="1288" spans="1:5" outlineLevel="2" x14ac:dyDescent="0.35">
      <c r="A1288" s="11">
        <v>43854</v>
      </c>
      <c r="B1288" t="s">
        <v>5</v>
      </c>
      <c r="C1288" s="5">
        <v>3195.25</v>
      </c>
      <c r="D1288" s="26" t="str">
        <f>IF(E1288="","TOTAL","")</f>
        <v/>
      </c>
      <c r="E1288" t="s">
        <v>78</v>
      </c>
    </row>
    <row r="1289" spans="1:5" outlineLevel="2" x14ac:dyDescent="0.35">
      <c r="A1289" s="11">
        <v>43854</v>
      </c>
      <c r="B1289" t="s">
        <v>5</v>
      </c>
      <c r="C1289" s="5">
        <v>3191.92</v>
      </c>
      <c r="D1289" s="26" t="str">
        <f>IF(E1289="","TOTAL","")</f>
        <v/>
      </c>
      <c r="E1289" t="s">
        <v>78</v>
      </c>
    </row>
    <row r="1290" spans="1:5" outlineLevel="2" x14ac:dyDescent="0.35">
      <c r="A1290" s="11">
        <v>43854</v>
      </c>
      <c r="B1290" t="s">
        <v>5</v>
      </c>
      <c r="C1290" s="5">
        <v>3123.78</v>
      </c>
      <c r="D1290" s="26" t="str">
        <f>IF(E1290="","TOTAL","")</f>
        <v/>
      </c>
      <c r="E1290" t="s">
        <v>78</v>
      </c>
    </row>
    <row r="1291" spans="1:5" outlineLevel="2" x14ac:dyDescent="0.35">
      <c r="A1291" s="11">
        <v>43854</v>
      </c>
      <c r="B1291" t="s">
        <v>5</v>
      </c>
      <c r="C1291" s="5">
        <v>3012.94</v>
      </c>
      <c r="D1291" s="26" t="str">
        <f>IF(E1291="","TOTAL","")</f>
        <v/>
      </c>
      <c r="E1291" t="s">
        <v>78</v>
      </c>
    </row>
    <row r="1292" spans="1:5" outlineLevel="2" x14ac:dyDescent="0.35">
      <c r="A1292" s="11">
        <v>43854</v>
      </c>
      <c r="B1292" t="s">
        <v>5</v>
      </c>
      <c r="C1292" s="5">
        <v>2938.31</v>
      </c>
      <c r="D1292" s="26" t="str">
        <f>IF(E1292="","TOTAL","")</f>
        <v/>
      </c>
      <c r="E1292" t="s">
        <v>78</v>
      </c>
    </row>
    <row r="1293" spans="1:5" outlineLevel="2" x14ac:dyDescent="0.35">
      <c r="A1293" s="11">
        <v>43854</v>
      </c>
      <c r="B1293" t="s">
        <v>5</v>
      </c>
      <c r="C1293" s="5">
        <v>2907.9</v>
      </c>
      <c r="D1293" s="26" t="str">
        <f>IF(E1293="","TOTAL","")</f>
        <v/>
      </c>
      <c r="E1293" t="s">
        <v>78</v>
      </c>
    </row>
    <row r="1294" spans="1:5" outlineLevel="2" x14ac:dyDescent="0.35">
      <c r="A1294" s="11">
        <v>43854</v>
      </c>
      <c r="B1294" t="s">
        <v>5</v>
      </c>
      <c r="C1294" s="5">
        <v>2897.27</v>
      </c>
      <c r="D1294" s="26" t="str">
        <f>IF(E1294="","TOTAL","")</f>
        <v/>
      </c>
      <c r="E1294" t="s">
        <v>78</v>
      </c>
    </row>
    <row r="1295" spans="1:5" outlineLevel="2" x14ac:dyDescent="0.35">
      <c r="A1295" s="11">
        <v>43854</v>
      </c>
      <c r="B1295" t="s">
        <v>5</v>
      </c>
      <c r="C1295" s="5">
        <v>2881.19</v>
      </c>
      <c r="D1295" s="26" t="str">
        <f>IF(E1295="","TOTAL","")</f>
        <v/>
      </c>
      <c r="E1295" t="s">
        <v>78</v>
      </c>
    </row>
    <row r="1296" spans="1:5" outlineLevel="2" x14ac:dyDescent="0.35">
      <c r="A1296" s="11">
        <v>43854</v>
      </c>
      <c r="B1296" t="s">
        <v>5</v>
      </c>
      <c r="C1296" s="5">
        <v>2848.78</v>
      </c>
      <c r="D1296" s="26" t="str">
        <f>IF(E1296="","TOTAL","")</f>
        <v/>
      </c>
      <c r="E1296" t="s">
        <v>78</v>
      </c>
    </row>
    <row r="1297" spans="1:5" outlineLevel="2" x14ac:dyDescent="0.35">
      <c r="A1297" s="11">
        <v>43854</v>
      </c>
      <c r="B1297" t="s">
        <v>5</v>
      </c>
      <c r="C1297" s="5">
        <v>2841.13</v>
      </c>
      <c r="D1297" s="26" t="str">
        <f>IF(E1297="","TOTAL","")</f>
        <v/>
      </c>
      <c r="E1297" t="s">
        <v>78</v>
      </c>
    </row>
    <row r="1298" spans="1:5" outlineLevel="2" x14ac:dyDescent="0.35">
      <c r="A1298" s="11">
        <v>43854</v>
      </c>
      <c r="B1298" t="s">
        <v>5</v>
      </c>
      <c r="C1298" s="5">
        <v>2785.21</v>
      </c>
      <c r="D1298" s="26" t="str">
        <f>IF(E1298="","TOTAL","")</f>
        <v/>
      </c>
      <c r="E1298" t="s">
        <v>78</v>
      </c>
    </row>
    <row r="1299" spans="1:5" outlineLevel="2" x14ac:dyDescent="0.35">
      <c r="A1299" s="11">
        <v>43854</v>
      </c>
      <c r="B1299" t="s">
        <v>5</v>
      </c>
      <c r="C1299" s="5">
        <v>2734.94</v>
      </c>
      <c r="D1299" s="26" t="str">
        <f>IF(E1299="","TOTAL","")</f>
        <v/>
      </c>
      <c r="E1299" t="s">
        <v>78</v>
      </c>
    </row>
    <row r="1300" spans="1:5" outlineLevel="2" x14ac:dyDescent="0.35">
      <c r="A1300" s="11">
        <v>43854</v>
      </c>
      <c r="B1300" t="s">
        <v>5</v>
      </c>
      <c r="C1300" s="5">
        <v>2684.68</v>
      </c>
      <c r="D1300" s="26" t="str">
        <f>IF(E1300="","TOTAL","")</f>
        <v/>
      </c>
      <c r="E1300" t="s">
        <v>78</v>
      </c>
    </row>
    <row r="1301" spans="1:5" outlineLevel="2" x14ac:dyDescent="0.35">
      <c r="A1301" s="11">
        <v>43854</v>
      </c>
      <c r="B1301" t="s">
        <v>5</v>
      </c>
      <c r="C1301" s="5">
        <v>2683.44</v>
      </c>
      <c r="D1301" s="26" t="str">
        <f>IF(E1301="","TOTAL","")</f>
        <v/>
      </c>
      <c r="E1301" t="s">
        <v>78</v>
      </c>
    </row>
    <row r="1302" spans="1:5" outlineLevel="2" x14ac:dyDescent="0.35">
      <c r="A1302" s="11">
        <v>43854</v>
      </c>
      <c r="B1302" t="s">
        <v>5</v>
      </c>
      <c r="C1302" s="5">
        <v>2682.77</v>
      </c>
      <c r="D1302" s="26" t="str">
        <f>IF(E1302="","TOTAL","")</f>
        <v/>
      </c>
      <c r="E1302" t="s">
        <v>78</v>
      </c>
    </row>
    <row r="1303" spans="1:5" outlineLevel="2" x14ac:dyDescent="0.35">
      <c r="A1303" s="11">
        <v>43854</v>
      </c>
      <c r="B1303" t="s">
        <v>5</v>
      </c>
      <c r="C1303" s="5">
        <v>2663.52</v>
      </c>
      <c r="D1303" s="26" t="str">
        <f>IF(E1303="","TOTAL","")</f>
        <v/>
      </c>
      <c r="E1303" t="s">
        <v>78</v>
      </c>
    </row>
    <row r="1304" spans="1:5" outlineLevel="2" x14ac:dyDescent="0.35">
      <c r="A1304" s="11">
        <v>43854</v>
      </c>
      <c r="B1304" t="s">
        <v>5</v>
      </c>
      <c r="C1304" s="5">
        <v>2618.3200000000002</v>
      </c>
      <c r="D1304" s="26" t="str">
        <f>IF(E1304="","TOTAL","")</f>
        <v/>
      </c>
      <c r="E1304" t="s">
        <v>78</v>
      </c>
    </row>
    <row r="1305" spans="1:5" outlineLevel="2" x14ac:dyDescent="0.35">
      <c r="A1305" s="11">
        <v>43854</v>
      </c>
      <c r="B1305" t="s">
        <v>5</v>
      </c>
      <c r="C1305" s="5">
        <v>2614.38</v>
      </c>
      <c r="D1305" s="26" t="str">
        <f>IF(E1305="","TOTAL","")</f>
        <v/>
      </c>
      <c r="E1305" t="s">
        <v>78</v>
      </c>
    </row>
    <row r="1306" spans="1:5" outlineLevel="2" x14ac:dyDescent="0.35">
      <c r="A1306" s="11">
        <v>43854</v>
      </c>
      <c r="B1306" t="s">
        <v>5</v>
      </c>
      <c r="C1306" s="5">
        <v>2612.3200000000002</v>
      </c>
      <c r="D1306" s="26" t="str">
        <f>IF(E1306="","TOTAL","")</f>
        <v/>
      </c>
      <c r="E1306" t="s">
        <v>78</v>
      </c>
    </row>
    <row r="1307" spans="1:5" outlineLevel="2" x14ac:dyDescent="0.35">
      <c r="A1307" s="11">
        <v>43854</v>
      </c>
      <c r="B1307" t="s">
        <v>5</v>
      </c>
      <c r="C1307" s="5">
        <v>2577.94</v>
      </c>
      <c r="D1307" s="26" t="str">
        <f>IF(E1307="","TOTAL","")</f>
        <v/>
      </c>
      <c r="E1307" t="s">
        <v>78</v>
      </c>
    </row>
    <row r="1308" spans="1:5" outlineLevel="2" x14ac:dyDescent="0.35">
      <c r="A1308" s="11">
        <v>43854</v>
      </c>
      <c r="B1308" t="s">
        <v>5</v>
      </c>
      <c r="C1308" s="5">
        <v>2524.6799999999998</v>
      </c>
      <c r="D1308" s="26" t="str">
        <f>IF(E1308="","TOTAL","")</f>
        <v/>
      </c>
      <c r="E1308" t="s">
        <v>78</v>
      </c>
    </row>
    <row r="1309" spans="1:5" outlineLevel="2" x14ac:dyDescent="0.35">
      <c r="A1309" s="11">
        <v>43854</v>
      </c>
      <c r="B1309" t="s">
        <v>5</v>
      </c>
      <c r="C1309" s="5">
        <v>2449.02</v>
      </c>
      <c r="D1309" s="26" t="str">
        <f>IF(E1309="","TOTAL","")</f>
        <v/>
      </c>
      <c r="E1309" t="s">
        <v>78</v>
      </c>
    </row>
    <row r="1310" spans="1:5" outlineLevel="2" x14ac:dyDescent="0.35">
      <c r="A1310" s="11">
        <v>43854</v>
      </c>
      <c r="B1310" t="s">
        <v>5</v>
      </c>
      <c r="C1310" s="5">
        <v>2383.08</v>
      </c>
      <c r="D1310" s="26" t="str">
        <f>IF(E1310="","TOTAL","")</f>
        <v/>
      </c>
      <c r="E1310" t="s">
        <v>78</v>
      </c>
    </row>
    <row r="1311" spans="1:5" outlineLevel="2" x14ac:dyDescent="0.35">
      <c r="A1311" s="11">
        <v>43854</v>
      </c>
      <c r="B1311" t="s">
        <v>5</v>
      </c>
      <c r="C1311" s="5">
        <v>2380.48</v>
      </c>
      <c r="D1311" s="26" t="str">
        <f>IF(E1311="","TOTAL","")</f>
        <v/>
      </c>
      <c r="E1311" t="s">
        <v>78</v>
      </c>
    </row>
    <row r="1312" spans="1:5" outlineLevel="2" x14ac:dyDescent="0.35">
      <c r="A1312" s="11">
        <v>43854</v>
      </c>
      <c r="B1312" t="s">
        <v>5</v>
      </c>
      <c r="C1312" s="5">
        <v>2371.54</v>
      </c>
      <c r="D1312" s="26" t="str">
        <f>IF(E1312="","TOTAL","")</f>
        <v/>
      </c>
      <c r="E1312" t="s">
        <v>78</v>
      </c>
    </row>
    <row r="1313" spans="1:5" outlineLevel="2" x14ac:dyDescent="0.35">
      <c r="A1313" s="11">
        <v>43854</v>
      </c>
      <c r="B1313" t="s">
        <v>5</v>
      </c>
      <c r="C1313" s="5">
        <v>2362.2199999999998</v>
      </c>
      <c r="D1313" s="26" t="str">
        <f>IF(E1313="","TOTAL","")</f>
        <v/>
      </c>
      <c r="E1313" t="s">
        <v>78</v>
      </c>
    </row>
    <row r="1314" spans="1:5" outlineLevel="2" x14ac:dyDescent="0.35">
      <c r="A1314" s="11">
        <v>43854</v>
      </c>
      <c r="B1314" t="s">
        <v>5</v>
      </c>
      <c r="C1314" s="5">
        <v>2347.83</v>
      </c>
      <c r="D1314" s="26" t="str">
        <f>IF(E1314="","TOTAL","")</f>
        <v/>
      </c>
      <c r="E1314" t="s">
        <v>78</v>
      </c>
    </row>
    <row r="1315" spans="1:5" outlineLevel="2" x14ac:dyDescent="0.35">
      <c r="A1315" s="11">
        <v>43854</v>
      </c>
      <c r="B1315" t="s">
        <v>5</v>
      </c>
      <c r="C1315" s="5">
        <v>2345.5500000000002</v>
      </c>
      <c r="D1315" s="26" t="str">
        <f>IF(E1315="","TOTAL","")</f>
        <v/>
      </c>
      <c r="E1315" t="s">
        <v>78</v>
      </c>
    </row>
    <row r="1316" spans="1:5" outlineLevel="2" x14ac:dyDescent="0.35">
      <c r="A1316" s="11">
        <v>43854</v>
      </c>
      <c r="B1316" t="s">
        <v>5</v>
      </c>
      <c r="C1316" s="5">
        <v>2329.9899999999998</v>
      </c>
      <c r="D1316" s="26" t="str">
        <f>IF(E1316="","TOTAL","")</f>
        <v/>
      </c>
      <c r="E1316" t="s">
        <v>78</v>
      </c>
    </row>
    <row r="1317" spans="1:5" outlineLevel="2" x14ac:dyDescent="0.35">
      <c r="A1317" s="11">
        <v>43854</v>
      </c>
      <c r="B1317" t="s">
        <v>5</v>
      </c>
      <c r="C1317" s="5">
        <v>2319.54</v>
      </c>
      <c r="D1317" s="26" t="str">
        <f>IF(E1317="","TOTAL","")</f>
        <v/>
      </c>
      <c r="E1317" t="s">
        <v>78</v>
      </c>
    </row>
    <row r="1318" spans="1:5" outlineLevel="2" x14ac:dyDescent="0.35">
      <c r="A1318" s="11">
        <v>43854</v>
      </c>
      <c r="B1318" t="s">
        <v>5</v>
      </c>
      <c r="C1318" s="5">
        <v>2286.56</v>
      </c>
      <c r="D1318" s="26" t="str">
        <f>IF(E1318="","TOTAL","")</f>
        <v/>
      </c>
      <c r="E1318" t="s">
        <v>78</v>
      </c>
    </row>
    <row r="1319" spans="1:5" outlineLevel="2" x14ac:dyDescent="0.35">
      <c r="A1319" s="11">
        <v>43854</v>
      </c>
      <c r="B1319" t="s">
        <v>5</v>
      </c>
      <c r="C1319" s="5">
        <v>2277.16</v>
      </c>
      <c r="D1319" s="26" t="str">
        <f>IF(E1319="","TOTAL","")</f>
        <v/>
      </c>
      <c r="E1319" t="s">
        <v>78</v>
      </c>
    </row>
    <row r="1320" spans="1:5" outlineLevel="2" x14ac:dyDescent="0.35">
      <c r="A1320" s="11">
        <v>43854</v>
      </c>
      <c r="B1320" t="s">
        <v>5</v>
      </c>
      <c r="C1320" s="5">
        <v>2257.2800000000002</v>
      </c>
      <c r="D1320" s="26" t="str">
        <f>IF(E1320="","TOTAL","")</f>
        <v/>
      </c>
      <c r="E1320" t="s">
        <v>78</v>
      </c>
    </row>
    <row r="1321" spans="1:5" outlineLevel="2" x14ac:dyDescent="0.35">
      <c r="A1321" s="11">
        <v>43854</v>
      </c>
      <c r="B1321" t="s">
        <v>5</v>
      </c>
      <c r="C1321" s="5">
        <v>2206.6999999999998</v>
      </c>
      <c r="D1321" s="26" t="str">
        <f>IF(E1321="","TOTAL","")</f>
        <v/>
      </c>
      <c r="E1321" t="s">
        <v>78</v>
      </c>
    </row>
    <row r="1322" spans="1:5" outlineLevel="2" x14ac:dyDescent="0.35">
      <c r="A1322" s="11">
        <v>43854</v>
      </c>
      <c r="B1322" t="s">
        <v>5</v>
      </c>
      <c r="C1322" s="5">
        <v>2157.36</v>
      </c>
      <c r="D1322" s="26" t="str">
        <f>IF(E1322="","TOTAL","")</f>
        <v/>
      </c>
      <c r="E1322" t="s">
        <v>78</v>
      </c>
    </row>
    <row r="1323" spans="1:5" outlineLevel="2" x14ac:dyDescent="0.35">
      <c r="A1323" s="11">
        <v>43854</v>
      </c>
      <c r="B1323" t="s">
        <v>5</v>
      </c>
      <c r="C1323" s="5">
        <v>2136.2199999999998</v>
      </c>
      <c r="D1323" s="26" t="str">
        <f>IF(E1323="","TOTAL","")</f>
        <v/>
      </c>
      <c r="E1323" t="s">
        <v>78</v>
      </c>
    </row>
    <row r="1324" spans="1:5" outlineLevel="2" x14ac:dyDescent="0.35">
      <c r="A1324" s="11">
        <v>43854</v>
      </c>
      <c r="B1324" t="s">
        <v>5</v>
      </c>
      <c r="C1324" s="5">
        <v>2111.7399999999998</v>
      </c>
      <c r="D1324" s="26" t="str">
        <f>IF(E1324="","TOTAL","")</f>
        <v/>
      </c>
      <c r="E1324" t="s">
        <v>78</v>
      </c>
    </row>
    <row r="1325" spans="1:5" outlineLevel="2" x14ac:dyDescent="0.35">
      <c r="A1325" s="11">
        <v>43854</v>
      </c>
      <c r="B1325" t="s">
        <v>5</v>
      </c>
      <c r="C1325" s="5">
        <v>2108.3200000000002</v>
      </c>
      <c r="D1325" s="26" t="str">
        <f>IF(E1325="","TOTAL","")</f>
        <v/>
      </c>
      <c r="E1325" t="s">
        <v>78</v>
      </c>
    </row>
    <row r="1326" spans="1:5" outlineLevel="2" x14ac:dyDescent="0.35">
      <c r="A1326" s="11">
        <v>43854</v>
      </c>
      <c r="B1326" t="s">
        <v>5</v>
      </c>
      <c r="C1326" s="5">
        <v>2096.5100000000002</v>
      </c>
      <c r="D1326" s="26" t="str">
        <f>IF(E1326="","TOTAL","")</f>
        <v/>
      </c>
      <c r="E1326" t="s">
        <v>78</v>
      </c>
    </row>
    <row r="1327" spans="1:5" outlineLevel="2" x14ac:dyDescent="0.35">
      <c r="A1327" s="11">
        <v>43854</v>
      </c>
      <c r="B1327" t="s">
        <v>5</v>
      </c>
      <c r="C1327" s="5">
        <v>2090.41</v>
      </c>
      <c r="D1327" s="26" t="str">
        <f>IF(E1327="","TOTAL","")</f>
        <v/>
      </c>
      <c r="E1327" t="s">
        <v>78</v>
      </c>
    </row>
    <row r="1328" spans="1:5" outlineLevel="2" x14ac:dyDescent="0.35">
      <c r="A1328" s="11">
        <v>43854</v>
      </c>
      <c r="B1328" t="s">
        <v>5</v>
      </c>
      <c r="C1328" s="5">
        <v>2061.63</v>
      </c>
      <c r="D1328" s="26" t="str">
        <f>IF(E1328="","TOTAL","")</f>
        <v/>
      </c>
      <c r="E1328" t="s">
        <v>78</v>
      </c>
    </row>
    <row r="1329" spans="1:5" outlineLevel="2" x14ac:dyDescent="0.35">
      <c r="A1329" s="11">
        <v>43854</v>
      </c>
      <c r="B1329" t="s">
        <v>5</v>
      </c>
      <c r="C1329" s="5">
        <v>2061.15</v>
      </c>
      <c r="D1329" s="26" t="str">
        <f>IF(E1329="","TOTAL","")</f>
        <v/>
      </c>
      <c r="E1329" t="s">
        <v>78</v>
      </c>
    </row>
    <row r="1330" spans="1:5" outlineLevel="2" x14ac:dyDescent="0.35">
      <c r="A1330" s="11">
        <v>43854</v>
      </c>
      <c r="B1330" t="s">
        <v>5</v>
      </c>
      <c r="C1330" s="5">
        <v>2045.38</v>
      </c>
      <c r="D1330" s="26" t="str">
        <f>IF(E1330="","TOTAL","")</f>
        <v/>
      </c>
      <c r="E1330" t="s">
        <v>78</v>
      </c>
    </row>
    <row r="1331" spans="1:5" outlineLevel="2" x14ac:dyDescent="0.35">
      <c r="A1331" s="11">
        <v>43854</v>
      </c>
      <c r="B1331" t="s">
        <v>5</v>
      </c>
      <c r="C1331" s="5">
        <v>2040.2</v>
      </c>
      <c r="D1331" s="26" t="str">
        <f>IF(E1331="","TOTAL","")</f>
        <v/>
      </c>
      <c r="E1331" t="s">
        <v>78</v>
      </c>
    </row>
    <row r="1332" spans="1:5" outlineLevel="2" x14ac:dyDescent="0.35">
      <c r="A1332" s="11">
        <v>43854</v>
      </c>
      <c r="B1332" t="s">
        <v>5</v>
      </c>
      <c r="C1332" s="5">
        <v>2027.95</v>
      </c>
      <c r="D1332" s="26" t="str">
        <f>IF(E1332="","TOTAL","")</f>
        <v/>
      </c>
      <c r="E1332" t="s">
        <v>78</v>
      </c>
    </row>
    <row r="1333" spans="1:5" outlineLevel="2" x14ac:dyDescent="0.35">
      <c r="A1333" s="11">
        <v>43854</v>
      </c>
      <c r="B1333" t="s">
        <v>5</v>
      </c>
      <c r="C1333" s="5">
        <v>2011.19</v>
      </c>
      <c r="D1333" s="26" t="str">
        <f>IF(E1333="","TOTAL","")</f>
        <v/>
      </c>
      <c r="E1333" t="s">
        <v>78</v>
      </c>
    </row>
    <row r="1334" spans="1:5" outlineLevel="2" x14ac:dyDescent="0.35">
      <c r="A1334" s="11">
        <v>43854</v>
      </c>
      <c r="B1334" t="s">
        <v>5</v>
      </c>
      <c r="C1334" s="5">
        <v>2005.98</v>
      </c>
      <c r="D1334" s="26" t="str">
        <f>IF(E1334="","TOTAL","")</f>
        <v/>
      </c>
      <c r="E1334" t="s">
        <v>78</v>
      </c>
    </row>
    <row r="1335" spans="1:5" outlineLevel="2" x14ac:dyDescent="0.35">
      <c r="A1335" s="11">
        <v>43854</v>
      </c>
      <c r="B1335" t="s">
        <v>5</v>
      </c>
      <c r="C1335" s="5">
        <v>1995.13</v>
      </c>
      <c r="D1335" s="26" t="str">
        <f>IF(E1335="","TOTAL","")</f>
        <v/>
      </c>
      <c r="E1335" t="s">
        <v>78</v>
      </c>
    </row>
    <row r="1336" spans="1:5" outlineLevel="2" x14ac:dyDescent="0.35">
      <c r="A1336" s="11">
        <v>43854</v>
      </c>
      <c r="B1336" t="s">
        <v>5</v>
      </c>
      <c r="C1336" s="5">
        <v>1958.4</v>
      </c>
      <c r="D1336" s="26" t="str">
        <f>IF(E1336="","TOTAL","")</f>
        <v/>
      </c>
      <c r="E1336" t="s">
        <v>78</v>
      </c>
    </row>
    <row r="1337" spans="1:5" outlineLevel="2" x14ac:dyDescent="0.35">
      <c r="A1337" s="11">
        <v>43854</v>
      </c>
      <c r="B1337" t="s">
        <v>5</v>
      </c>
      <c r="C1337" s="5">
        <v>1950.28</v>
      </c>
      <c r="D1337" s="26" t="str">
        <f>IF(E1337="","TOTAL","")</f>
        <v/>
      </c>
      <c r="E1337" t="s">
        <v>78</v>
      </c>
    </row>
    <row r="1338" spans="1:5" outlineLevel="2" x14ac:dyDescent="0.35">
      <c r="A1338" s="11">
        <v>43854</v>
      </c>
      <c r="B1338" t="s">
        <v>5</v>
      </c>
      <c r="C1338" s="5">
        <v>1943.63</v>
      </c>
      <c r="D1338" s="26" t="str">
        <f>IF(E1338="","TOTAL","")</f>
        <v/>
      </c>
      <c r="E1338" t="s">
        <v>78</v>
      </c>
    </row>
    <row r="1339" spans="1:5" outlineLevel="2" x14ac:dyDescent="0.35">
      <c r="A1339" s="11">
        <v>43854</v>
      </c>
      <c r="B1339" t="s">
        <v>5</v>
      </c>
      <c r="C1339" s="5">
        <v>1929.14</v>
      </c>
      <c r="D1339" s="26" t="str">
        <f>IF(E1339="","TOTAL","")</f>
        <v/>
      </c>
      <c r="E1339" t="s">
        <v>78</v>
      </c>
    </row>
    <row r="1340" spans="1:5" outlineLevel="2" x14ac:dyDescent="0.35">
      <c r="A1340" s="11">
        <v>43854</v>
      </c>
      <c r="B1340" t="s">
        <v>5</v>
      </c>
      <c r="C1340" s="5">
        <v>1928.36</v>
      </c>
      <c r="D1340" s="26" t="str">
        <f>IF(E1340="","TOTAL","")</f>
        <v/>
      </c>
      <c r="E1340" t="s">
        <v>78</v>
      </c>
    </row>
    <row r="1341" spans="1:5" outlineLevel="2" x14ac:dyDescent="0.35">
      <c r="A1341" s="11">
        <v>43854</v>
      </c>
      <c r="B1341" t="s">
        <v>5</v>
      </c>
      <c r="C1341" s="5">
        <v>1910.51</v>
      </c>
      <c r="D1341" s="26" t="str">
        <f>IF(E1341="","TOTAL","")</f>
        <v/>
      </c>
      <c r="E1341" t="s">
        <v>78</v>
      </c>
    </row>
    <row r="1342" spans="1:5" outlineLevel="2" x14ac:dyDescent="0.35">
      <c r="A1342" s="11">
        <v>43854</v>
      </c>
      <c r="B1342" t="s">
        <v>5</v>
      </c>
      <c r="C1342" s="5">
        <v>1896.52</v>
      </c>
      <c r="D1342" s="26" t="str">
        <f>IF(E1342="","TOTAL","")</f>
        <v/>
      </c>
      <c r="E1342" t="s">
        <v>78</v>
      </c>
    </row>
    <row r="1343" spans="1:5" outlineLevel="2" x14ac:dyDescent="0.35">
      <c r="A1343" s="11">
        <v>43854</v>
      </c>
      <c r="B1343" t="s">
        <v>5</v>
      </c>
      <c r="C1343" s="5">
        <v>1888.38</v>
      </c>
      <c r="D1343" s="26" t="str">
        <f>IF(E1343="","TOTAL","")</f>
        <v/>
      </c>
      <c r="E1343" t="s">
        <v>78</v>
      </c>
    </row>
    <row r="1344" spans="1:5" outlineLevel="2" x14ac:dyDescent="0.35">
      <c r="A1344" s="11">
        <v>43854</v>
      </c>
      <c r="B1344" t="s">
        <v>5</v>
      </c>
      <c r="C1344" s="5">
        <v>1872.59</v>
      </c>
      <c r="D1344" s="26" t="str">
        <f>IF(E1344="","TOTAL","")</f>
        <v/>
      </c>
      <c r="E1344" t="s">
        <v>78</v>
      </c>
    </row>
    <row r="1345" spans="1:5" outlineLevel="2" x14ac:dyDescent="0.35">
      <c r="A1345" s="11">
        <v>43854</v>
      </c>
      <c r="B1345" t="s">
        <v>5</v>
      </c>
      <c r="C1345" s="5">
        <v>1866.13</v>
      </c>
      <c r="D1345" s="26" t="str">
        <f>IF(E1345="","TOTAL","")</f>
        <v/>
      </c>
      <c r="E1345" t="s">
        <v>78</v>
      </c>
    </row>
    <row r="1346" spans="1:5" outlineLevel="2" x14ac:dyDescent="0.35">
      <c r="A1346" s="11">
        <v>43854</v>
      </c>
      <c r="B1346" t="s">
        <v>5</v>
      </c>
      <c r="C1346" s="5">
        <v>1841.68</v>
      </c>
      <c r="D1346" s="26" t="str">
        <f>IF(E1346="","TOTAL","")</f>
        <v/>
      </c>
      <c r="E1346" t="s">
        <v>78</v>
      </c>
    </row>
    <row r="1347" spans="1:5" outlineLevel="2" x14ac:dyDescent="0.35">
      <c r="A1347" s="11">
        <v>43854</v>
      </c>
      <c r="B1347" t="s">
        <v>5</v>
      </c>
      <c r="C1347" s="5">
        <v>1838.3</v>
      </c>
      <c r="D1347" s="26" t="str">
        <f>IF(E1347="","TOTAL","")</f>
        <v/>
      </c>
      <c r="E1347" t="s">
        <v>78</v>
      </c>
    </row>
    <row r="1348" spans="1:5" outlineLevel="2" x14ac:dyDescent="0.35">
      <c r="A1348" s="11">
        <v>43854</v>
      </c>
      <c r="B1348" t="s">
        <v>5</v>
      </c>
      <c r="C1348" s="5">
        <v>1818.81</v>
      </c>
      <c r="D1348" s="26" t="str">
        <f>IF(E1348="","TOTAL","")</f>
        <v/>
      </c>
      <c r="E1348" t="s">
        <v>78</v>
      </c>
    </row>
    <row r="1349" spans="1:5" outlineLevel="2" x14ac:dyDescent="0.35">
      <c r="A1349" s="11">
        <v>43854</v>
      </c>
      <c r="B1349" t="s">
        <v>5</v>
      </c>
      <c r="C1349" s="5">
        <v>1785.82</v>
      </c>
      <c r="D1349" s="26" t="str">
        <f>IF(E1349="","TOTAL","")</f>
        <v/>
      </c>
      <c r="E1349" t="s">
        <v>78</v>
      </c>
    </row>
    <row r="1350" spans="1:5" outlineLevel="2" x14ac:dyDescent="0.35">
      <c r="A1350" s="11">
        <v>43854</v>
      </c>
      <c r="B1350" t="s">
        <v>5</v>
      </c>
      <c r="C1350" s="5">
        <v>1774.59</v>
      </c>
      <c r="D1350" s="26" t="str">
        <f>IF(E1350="","TOTAL","")</f>
        <v/>
      </c>
      <c r="E1350" t="s">
        <v>78</v>
      </c>
    </row>
    <row r="1351" spans="1:5" outlineLevel="2" x14ac:dyDescent="0.35">
      <c r="A1351" s="11">
        <v>43854</v>
      </c>
      <c r="B1351" t="s">
        <v>5</v>
      </c>
      <c r="C1351" s="5">
        <v>1742.09</v>
      </c>
      <c r="D1351" s="26" t="str">
        <f>IF(E1351="","TOTAL","")</f>
        <v/>
      </c>
      <c r="E1351" t="s">
        <v>78</v>
      </c>
    </row>
    <row r="1352" spans="1:5" outlineLevel="2" x14ac:dyDescent="0.35">
      <c r="A1352" s="11">
        <v>43854</v>
      </c>
      <c r="B1352" t="s">
        <v>5</v>
      </c>
      <c r="C1352" s="5">
        <v>1730.39</v>
      </c>
      <c r="D1352" s="26" t="str">
        <f>IF(E1352="","TOTAL","")</f>
        <v/>
      </c>
      <c r="E1352" t="s">
        <v>78</v>
      </c>
    </row>
    <row r="1353" spans="1:5" outlineLevel="2" x14ac:dyDescent="0.35">
      <c r="A1353" s="11">
        <v>43854</v>
      </c>
      <c r="B1353" t="s">
        <v>5</v>
      </c>
      <c r="C1353" s="5">
        <v>1715.77</v>
      </c>
      <c r="D1353" s="26" t="str">
        <f>IF(E1353="","TOTAL","")</f>
        <v/>
      </c>
      <c r="E1353" t="s">
        <v>78</v>
      </c>
    </row>
    <row r="1354" spans="1:5" outlineLevel="2" x14ac:dyDescent="0.35">
      <c r="A1354" s="11">
        <v>43854</v>
      </c>
      <c r="B1354" t="s">
        <v>5</v>
      </c>
      <c r="C1354" s="5">
        <v>1655.68</v>
      </c>
      <c r="D1354" s="26" t="str">
        <f>IF(E1354="","TOTAL","")</f>
        <v/>
      </c>
      <c r="E1354" t="s">
        <v>78</v>
      </c>
    </row>
    <row r="1355" spans="1:5" outlineLevel="2" x14ac:dyDescent="0.35">
      <c r="A1355" s="11">
        <v>43854</v>
      </c>
      <c r="B1355" t="s">
        <v>5</v>
      </c>
      <c r="C1355" s="5">
        <v>1651.48</v>
      </c>
      <c r="D1355" s="26" t="str">
        <f>IF(E1355="","TOTAL","")</f>
        <v/>
      </c>
      <c r="E1355" t="s">
        <v>78</v>
      </c>
    </row>
    <row r="1356" spans="1:5" outlineLevel="2" x14ac:dyDescent="0.35">
      <c r="A1356" s="11">
        <v>43854</v>
      </c>
      <c r="B1356" t="s">
        <v>5</v>
      </c>
      <c r="C1356" s="5">
        <v>1632.45</v>
      </c>
      <c r="D1356" s="26" t="str">
        <f>IF(E1356="","TOTAL","")</f>
        <v/>
      </c>
      <c r="E1356" t="s">
        <v>78</v>
      </c>
    </row>
    <row r="1357" spans="1:5" outlineLevel="2" x14ac:dyDescent="0.35">
      <c r="A1357" s="11">
        <v>43854</v>
      </c>
      <c r="B1357" t="s">
        <v>5</v>
      </c>
      <c r="C1357" s="5">
        <v>1610.34</v>
      </c>
      <c r="D1357" s="26" t="str">
        <f>IF(E1357="","TOTAL","")</f>
        <v/>
      </c>
      <c r="E1357" t="s">
        <v>78</v>
      </c>
    </row>
    <row r="1358" spans="1:5" outlineLevel="2" x14ac:dyDescent="0.35">
      <c r="A1358" s="11">
        <v>43854</v>
      </c>
      <c r="B1358" t="s">
        <v>5</v>
      </c>
      <c r="C1358" s="5">
        <v>1601.82</v>
      </c>
      <c r="D1358" s="26" t="str">
        <f>IF(E1358="","TOTAL","")</f>
        <v/>
      </c>
      <c r="E1358" t="s">
        <v>78</v>
      </c>
    </row>
    <row r="1359" spans="1:5" outlineLevel="2" x14ac:dyDescent="0.35">
      <c r="A1359" s="11">
        <v>43854</v>
      </c>
      <c r="B1359" t="s">
        <v>5</v>
      </c>
      <c r="C1359" s="5">
        <v>1596.15</v>
      </c>
      <c r="D1359" s="26" t="str">
        <f>IF(E1359="","TOTAL","")</f>
        <v/>
      </c>
      <c r="E1359" t="s">
        <v>78</v>
      </c>
    </row>
    <row r="1360" spans="1:5" outlineLevel="2" x14ac:dyDescent="0.35">
      <c r="A1360" s="11">
        <v>43854</v>
      </c>
      <c r="B1360" t="s">
        <v>5</v>
      </c>
      <c r="C1360" s="5">
        <v>1585.87</v>
      </c>
      <c r="D1360" s="26" t="str">
        <f>IF(E1360="","TOTAL","")</f>
        <v/>
      </c>
      <c r="E1360" t="s">
        <v>78</v>
      </c>
    </row>
    <row r="1361" spans="1:5" outlineLevel="2" x14ac:dyDescent="0.35">
      <c r="A1361" s="11">
        <v>43854</v>
      </c>
      <c r="B1361" t="s">
        <v>5</v>
      </c>
      <c r="C1361" s="5">
        <v>1584.03</v>
      </c>
      <c r="D1361" s="26" t="str">
        <f>IF(E1361="","TOTAL","")</f>
        <v/>
      </c>
      <c r="E1361" t="s">
        <v>78</v>
      </c>
    </row>
    <row r="1362" spans="1:5" outlineLevel="2" x14ac:dyDescent="0.35">
      <c r="A1362" s="11">
        <v>43854</v>
      </c>
      <c r="B1362" t="s">
        <v>5</v>
      </c>
      <c r="C1362" s="5">
        <v>1579.39</v>
      </c>
      <c r="D1362" s="26" t="str">
        <f>IF(E1362="","TOTAL","")</f>
        <v/>
      </c>
      <c r="E1362" t="s">
        <v>78</v>
      </c>
    </row>
    <row r="1363" spans="1:5" outlineLevel="2" x14ac:dyDescent="0.35">
      <c r="A1363" s="11">
        <v>43854</v>
      </c>
      <c r="B1363" t="s">
        <v>5</v>
      </c>
      <c r="C1363" s="5">
        <v>1555.32</v>
      </c>
      <c r="D1363" s="26" t="str">
        <f>IF(E1363="","TOTAL","")</f>
        <v/>
      </c>
      <c r="E1363" t="s">
        <v>78</v>
      </c>
    </row>
    <row r="1364" spans="1:5" outlineLevel="2" x14ac:dyDescent="0.35">
      <c r="A1364" s="11">
        <v>43854</v>
      </c>
      <c r="B1364" t="s">
        <v>5</v>
      </c>
      <c r="C1364" s="5">
        <v>1552.76</v>
      </c>
      <c r="D1364" s="26" t="str">
        <f>IF(E1364="","TOTAL","")</f>
        <v/>
      </c>
      <c r="E1364" t="s">
        <v>78</v>
      </c>
    </row>
    <row r="1365" spans="1:5" outlineLevel="2" x14ac:dyDescent="0.35">
      <c r="A1365" s="11">
        <v>43854</v>
      </c>
      <c r="B1365" t="s">
        <v>5</v>
      </c>
      <c r="C1365" s="5">
        <v>1548.36</v>
      </c>
      <c r="D1365" s="26" t="str">
        <f>IF(E1365="","TOTAL","")</f>
        <v/>
      </c>
      <c r="E1365" t="s">
        <v>78</v>
      </c>
    </row>
    <row r="1366" spans="1:5" outlineLevel="2" x14ac:dyDescent="0.35">
      <c r="A1366" s="11">
        <v>43854</v>
      </c>
      <c r="B1366" t="s">
        <v>5</v>
      </c>
      <c r="C1366" s="5">
        <v>1502.8</v>
      </c>
      <c r="D1366" s="26" t="str">
        <f>IF(E1366="","TOTAL","")</f>
        <v/>
      </c>
      <c r="E1366" t="s">
        <v>78</v>
      </c>
    </row>
    <row r="1367" spans="1:5" outlineLevel="2" x14ac:dyDescent="0.35">
      <c r="A1367" s="11">
        <v>43854</v>
      </c>
      <c r="B1367" t="s">
        <v>5</v>
      </c>
      <c r="C1367" s="5">
        <v>1459.26</v>
      </c>
      <c r="D1367" s="26" t="str">
        <f>IF(E1367="","TOTAL","")</f>
        <v/>
      </c>
      <c r="E1367" t="s">
        <v>78</v>
      </c>
    </row>
    <row r="1368" spans="1:5" outlineLevel="2" x14ac:dyDescent="0.35">
      <c r="A1368" s="11">
        <v>43854</v>
      </c>
      <c r="B1368" t="s">
        <v>5</v>
      </c>
      <c r="C1368" s="5">
        <v>1452.3</v>
      </c>
      <c r="D1368" s="26" t="str">
        <f>IF(E1368="","TOTAL","")</f>
        <v/>
      </c>
      <c r="E1368" t="s">
        <v>78</v>
      </c>
    </row>
    <row r="1369" spans="1:5" outlineLevel="2" x14ac:dyDescent="0.35">
      <c r="A1369" s="11">
        <v>43854</v>
      </c>
      <c r="B1369" t="s">
        <v>5</v>
      </c>
      <c r="C1369" s="5">
        <v>1450.28</v>
      </c>
      <c r="D1369" s="26" t="str">
        <f>IF(E1369="","TOTAL","")</f>
        <v/>
      </c>
      <c r="E1369" t="s">
        <v>78</v>
      </c>
    </row>
    <row r="1370" spans="1:5" outlineLevel="2" x14ac:dyDescent="0.35">
      <c r="A1370" s="11">
        <v>43854</v>
      </c>
      <c r="B1370" t="s">
        <v>5</v>
      </c>
      <c r="C1370" s="5">
        <v>1449.41</v>
      </c>
      <c r="D1370" s="26" t="str">
        <f>IF(E1370="","TOTAL","")</f>
        <v/>
      </c>
      <c r="E1370" t="s">
        <v>78</v>
      </c>
    </row>
    <row r="1371" spans="1:5" outlineLevel="2" x14ac:dyDescent="0.35">
      <c r="A1371" s="11">
        <v>43854</v>
      </c>
      <c r="B1371" t="s">
        <v>5</v>
      </c>
      <c r="C1371" s="5">
        <v>1446.93</v>
      </c>
      <c r="D1371" s="26" t="str">
        <f>IF(E1371="","TOTAL","")</f>
        <v/>
      </c>
      <c r="E1371" t="s">
        <v>78</v>
      </c>
    </row>
    <row r="1372" spans="1:5" outlineLevel="2" x14ac:dyDescent="0.35">
      <c r="A1372" s="11">
        <v>43854</v>
      </c>
      <c r="B1372" t="s">
        <v>5</v>
      </c>
      <c r="C1372" s="5">
        <v>1443.11</v>
      </c>
      <c r="D1372" s="26" t="str">
        <f>IF(E1372="","TOTAL","")</f>
        <v/>
      </c>
      <c r="E1372" t="s">
        <v>78</v>
      </c>
    </row>
    <row r="1373" spans="1:5" outlineLevel="2" x14ac:dyDescent="0.35">
      <c r="A1373" s="11">
        <v>43854</v>
      </c>
      <c r="B1373" t="s">
        <v>5</v>
      </c>
      <c r="C1373" s="5">
        <v>1441.83</v>
      </c>
      <c r="D1373" s="26" t="str">
        <f>IF(E1373="","TOTAL","")</f>
        <v/>
      </c>
      <c r="E1373" t="s">
        <v>78</v>
      </c>
    </row>
    <row r="1374" spans="1:5" outlineLevel="2" x14ac:dyDescent="0.35">
      <c r="A1374" s="11">
        <v>43854</v>
      </c>
      <c r="B1374" t="s">
        <v>5</v>
      </c>
      <c r="C1374" s="5">
        <v>1431.76</v>
      </c>
      <c r="D1374" s="26" t="str">
        <f>IF(E1374="","TOTAL","")</f>
        <v/>
      </c>
      <c r="E1374" t="s">
        <v>78</v>
      </c>
    </row>
    <row r="1375" spans="1:5" outlineLevel="2" x14ac:dyDescent="0.35">
      <c r="A1375" s="11">
        <v>43854</v>
      </c>
      <c r="B1375" t="s">
        <v>5</v>
      </c>
      <c r="C1375" s="5">
        <v>1430.11</v>
      </c>
      <c r="D1375" s="26" t="str">
        <f>IF(E1375="","TOTAL","")</f>
        <v/>
      </c>
      <c r="E1375" t="s">
        <v>78</v>
      </c>
    </row>
    <row r="1376" spans="1:5" outlineLevel="2" x14ac:dyDescent="0.35">
      <c r="A1376" s="11">
        <v>43854</v>
      </c>
      <c r="B1376" t="s">
        <v>5</v>
      </c>
      <c r="C1376" s="5">
        <v>1410.92</v>
      </c>
      <c r="D1376" s="26" t="str">
        <f>IF(E1376="","TOTAL","")</f>
        <v/>
      </c>
      <c r="E1376" t="s">
        <v>78</v>
      </c>
    </row>
    <row r="1377" spans="1:5" outlineLevel="2" x14ac:dyDescent="0.35">
      <c r="A1377" s="11">
        <v>43854</v>
      </c>
      <c r="B1377" t="s">
        <v>5</v>
      </c>
      <c r="C1377" s="5">
        <v>1359.94</v>
      </c>
      <c r="D1377" s="26" t="str">
        <f>IF(E1377="","TOTAL","")</f>
        <v/>
      </c>
      <c r="E1377" t="s">
        <v>78</v>
      </c>
    </row>
    <row r="1378" spans="1:5" outlineLevel="2" x14ac:dyDescent="0.35">
      <c r="A1378" s="11">
        <v>43854</v>
      </c>
      <c r="B1378" t="s">
        <v>5</v>
      </c>
      <c r="C1378" s="5">
        <v>1315.59</v>
      </c>
      <c r="D1378" s="26" t="str">
        <f>IF(E1378="","TOTAL","")</f>
        <v/>
      </c>
      <c r="E1378" t="s">
        <v>78</v>
      </c>
    </row>
    <row r="1379" spans="1:5" outlineLevel="2" x14ac:dyDescent="0.35">
      <c r="A1379" s="11">
        <v>43854</v>
      </c>
      <c r="B1379" t="s">
        <v>5</v>
      </c>
      <c r="C1379" s="5">
        <v>1289.3399999999999</v>
      </c>
      <c r="D1379" s="26" t="str">
        <f>IF(E1379="","TOTAL","")</f>
        <v/>
      </c>
      <c r="E1379" t="s">
        <v>78</v>
      </c>
    </row>
    <row r="1380" spans="1:5" outlineLevel="2" x14ac:dyDescent="0.35">
      <c r="A1380" s="11">
        <v>43854</v>
      </c>
      <c r="B1380" t="s">
        <v>5</v>
      </c>
      <c r="C1380" s="5">
        <v>1279.1500000000001</v>
      </c>
      <c r="D1380" s="26" t="str">
        <f>IF(E1380="","TOTAL","")</f>
        <v/>
      </c>
      <c r="E1380" t="s">
        <v>78</v>
      </c>
    </row>
    <row r="1381" spans="1:5" outlineLevel="2" x14ac:dyDescent="0.35">
      <c r="A1381" s="11">
        <v>43854</v>
      </c>
      <c r="B1381" t="s">
        <v>5</v>
      </c>
      <c r="C1381" s="5">
        <v>1276.0899999999999</v>
      </c>
      <c r="D1381" s="26" t="str">
        <f>IF(E1381="","TOTAL","")</f>
        <v/>
      </c>
      <c r="E1381" t="s">
        <v>78</v>
      </c>
    </row>
    <row r="1382" spans="1:5" outlineLevel="2" x14ac:dyDescent="0.35">
      <c r="A1382" s="11">
        <v>43854</v>
      </c>
      <c r="B1382" t="s">
        <v>5</v>
      </c>
      <c r="C1382" s="5">
        <v>1274.93</v>
      </c>
      <c r="D1382" s="26" t="str">
        <f>IF(E1382="","TOTAL","")</f>
        <v/>
      </c>
      <c r="E1382" t="s">
        <v>78</v>
      </c>
    </row>
    <row r="1383" spans="1:5" outlineLevel="2" x14ac:dyDescent="0.35">
      <c r="A1383" s="11">
        <v>43854</v>
      </c>
      <c r="B1383" t="s">
        <v>5</v>
      </c>
      <c r="C1383" s="5">
        <v>1266.23</v>
      </c>
      <c r="D1383" s="26" t="str">
        <f>IF(E1383="","TOTAL","")</f>
        <v/>
      </c>
      <c r="E1383" t="s">
        <v>78</v>
      </c>
    </row>
    <row r="1384" spans="1:5" outlineLevel="2" x14ac:dyDescent="0.35">
      <c r="A1384" s="11">
        <v>43854</v>
      </c>
      <c r="B1384" t="s">
        <v>5</v>
      </c>
      <c r="C1384" s="5">
        <v>1263.77</v>
      </c>
      <c r="D1384" s="26" t="str">
        <f>IF(E1384="","TOTAL","")</f>
        <v/>
      </c>
      <c r="E1384" t="s">
        <v>78</v>
      </c>
    </row>
    <row r="1385" spans="1:5" outlineLevel="2" x14ac:dyDescent="0.35">
      <c r="A1385" s="11">
        <v>43854</v>
      </c>
      <c r="B1385" t="s">
        <v>5</v>
      </c>
      <c r="C1385" s="5">
        <v>1259.47</v>
      </c>
      <c r="D1385" s="26" t="str">
        <f>IF(E1385="","TOTAL","")</f>
        <v/>
      </c>
      <c r="E1385" t="s">
        <v>78</v>
      </c>
    </row>
    <row r="1386" spans="1:5" outlineLevel="2" x14ac:dyDescent="0.35">
      <c r="A1386" s="11">
        <v>43854</v>
      </c>
      <c r="B1386" t="s">
        <v>5</v>
      </c>
      <c r="C1386" s="5">
        <v>1245.54</v>
      </c>
      <c r="D1386" s="26" t="str">
        <f>IF(E1386="","TOTAL","")</f>
        <v/>
      </c>
      <c r="E1386" t="s">
        <v>78</v>
      </c>
    </row>
    <row r="1387" spans="1:5" outlineLevel="2" x14ac:dyDescent="0.35">
      <c r="A1387" s="11">
        <v>43854</v>
      </c>
      <c r="B1387" t="s">
        <v>5</v>
      </c>
      <c r="C1387" s="5">
        <v>1234.8399999999999</v>
      </c>
      <c r="D1387" s="26" t="str">
        <f>IF(E1387="","TOTAL","")</f>
        <v/>
      </c>
      <c r="E1387" t="s">
        <v>78</v>
      </c>
    </row>
    <row r="1388" spans="1:5" outlineLevel="2" x14ac:dyDescent="0.35">
      <c r="A1388" s="11">
        <v>43854</v>
      </c>
      <c r="B1388" t="s">
        <v>5</v>
      </c>
      <c r="C1388" s="5">
        <v>1226.3800000000001</v>
      </c>
      <c r="D1388" s="26" t="str">
        <f>IF(E1388="","TOTAL","")</f>
        <v/>
      </c>
      <c r="E1388" t="s">
        <v>78</v>
      </c>
    </row>
    <row r="1389" spans="1:5" outlineLevel="2" x14ac:dyDescent="0.35">
      <c r="A1389" s="11">
        <v>43854</v>
      </c>
      <c r="B1389" t="s">
        <v>5</v>
      </c>
      <c r="C1389" s="5">
        <v>1225.01</v>
      </c>
      <c r="D1389" s="26" t="str">
        <f>IF(E1389="","TOTAL","")</f>
        <v/>
      </c>
      <c r="E1389" t="s">
        <v>78</v>
      </c>
    </row>
    <row r="1390" spans="1:5" outlineLevel="2" x14ac:dyDescent="0.35">
      <c r="A1390" s="11">
        <v>43854</v>
      </c>
      <c r="B1390" t="s">
        <v>5</v>
      </c>
      <c r="C1390" s="5">
        <v>1219.23</v>
      </c>
      <c r="D1390" s="26" t="str">
        <f>IF(E1390="","TOTAL","")</f>
        <v/>
      </c>
      <c r="E1390" t="s">
        <v>78</v>
      </c>
    </row>
    <row r="1391" spans="1:5" outlineLevel="2" x14ac:dyDescent="0.35">
      <c r="A1391" s="11">
        <v>43854</v>
      </c>
      <c r="B1391" t="s">
        <v>5</v>
      </c>
      <c r="C1391" s="5">
        <v>1213.74</v>
      </c>
      <c r="D1391" s="26" t="str">
        <f>IF(E1391="","TOTAL","")</f>
        <v/>
      </c>
      <c r="E1391" t="s">
        <v>78</v>
      </c>
    </row>
    <row r="1392" spans="1:5" outlineLevel="2" x14ac:dyDescent="0.35">
      <c r="A1392" s="11">
        <v>43854</v>
      </c>
      <c r="B1392" t="s">
        <v>5</v>
      </c>
      <c r="C1392" s="5">
        <v>1207.8900000000001</v>
      </c>
      <c r="D1392" s="26" t="str">
        <f>IF(E1392="","TOTAL","")</f>
        <v/>
      </c>
      <c r="E1392" t="s">
        <v>78</v>
      </c>
    </row>
    <row r="1393" spans="1:5" outlineLevel="2" x14ac:dyDescent="0.35">
      <c r="A1393" s="11">
        <v>43854</v>
      </c>
      <c r="B1393" t="s">
        <v>5</v>
      </c>
      <c r="C1393" s="5">
        <v>1192.24</v>
      </c>
      <c r="D1393" s="26" t="str">
        <f>IF(E1393="","TOTAL","")</f>
        <v/>
      </c>
      <c r="E1393" t="s">
        <v>78</v>
      </c>
    </row>
    <row r="1394" spans="1:5" outlineLevel="2" x14ac:dyDescent="0.35">
      <c r="A1394" s="11">
        <v>43854</v>
      </c>
      <c r="B1394" t="s">
        <v>5</v>
      </c>
      <c r="C1394" s="5">
        <v>1183</v>
      </c>
      <c r="D1394" s="26" t="str">
        <f>IF(E1394="","TOTAL","")</f>
        <v/>
      </c>
      <c r="E1394" t="s">
        <v>78</v>
      </c>
    </row>
    <row r="1395" spans="1:5" outlineLevel="2" x14ac:dyDescent="0.35">
      <c r="A1395" s="11">
        <v>43854</v>
      </c>
      <c r="B1395" t="s">
        <v>5</v>
      </c>
      <c r="C1395" s="5">
        <v>1173.48</v>
      </c>
      <c r="D1395" s="26" t="str">
        <f>IF(E1395="","TOTAL","")</f>
        <v/>
      </c>
      <c r="E1395" t="s">
        <v>78</v>
      </c>
    </row>
    <row r="1396" spans="1:5" outlineLevel="2" x14ac:dyDescent="0.35">
      <c r="A1396" s="11">
        <v>43854</v>
      </c>
      <c r="B1396" t="s">
        <v>5</v>
      </c>
      <c r="C1396" s="5">
        <v>1165.3699999999999</v>
      </c>
      <c r="D1396" s="26" t="str">
        <f>IF(E1396="","TOTAL","")</f>
        <v/>
      </c>
      <c r="E1396" t="s">
        <v>78</v>
      </c>
    </row>
    <row r="1397" spans="1:5" outlineLevel="2" x14ac:dyDescent="0.35">
      <c r="A1397" s="11">
        <v>43854</v>
      </c>
      <c r="B1397" t="s">
        <v>5</v>
      </c>
      <c r="C1397" s="5">
        <v>1160.3900000000001</v>
      </c>
      <c r="D1397" s="26" t="str">
        <f>IF(E1397="","TOTAL","")</f>
        <v/>
      </c>
      <c r="E1397" t="s">
        <v>78</v>
      </c>
    </row>
    <row r="1398" spans="1:5" outlineLevel="2" x14ac:dyDescent="0.35">
      <c r="A1398" s="11">
        <v>43854</v>
      </c>
      <c r="B1398" t="s">
        <v>5</v>
      </c>
      <c r="C1398" s="5">
        <v>1139.74</v>
      </c>
      <c r="D1398" s="26" t="str">
        <f>IF(E1398="","TOTAL","")</f>
        <v/>
      </c>
      <c r="E1398" t="s">
        <v>78</v>
      </c>
    </row>
    <row r="1399" spans="1:5" outlineLevel="2" x14ac:dyDescent="0.35">
      <c r="A1399" s="11">
        <v>43854</v>
      </c>
      <c r="B1399" t="s">
        <v>5</v>
      </c>
      <c r="C1399" s="5">
        <v>1133.5899999999999</v>
      </c>
      <c r="D1399" s="26" t="str">
        <f>IF(E1399="","TOTAL","")</f>
        <v/>
      </c>
      <c r="E1399" t="s">
        <v>78</v>
      </c>
    </row>
    <row r="1400" spans="1:5" outlineLevel="2" x14ac:dyDescent="0.35">
      <c r="A1400" s="11">
        <v>43854</v>
      </c>
      <c r="B1400" t="s">
        <v>5</v>
      </c>
      <c r="C1400" s="5">
        <v>1075.6300000000001</v>
      </c>
      <c r="D1400" s="26" t="str">
        <f>IF(E1400="","TOTAL","")</f>
        <v/>
      </c>
      <c r="E1400" t="s">
        <v>78</v>
      </c>
    </row>
    <row r="1401" spans="1:5" outlineLevel="2" x14ac:dyDescent="0.35">
      <c r="A1401" s="11">
        <v>43854</v>
      </c>
      <c r="B1401" t="s">
        <v>5</v>
      </c>
      <c r="C1401" s="5">
        <v>1065.21</v>
      </c>
      <c r="D1401" s="26" t="str">
        <f>IF(E1401="","TOTAL","")</f>
        <v/>
      </c>
      <c r="E1401" t="s">
        <v>78</v>
      </c>
    </row>
    <row r="1402" spans="1:5" outlineLevel="2" x14ac:dyDescent="0.35">
      <c r="A1402" s="11">
        <v>43854</v>
      </c>
      <c r="B1402" t="s">
        <v>5</v>
      </c>
      <c r="C1402" s="5">
        <v>1000.23</v>
      </c>
      <c r="D1402" s="26" t="str">
        <f>IF(E1402="","TOTAL","")</f>
        <v/>
      </c>
      <c r="E1402" t="s">
        <v>78</v>
      </c>
    </row>
    <row r="1403" spans="1:5" outlineLevel="2" x14ac:dyDescent="0.35">
      <c r="A1403" s="11">
        <v>43854</v>
      </c>
      <c r="B1403" t="s">
        <v>5</v>
      </c>
      <c r="C1403" s="5">
        <v>989.74</v>
      </c>
      <c r="D1403" s="26" t="str">
        <f>IF(E1403="","TOTAL","")</f>
        <v/>
      </c>
      <c r="E1403" t="s">
        <v>78</v>
      </c>
    </row>
    <row r="1404" spans="1:5" outlineLevel="2" x14ac:dyDescent="0.35">
      <c r="A1404" s="11">
        <v>43854</v>
      </c>
      <c r="B1404" t="s">
        <v>5</v>
      </c>
      <c r="C1404" s="5">
        <v>987.26</v>
      </c>
      <c r="D1404" s="26" t="str">
        <f>IF(E1404="","TOTAL","")</f>
        <v/>
      </c>
      <c r="E1404" t="s">
        <v>78</v>
      </c>
    </row>
    <row r="1405" spans="1:5" outlineLevel="2" x14ac:dyDescent="0.35">
      <c r="A1405" s="11">
        <v>43854</v>
      </c>
      <c r="B1405" t="s">
        <v>5</v>
      </c>
      <c r="C1405" s="5">
        <v>971.6</v>
      </c>
      <c r="D1405" s="26" t="str">
        <f>IF(E1405="","TOTAL","")</f>
        <v/>
      </c>
      <c r="E1405" t="s">
        <v>78</v>
      </c>
    </row>
    <row r="1406" spans="1:5" outlineLevel="2" x14ac:dyDescent="0.35">
      <c r="A1406" s="11">
        <v>43854</v>
      </c>
      <c r="B1406" t="s">
        <v>5</v>
      </c>
      <c r="C1406" s="5">
        <v>950.36</v>
      </c>
      <c r="D1406" s="26" t="str">
        <f>IF(E1406="","TOTAL","")</f>
        <v/>
      </c>
      <c r="E1406" t="s">
        <v>78</v>
      </c>
    </row>
    <row r="1407" spans="1:5" outlineLevel="2" x14ac:dyDescent="0.35">
      <c r="A1407" s="11">
        <v>43854</v>
      </c>
      <c r="B1407" t="s">
        <v>5</v>
      </c>
      <c r="C1407" s="5">
        <v>930.41</v>
      </c>
      <c r="D1407" s="26" t="str">
        <f>IF(E1407="","TOTAL","")</f>
        <v/>
      </c>
      <c r="E1407" t="s">
        <v>78</v>
      </c>
    </row>
    <row r="1408" spans="1:5" outlineLevel="2" x14ac:dyDescent="0.35">
      <c r="A1408" s="11">
        <v>43854</v>
      </c>
      <c r="B1408" t="s">
        <v>5</v>
      </c>
      <c r="C1408" s="5">
        <v>929.47</v>
      </c>
      <c r="D1408" s="26" t="str">
        <f>IF(E1408="","TOTAL","")</f>
        <v/>
      </c>
      <c r="E1408" t="s">
        <v>78</v>
      </c>
    </row>
    <row r="1409" spans="1:5" outlineLevel="2" x14ac:dyDescent="0.35">
      <c r="A1409" s="11">
        <v>43854</v>
      </c>
      <c r="B1409" t="s">
        <v>5</v>
      </c>
      <c r="C1409" s="5">
        <v>919.35</v>
      </c>
      <c r="D1409" s="26" t="str">
        <f>IF(E1409="","TOTAL","")</f>
        <v/>
      </c>
      <c r="E1409" t="s">
        <v>78</v>
      </c>
    </row>
    <row r="1410" spans="1:5" outlineLevel="2" x14ac:dyDescent="0.35">
      <c r="A1410" s="11">
        <v>43854</v>
      </c>
      <c r="B1410" t="s">
        <v>5</v>
      </c>
      <c r="C1410" s="5">
        <v>861.85</v>
      </c>
      <c r="D1410" s="26" t="str">
        <f>IF(E1410="","TOTAL","")</f>
        <v/>
      </c>
      <c r="E1410" t="s">
        <v>78</v>
      </c>
    </row>
    <row r="1411" spans="1:5" outlineLevel="2" x14ac:dyDescent="0.35">
      <c r="A1411" s="11">
        <v>43854</v>
      </c>
      <c r="B1411" t="s">
        <v>5</v>
      </c>
      <c r="C1411" s="5">
        <v>806.3</v>
      </c>
      <c r="D1411" s="26" t="str">
        <f>IF(E1411="","TOTAL","")</f>
        <v/>
      </c>
      <c r="E1411" t="s">
        <v>78</v>
      </c>
    </row>
    <row r="1412" spans="1:5" outlineLevel="2" x14ac:dyDescent="0.35">
      <c r="A1412" s="11">
        <v>43854</v>
      </c>
      <c r="B1412" t="s">
        <v>5</v>
      </c>
      <c r="C1412" s="5">
        <v>753.93</v>
      </c>
      <c r="D1412" s="26" t="str">
        <f>IF(E1412="","TOTAL","")</f>
        <v/>
      </c>
      <c r="E1412" t="s">
        <v>78</v>
      </c>
    </row>
    <row r="1413" spans="1:5" outlineLevel="2" x14ac:dyDescent="0.35">
      <c r="A1413" s="11">
        <v>43854</v>
      </c>
      <c r="B1413" t="s">
        <v>5</v>
      </c>
      <c r="C1413" s="5">
        <v>728.81</v>
      </c>
      <c r="D1413" s="26" t="str">
        <f>IF(E1413="","TOTAL","")</f>
        <v/>
      </c>
      <c r="E1413" t="s">
        <v>78</v>
      </c>
    </row>
    <row r="1414" spans="1:5" outlineLevel="2" x14ac:dyDescent="0.35">
      <c r="A1414" s="11">
        <v>43854</v>
      </c>
      <c r="B1414" t="s">
        <v>5</v>
      </c>
      <c r="C1414" s="5">
        <v>663.28</v>
      </c>
      <c r="D1414" s="26" t="str">
        <f>IF(E1414="","TOTAL","")</f>
        <v/>
      </c>
      <c r="E1414" t="s">
        <v>78</v>
      </c>
    </row>
    <row r="1415" spans="1:5" outlineLevel="2" x14ac:dyDescent="0.35">
      <c r="A1415" s="11">
        <v>43854</v>
      </c>
      <c r="B1415" t="s">
        <v>5</v>
      </c>
      <c r="C1415" s="5">
        <v>649.17999999999995</v>
      </c>
      <c r="D1415" s="26" t="str">
        <f>IF(E1415="","TOTAL","")</f>
        <v/>
      </c>
      <c r="E1415" t="s">
        <v>78</v>
      </c>
    </row>
    <row r="1416" spans="1:5" outlineLevel="2" x14ac:dyDescent="0.35">
      <c r="A1416" s="11">
        <v>43854</v>
      </c>
      <c r="B1416" t="s">
        <v>5</v>
      </c>
      <c r="C1416" s="5">
        <v>431.13</v>
      </c>
      <c r="D1416" s="26" t="str">
        <f>IF(E1416="","TOTAL","")</f>
        <v/>
      </c>
      <c r="E1416" t="s">
        <v>78</v>
      </c>
    </row>
    <row r="1417" spans="1:5" outlineLevel="2" x14ac:dyDescent="0.35">
      <c r="A1417" s="11">
        <v>43854</v>
      </c>
      <c r="B1417" t="s">
        <v>5</v>
      </c>
      <c r="C1417" s="5">
        <v>316.32</v>
      </c>
      <c r="D1417" s="26" t="str">
        <f>IF(E1417="","TOTAL","")</f>
        <v/>
      </c>
      <c r="E1417" t="s">
        <v>78</v>
      </c>
    </row>
    <row r="1418" spans="1:5" outlineLevel="2" x14ac:dyDescent="0.35">
      <c r="A1418" s="11">
        <v>43854</v>
      </c>
      <c r="B1418" t="s">
        <v>5</v>
      </c>
      <c r="C1418" s="5">
        <v>83.54</v>
      </c>
      <c r="D1418" s="26" t="str">
        <f>IF(E1418="","TOTAL","")</f>
        <v/>
      </c>
      <c r="E1418" t="s">
        <v>78</v>
      </c>
    </row>
    <row r="1419" spans="1:5" outlineLevel="2" x14ac:dyDescent="0.35">
      <c r="A1419" s="11">
        <v>43854</v>
      </c>
      <c r="B1419" t="s">
        <v>5</v>
      </c>
      <c r="C1419" s="5">
        <v>62.08</v>
      </c>
      <c r="D1419" s="26" t="str">
        <f>IF(E1419="","TOTAL","")</f>
        <v/>
      </c>
      <c r="E1419" t="s">
        <v>78</v>
      </c>
    </row>
    <row r="1420" spans="1:5" outlineLevel="2" x14ac:dyDescent="0.35">
      <c r="A1420" s="11">
        <v>43854</v>
      </c>
      <c r="B1420" t="s">
        <v>5</v>
      </c>
      <c r="C1420" s="5">
        <v>61.25</v>
      </c>
      <c r="D1420" s="26" t="str">
        <f>IF(E1420="","TOTAL","")</f>
        <v/>
      </c>
      <c r="E1420" t="s">
        <v>78</v>
      </c>
    </row>
    <row r="1421" spans="1:5" outlineLevel="2" x14ac:dyDescent="0.35">
      <c r="A1421" s="11">
        <v>43854</v>
      </c>
      <c r="B1421" t="s">
        <v>5</v>
      </c>
      <c r="C1421" s="5">
        <v>38.82</v>
      </c>
      <c r="D1421" s="26" t="str">
        <f>IF(E1421="","TOTAL","")</f>
        <v/>
      </c>
      <c r="E1421" t="s">
        <v>78</v>
      </c>
    </row>
    <row r="1422" spans="1:5" outlineLevel="2" x14ac:dyDescent="0.35">
      <c r="A1422" s="11">
        <v>43854</v>
      </c>
      <c r="B1422" t="s">
        <v>5</v>
      </c>
      <c r="C1422" s="5">
        <v>26.98</v>
      </c>
      <c r="D1422" s="26" t="str">
        <f>IF(E1422="","TOTAL","")</f>
        <v/>
      </c>
      <c r="E1422" t="s">
        <v>78</v>
      </c>
    </row>
    <row r="1423" spans="1:5" outlineLevel="2" x14ac:dyDescent="0.35">
      <c r="A1423" s="11">
        <v>43854</v>
      </c>
      <c r="B1423" t="s">
        <v>5</v>
      </c>
      <c r="C1423" s="5">
        <v>21.79</v>
      </c>
      <c r="D1423" s="26" t="str">
        <f>IF(E1423="","TOTAL","")</f>
        <v/>
      </c>
      <c r="E1423" t="s">
        <v>78</v>
      </c>
    </row>
    <row r="1424" spans="1:5" outlineLevel="2" x14ac:dyDescent="0.35">
      <c r="A1424" s="11">
        <v>43854</v>
      </c>
      <c r="B1424" t="s">
        <v>5</v>
      </c>
      <c r="C1424" s="5">
        <v>13.49</v>
      </c>
      <c r="D1424" s="26" t="str">
        <f>IF(E1424="","TOTAL","")</f>
        <v/>
      </c>
      <c r="E1424" t="s">
        <v>78</v>
      </c>
    </row>
    <row r="1425" spans="1:5" outlineLevel="2" x14ac:dyDescent="0.35">
      <c r="A1425" s="11">
        <v>43854</v>
      </c>
      <c r="B1425" t="s">
        <v>5</v>
      </c>
      <c r="C1425" s="5">
        <v>28.41</v>
      </c>
      <c r="D1425" s="26" t="str">
        <f>IF(E1425="","TOTAL","")</f>
        <v/>
      </c>
      <c r="E1425" t="s">
        <v>78</v>
      </c>
    </row>
    <row r="1426" spans="1:5" outlineLevel="2" x14ac:dyDescent="0.35">
      <c r="A1426" s="11">
        <v>43854</v>
      </c>
      <c r="B1426" t="s">
        <v>5</v>
      </c>
      <c r="C1426" s="5">
        <v>502.8</v>
      </c>
      <c r="D1426" s="26" t="str">
        <f>IF(E1426="","TOTAL","")</f>
        <v/>
      </c>
      <c r="E1426" t="s">
        <v>78</v>
      </c>
    </row>
    <row r="1427" spans="1:5" outlineLevel="2" x14ac:dyDescent="0.35">
      <c r="A1427" s="11">
        <v>43854</v>
      </c>
      <c r="B1427" t="s">
        <v>5</v>
      </c>
      <c r="C1427" s="5">
        <v>2161.83</v>
      </c>
      <c r="D1427" s="26" t="str">
        <f>IF(E1427="","TOTAL","")</f>
        <v/>
      </c>
      <c r="E1427" t="s">
        <v>78</v>
      </c>
    </row>
    <row r="1428" spans="1:5" outlineLevel="2" x14ac:dyDescent="0.35">
      <c r="A1428" s="11">
        <v>43854</v>
      </c>
      <c r="B1428" t="s">
        <v>5</v>
      </c>
      <c r="C1428" s="5">
        <v>2609.8000000000002</v>
      </c>
      <c r="D1428" s="26" t="str">
        <f>IF(E1428="","TOTAL","")</f>
        <v/>
      </c>
      <c r="E1428" t="s">
        <v>78</v>
      </c>
    </row>
    <row r="1429" spans="1:5" outlineLevel="2" x14ac:dyDescent="0.35">
      <c r="A1429" s="11">
        <v>43854</v>
      </c>
      <c r="B1429" t="s">
        <v>5</v>
      </c>
      <c r="C1429" s="5">
        <v>2847.63</v>
      </c>
      <c r="D1429" s="26" t="str">
        <f>IF(E1429="","TOTAL","")</f>
        <v/>
      </c>
      <c r="E1429" t="s">
        <v>78</v>
      </c>
    </row>
    <row r="1430" spans="1:5" outlineLevel="2" x14ac:dyDescent="0.35">
      <c r="A1430" s="11">
        <v>43854</v>
      </c>
      <c r="B1430" t="s">
        <v>5</v>
      </c>
      <c r="C1430" s="5">
        <v>744.13</v>
      </c>
      <c r="D1430" s="26" t="str">
        <f>IF(E1430="","TOTAL","")</f>
        <v/>
      </c>
      <c r="E1430" t="s">
        <v>78</v>
      </c>
    </row>
    <row r="1431" spans="1:5" outlineLevel="2" x14ac:dyDescent="0.35">
      <c r="A1431" s="11">
        <v>43854</v>
      </c>
      <c r="B1431" t="s">
        <v>5</v>
      </c>
      <c r="C1431" s="5">
        <v>1511.37</v>
      </c>
      <c r="D1431" s="26" t="str">
        <f>IF(E1431="","TOTAL","")</f>
        <v/>
      </c>
      <c r="E1431" t="s">
        <v>93</v>
      </c>
    </row>
    <row r="1432" spans="1:5" outlineLevel="1" x14ac:dyDescent="0.35">
      <c r="A1432" s="25">
        <f>A1431</f>
        <v>43854</v>
      </c>
      <c r="B1432" s="24" t="str">
        <f>B1431</f>
        <v>LABATT FOOD SERVICE</v>
      </c>
      <c r="C1432" s="26">
        <f>SUBTOTAL(9,C1239:C1431)</f>
        <v>343248.42999999988</v>
      </c>
      <c r="D1432" s="26" t="str">
        <f>IF(E1432="","TOTAL","")</f>
        <v>TOTAL</v>
      </c>
    </row>
    <row r="1433" spans="1:5" outlineLevel="2" x14ac:dyDescent="0.35">
      <c r="A1433" s="11">
        <v>43852</v>
      </c>
      <c r="B1433" t="s">
        <v>264</v>
      </c>
      <c r="C1433" s="5">
        <v>83.9</v>
      </c>
      <c r="D1433" s="26" t="str">
        <f>IF(E1433="","TOTAL","")</f>
        <v/>
      </c>
      <c r="E1433" t="s">
        <v>79</v>
      </c>
    </row>
    <row r="1434" spans="1:5" outlineLevel="2" x14ac:dyDescent="0.35">
      <c r="A1434" s="11">
        <v>43852</v>
      </c>
      <c r="B1434" t="s">
        <v>264</v>
      </c>
      <c r="C1434" s="5">
        <v>195.3</v>
      </c>
      <c r="D1434" s="26" t="str">
        <f>IF(E1434="","TOTAL","")</f>
        <v/>
      </c>
      <c r="E1434" t="s">
        <v>79</v>
      </c>
    </row>
    <row r="1435" spans="1:5" outlineLevel="2" x14ac:dyDescent="0.35">
      <c r="A1435" s="11">
        <v>43852</v>
      </c>
      <c r="B1435" t="s">
        <v>264</v>
      </c>
      <c r="C1435" s="5">
        <v>815.05</v>
      </c>
      <c r="D1435" s="26" t="str">
        <f>IF(E1435="","TOTAL","")</f>
        <v/>
      </c>
      <c r="E1435" t="s">
        <v>79</v>
      </c>
    </row>
    <row r="1436" spans="1:5" outlineLevel="1" x14ac:dyDescent="0.35">
      <c r="A1436" s="25">
        <f>A1435</f>
        <v>43852</v>
      </c>
      <c r="B1436" s="24" t="str">
        <f>B1435</f>
        <v>ALERT SERVICES INC</v>
      </c>
      <c r="C1436" s="26">
        <f>SUBTOTAL(9,C1433:C1435)</f>
        <v>1094.25</v>
      </c>
      <c r="D1436" s="26" t="str">
        <f>IF(E1436="","TOTAL","")</f>
        <v>TOTAL</v>
      </c>
    </row>
    <row r="1437" spans="1:5" outlineLevel="2" x14ac:dyDescent="0.35">
      <c r="A1437" s="11">
        <v>43852</v>
      </c>
      <c r="B1437" t="s">
        <v>6</v>
      </c>
      <c r="C1437" s="5">
        <v>255</v>
      </c>
      <c r="D1437" s="26" t="str">
        <f>IF(E1437="","TOTAL","")</f>
        <v/>
      </c>
      <c r="E1437" t="s">
        <v>420</v>
      </c>
    </row>
    <row r="1438" spans="1:5" outlineLevel="2" x14ac:dyDescent="0.35">
      <c r="A1438" s="11">
        <v>43852</v>
      </c>
      <c r="B1438" t="s">
        <v>6</v>
      </c>
      <c r="C1438" s="5">
        <v>450</v>
      </c>
      <c r="D1438" s="26" t="str">
        <f>IF(E1438="","TOTAL","")</f>
        <v/>
      </c>
      <c r="E1438" t="s">
        <v>79</v>
      </c>
    </row>
    <row r="1439" spans="1:5" outlineLevel="2" x14ac:dyDescent="0.35">
      <c r="A1439" s="11">
        <v>43852</v>
      </c>
      <c r="B1439" t="s">
        <v>6</v>
      </c>
      <c r="C1439" s="5">
        <v>960</v>
      </c>
      <c r="D1439" s="26" t="str">
        <f>IF(E1439="","TOTAL","")</f>
        <v/>
      </c>
      <c r="E1439" t="s">
        <v>79</v>
      </c>
    </row>
    <row r="1440" spans="1:5" outlineLevel="2" x14ac:dyDescent="0.35">
      <c r="A1440" s="11">
        <v>43852</v>
      </c>
      <c r="B1440" t="s">
        <v>6</v>
      </c>
      <c r="C1440" s="5">
        <v>1326</v>
      </c>
      <c r="D1440" s="26" t="str">
        <f>IF(E1440="","TOTAL","")</f>
        <v/>
      </c>
      <c r="E1440" t="s">
        <v>79</v>
      </c>
    </row>
    <row r="1441" spans="1:5" outlineLevel="2" x14ac:dyDescent="0.35">
      <c r="A1441" s="11">
        <v>43852</v>
      </c>
      <c r="B1441" t="s">
        <v>6</v>
      </c>
      <c r="C1441" s="5">
        <v>1218</v>
      </c>
      <c r="D1441" s="26" t="str">
        <f>IF(E1441="","TOTAL","")</f>
        <v/>
      </c>
      <c r="E1441" t="s">
        <v>79</v>
      </c>
    </row>
    <row r="1442" spans="1:5" outlineLevel="2" x14ac:dyDescent="0.35">
      <c r="A1442" s="11">
        <v>43852</v>
      </c>
      <c r="B1442" t="s">
        <v>6</v>
      </c>
      <c r="C1442" s="5">
        <v>349.65</v>
      </c>
      <c r="D1442" s="26" t="str">
        <f>IF(E1442="","TOTAL","")</f>
        <v/>
      </c>
      <c r="E1442" t="s">
        <v>79</v>
      </c>
    </row>
    <row r="1443" spans="1:5" outlineLevel="2" x14ac:dyDescent="0.35">
      <c r="A1443" s="11">
        <v>43852</v>
      </c>
      <c r="B1443" t="s">
        <v>6</v>
      </c>
      <c r="C1443" s="5">
        <v>20.18</v>
      </c>
      <c r="D1443" s="26" t="str">
        <f>IF(E1443="","TOTAL","")</f>
        <v/>
      </c>
      <c r="E1443" t="s">
        <v>79</v>
      </c>
    </row>
    <row r="1444" spans="1:5" outlineLevel="2" x14ac:dyDescent="0.35">
      <c r="A1444" s="11">
        <v>43852</v>
      </c>
      <c r="B1444" t="s">
        <v>6</v>
      </c>
      <c r="C1444" s="5">
        <v>52.36</v>
      </c>
      <c r="D1444" s="26" t="str">
        <f>IF(E1444="","TOTAL","")</f>
        <v/>
      </c>
      <c r="E1444" t="s">
        <v>79</v>
      </c>
    </row>
    <row r="1445" spans="1:5" outlineLevel="2" x14ac:dyDescent="0.35">
      <c r="A1445" s="11">
        <v>43852</v>
      </c>
      <c r="B1445" t="s">
        <v>6</v>
      </c>
      <c r="C1445" s="5">
        <v>829.5</v>
      </c>
      <c r="D1445" s="26" t="str">
        <f>IF(E1445="","TOTAL","")</f>
        <v/>
      </c>
      <c r="E1445" t="s">
        <v>79</v>
      </c>
    </row>
    <row r="1446" spans="1:5" outlineLevel="2" x14ac:dyDescent="0.35">
      <c r="A1446" s="11">
        <v>43852</v>
      </c>
      <c r="B1446" t="s">
        <v>6</v>
      </c>
      <c r="C1446" s="5">
        <v>24.54</v>
      </c>
      <c r="D1446" s="26" t="str">
        <f>IF(E1446="","TOTAL","")</f>
        <v/>
      </c>
      <c r="E1446" t="s">
        <v>79</v>
      </c>
    </row>
    <row r="1447" spans="1:5" outlineLevel="2" x14ac:dyDescent="0.35">
      <c r="A1447" s="11">
        <v>43852</v>
      </c>
      <c r="B1447" t="s">
        <v>6</v>
      </c>
      <c r="C1447" s="5">
        <v>750</v>
      </c>
      <c r="D1447" s="26" t="str">
        <f>IF(E1447="","TOTAL","")</f>
        <v/>
      </c>
      <c r="E1447" t="s">
        <v>79</v>
      </c>
    </row>
    <row r="1448" spans="1:5" outlineLevel="1" x14ac:dyDescent="0.35">
      <c r="A1448" s="25">
        <f>A1447</f>
        <v>43852</v>
      </c>
      <c r="B1448" s="24" t="str">
        <f>B1447</f>
        <v>BARCELONA SPORTING GOODS INC</v>
      </c>
      <c r="C1448" s="26">
        <f>SUBTOTAL(9,C1437:C1447)</f>
        <v>6235.23</v>
      </c>
      <c r="D1448" s="26" t="str">
        <f>IF(E1448="","TOTAL","")</f>
        <v>TOTAL</v>
      </c>
    </row>
    <row r="1449" spans="1:5" outlineLevel="2" x14ac:dyDescent="0.35">
      <c r="A1449" s="11">
        <v>43852</v>
      </c>
      <c r="B1449" t="s">
        <v>130</v>
      </c>
      <c r="C1449" s="5">
        <v>54.43</v>
      </c>
      <c r="D1449" s="26" t="str">
        <f>IF(E1449="","TOTAL","")</f>
        <v/>
      </c>
      <c r="E1449" t="s">
        <v>79</v>
      </c>
    </row>
    <row r="1450" spans="1:5" outlineLevel="2" x14ac:dyDescent="0.35">
      <c r="A1450" s="11">
        <v>43852</v>
      </c>
      <c r="B1450" t="s">
        <v>130</v>
      </c>
      <c r="C1450" s="5">
        <v>60.43</v>
      </c>
      <c r="D1450" s="26" t="str">
        <f>IF(E1450="","TOTAL","")</f>
        <v/>
      </c>
      <c r="E1450" t="s">
        <v>80</v>
      </c>
    </row>
    <row r="1451" spans="1:5" outlineLevel="2" x14ac:dyDescent="0.35">
      <c r="A1451" s="11">
        <v>43852</v>
      </c>
      <c r="B1451" t="s">
        <v>130</v>
      </c>
      <c r="C1451" s="5">
        <v>62.58</v>
      </c>
      <c r="D1451" s="26" t="str">
        <f>IF(E1451="","TOTAL","")</f>
        <v/>
      </c>
      <c r="E1451" t="s">
        <v>80</v>
      </c>
    </row>
    <row r="1452" spans="1:5" outlineLevel="2" x14ac:dyDescent="0.35">
      <c r="A1452" s="11">
        <v>43852</v>
      </c>
      <c r="B1452" t="s">
        <v>130</v>
      </c>
      <c r="C1452" s="5">
        <v>16.96</v>
      </c>
      <c r="D1452" s="26" t="str">
        <f>IF(E1452="","TOTAL","")</f>
        <v/>
      </c>
      <c r="E1452" t="s">
        <v>80</v>
      </c>
    </row>
    <row r="1453" spans="1:5" outlineLevel="2" x14ac:dyDescent="0.35">
      <c r="A1453" s="11">
        <v>43852</v>
      </c>
      <c r="B1453" t="s">
        <v>130</v>
      </c>
      <c r="C1453" s="5">
        <v>797.7</v>
      </c>
      <c r="D1453" s="26" t="str">
        <f>IF(E1453="","TOTAL","")</f>
        <v/>
      </c>
      <c r="E1453" t="s">
        <v>80</v>
      </c>
    </row>
    <row r="1454" spans="1:5" outlineLevel="2" x14ac:dyDescent="0.35">
      <c r="A1454" s="11">
        <v>43852</v>
      </c>
      <c r="B1454" t="s">
        <v>130</v>
      </c>
      <c r="C1454" s="5">
        <v>274.47000000000003</v>
      </c>
      <c r="D1454" s="26" t="str">
        <f>IF(E1454="","TOTAL","")</f>
        <v/>
      </c>
      <c r="E1454" t="s">
        <v>80</v>
      </c>
    </row>
    <row r="1455" spans="1:5" outlineLevel="1" x14ac:dyDescent="0.35">
      <c r="A1455" s="25">
        <f>A1454</f>
        <v>43852</v>
      </c>
      <c r="B1455" s="24" t="str">
        <f>B1454</f>
        <v>BOUND TO STAY BOUND BOOKS INC</v>
      </c>
      <c r="C1455" s="26">
        <f>SUBTOTAL(9,C1449:C1454)</f>
        <v>1266.5700000000002</v>
      </c>
      <c r="D1455" s="26" t="str">
        <f>IF(E1455="","TOTAL","")</f>
        <v>TOTAL</v>
      </c>
    </row>
    <row r="1456" spans="1:5" outlineLevel="2" x14ac:dyDescent="0.35">
      <c r="A1456" s="11">
        <v>43852</v>
      </c>
      <c r="B1456" t="s">
        <v>254</v>
      </c>
      <c r="C1456" s="5">
        <v>13374.72</v>
      </c>
      <c r="D1456" s="26" t="str">
        <f>IF(E1456="","TOTAL","")</f>
        <v/>
      </c>
      <c r="E1456" t="s">
        <v>91</v>
      </c>
    </row>
    <row r="1457" spans="1:5" outlineLevel="1" x14ac:dyDescent="0.35">
      <c r="A1457" s="25">
        <f>A1456</f>
        <v>43852</v>
      </c>
      <c r="B1457" s="24" t="str">
        <f>B1456</f>
        <v>CURRICULUM ASSOCIATES LLC</v>
      </c>
      <c r="C1457" s="26">
        <f>SUBTOTAL(9,C1456:C1456)</f>
        <v>13374.72</v>
      </c>
      <c r="D1457" s="26" t="str">
        <f>IF(E1457="","TOTAL","")</f>
        <v>TOTAL</v>
      </c>
    </row>
    <row r="1458" spans="1:5" outlineLevel="2" x14ac:dyDescent="0.35">
      <c r="A1458" s="11">
        <v>43852</v>
      </c>
      <c r="B1458" t="s">
        <v>8</v>
      </c>
      <c r="C1458" s="5">
        <v>497.59</v>
      </c>
      <c r="D1458" s="26" t="str">
        <f>IF(E1458="","TOTAL","")</f>
        <v/>
      </c>
      <c r="E1458" t="s">
        <v>79</v>
      </c>
    </row>
    <row r="1459" spans="1:5" outlineLevel="2" x14ac:dyDescent="0.35">
      <c r="A1459" s="11">
        <v>43852</v>
      </c>
      <c r="B1459" t="s">
        <v>8</v>
      </c>
      <c r="C1459" s="5">
        <v>461.3</v>
      </c>
      <c r="D1459" s="26" t="str">
        <f>IF(E1459="","TOTAL","")</f>
        <v/>
      </c>
      <c r="E1459" t="s">
        <v>79</v>
      </c>
    </row>
    <row r="1460" spans="1:5" outlineLevel="2" x14ac:dyDescent="0.35">
      <c r="A1460" s="11">
        <v>43852</v>
      </c>
      <c r="B1460" t="s">
        <v>8</v>
      </c>
      <c r="C1460" s="5">
        <v>163.18</v>
      </c>
      <c r="D1460" s="26" t="str">
        <f>IF(E1460="","TOTAL","")</f>
        <v/>
      </c>
      <c r="E1460" t="s">
        <v>79</v>
      </c>
    </row>
    <row r="1461" spans="1:5" outlineLevel="2" x14ac:dyDescent="0.35">
      <c r="A1461" s="11">
        <v>43852</v>
      </c>
      <c r="B1461" t="s">
        <v>8</v>
      </c>
      <c r="C1461" s="5">
        <v>1399.76</v>
      </c>
      <c r="D1461" s="26" t="str">
        <f>IF(E1461="","TOTAL","")</f>
        <v/>
      </c>
      <c r="E1461" t="s">
        <v>79</v>
      </c>
    </row>
    <row r="1462" spans="1:5" outlineLevel="2" x14ac:dyDescent="0.35">
      <c r="A1462" s="11">
        <v>43852</v>
      </c>
      <c r="B1462" t="s">
        <v>8</v>
      </c>
      <c r="C1462" s="5">
        <v>162.66</v>
      </c>
      <c r="D1462" s="26" t="str">
        <f>IF(E1462="","TOTAL","")</f>
        <v/>
      </c>
      <c r="E1462" t="s">
        <v>79</v>
      </c>
    </row>
    <row r="1463" spans="1:5" outlineLevel="1" x14ac:dyDescent="0.35">
      <c r="A1463" s="25">
        <f>A1462</f>
        <v>43852</v>
      </c>
      <c r="B1463" s="24" t="str">
        <f>B1462</f>
        <v>DEMCO INC</v>
      </c>
      <c r="C1463" s="26">
        <f>SUBTOTAL(9,C1458:C1462)</f>
        <v>2684.49</v>
      </c>
      <c r="D1463" s="26" t="str">
        <f>IF(E1463="","TOTAL","")</f>
        <v>TOTAL</v>
      </c>
    </row>
    <row r="1464" spans="1:5" outlineLevel="2" x14ac:dyDescent="0.35">
      <c r="A1464" s="11">
        <v>43852</v>
      </c>
      <c r="B1464" t="s">
        <v>142</v>
      </c>
      <c r="C1464" s="5">
        <v>10.98</v>
      </c>
      <c r="D1464" s="26" t="str">
        <f>IF(E1464="","TOTAL","")</f>
        <v/>
      </c>
      <c r="E1464" t="s">
        <v>79</v>
      </c>
    </row>
    <row r="1465" spans="1:5" outlineLevel="2" x14ac:dyDescent="0.35">
      <c r="A1465" s="11">
        <v>43852</v>
      </c>
      <c r="B1465" t="s">
        <v>142</v>
      </c>
      <c r="C1465" s="5">
        <v>937.2</v>
      </c>
      <c r="D1465" s="26" t="str">
        <f>IF(E1465="","TOTAL","")</f>
        <v/>
      </c>
      <c r="E1465" t="s">
        <v>79</v>
      </c>
    </row>
    <row r="1466" spans="1:5" outlineLevel="2" x14ac:dyDescent="0.35">
      <c r="A1466" s="11">
        <v>43852</v>
      </c>
      <c r="B1466" t="s">
        <v>142</v>
      </c>
      <c r="C1466" s="5">
        <v>101.81</v>
      </c>
      <c r="D1466" s="26" t="str">
        <f>IF(E1466="","TOTAL","")</f>
        <v/>
      </c>
      <c r="E1466" t="s">
        <v>79</v>
      </c>
    </row>
    <row r="1467" spans="1:5" outlineLevel="1" x14ac:dyDescent="0.35">
      <c r="A1467" s="25">
        <f>A1466</f>
        <v>43852</v>
      </c>
      <c r="B1467" s="24" t="str">
        <f>B1466</f>
        <v>FLINN SCIENTIFIC INC</v>
      </c>
      <c r="C1467" s="26">
        <f>SUBTOTAL(9,C1464:C1466)</f>
        <v>1049.99</v>
      </c>
      <c r="D1467" s="26" t="str">
        <f>IF(E1467="","TOTAL","")</f>
        <v>TOTAL</v>
      </c>
    </row>
    <row r="1468" spans="1:5" outlineLevel="2" x14ac:dyDescent="0.35">
      <c r="A1468" s="11">
        <v>43852</v>
      </c>
      <c r="B1468" t="s">
        <v>9</v>
      </c>
      <c r="C1468" s="5">
        <v>284.8</v>
      </c>
      <c r="D1468" s="26" t="str">
        <f>IF(E1468="","TOTAL","")</f>
        <v/>
      </c>
      <c r="E1468" t="s">
        <v>79</v>
      </c>
    </row>
    <row r="1469" spans="1:5" outlineLevel="2" x14ac:dyDescent="0.35">
      <c r="A1469" s="11">
        <v>43852</v>
      </c>
      <c r="B1469" t="s">
        <v>9</v>
      </c>
      <c r="C1469" s="5">
        <v>359.1</v>
      </c>
      <c r="D1469" s="26" t="str">
        <f>IF(E1469="","TOTAL","")</f>
        <v/>
      </c>
      <c r="E1469" t="s">
        <v>79</v>
      </c>
    </row>
    <row r="1470" spans="1:5" outlineLevel="1" x14ac:dyDescent="0.35">
      <c r="A1470" s="25">
        <f>A1469</f>
        <v>43852</v>
      </c>
      <c r="B1470" s="24" t="str">
        <f>B1469</f>
        <v>GOPHER SPORT</v>
      </c>
      <c r="C1470" s="26">
        <f>SUBTOTAL(9,C1468:C1469)</f>
        <v>643.90000000000009</v>
      </c>
      <c r="D1470" s="26" t="str">
        <f>IF(E1470="","TOTAL","")</f>
        <v>TOTAL</v>
      </c>
    </row>
    <row r="1471" spans="1:5" outlineLevel="2" x14ac:dyDescent="0.35">
      <c r="A1471" s="11">
        <v>43852</v>
      </c>
      <c r="B1471" t="s">
        <v>181</v>
      </c>
      <c r="C1471" s="5">
        <v>153.38</v>
      </c>
      <c r="D1471" s="26" t="str">
        <f>IF(E1471="","TOTAL","")</f>
        <v/>
      </c>
      <c r="E1471" t="s">
        <v>81</v>
      </c>
    </row>
    <row r="1472" spans="1:5" outlineLevel="2" x14ac:dyDescent="0.35">
      <c r="A1472" s="11">
        <v>43852</v>
      </c>
      <c r="B1472" t="s">
        <v>181</v>
      </c>
      <c r="C1472" s="5">
        <v>171.74</v>
      </c>
      <c r="D1472" s="26" t="str">
        <f>IF(E1472="","TOTAL","")</f>
        <v/>
      </c>
      <c r="E1472" t="s">
        <v>81</v>
      </c>
    </row>
    <row r="1473" spans="1:5" outlineLevel="2" x14ac:dyDescent="0.35">
      <c r="A1473" s="11">
        <v>43852</v>
      </c>
      <c r="B1473" t="s">
        <v>181</v>
      </c>
      <c r="C1473" s="5">
        <v>1234.08</v>
      </c>
      <c r="D1473" s="26" t="str">
        <f>IF(E1473="","TOTAL","")</f>
        <v/>
      </c>
      <c r="E1473" t="s">
        <v>81</v>
      </c>
    </row>
    <row r="1474" spans="1:5" outlineLevel="2" x14ac:dyDescent="0.35">
      <c r="A1474" s="11">
        <v>43852</v>
      </c>
      <c r="B1474" t="s">
        <v>181</v>
      </c>
      <c r="C1474" s="5">
        <v>76.37</v>
      </c>
      <c r="D1474" s="26" t="str">
        <f>IF(E1474="","TOTAL","")</f>
        <v/>
      </c>
      <c r="E1474" t="s">
        <v>81</v>
      </c>
    </row>
    <row r="1475" spans="1:5" outlineLevel="2" x14ac:dyDescent="0.35">
      <c r="A1475" s="11">
        <v>43852</v>
      </c>
      <c r="B1475" t="s">
        <v>181</v>
      </c>
      <c r="C1475" s="5">
        <v>16.420000000000002</v>
      </c>
      <c r="D1475" s="26" t="str">
        <f>IF(E1475="","TOTAL","")</f>
        <v/>
      </c>
      <c r="E1475" t="s">
        <v>81</v>
      </c>
    </row>
    <row r="1476" spans="1:5" outlineLevel="2" x14ac:dyDescent="0.35">
      <c r="A1476" s="11">
        <v>43852</v>
      </c>
      <c r="B1476" t="s">
        <v>181</v>
      </c>
      <c r="C1476" s="5">
        <v>103.6</v>
      </c>
      <c r="D1476" s="26" t="str">
        <f>IF(E1476="","TOTAL","")</f>
        <v/>
      </c>
      <c r="E1476" t="s">
        <v>81</v>
      </c>
    </row>
    <row r="1477" spans="1:5" outlineLevel="2" x14ac:dyDescent="0.35">
      <c r="A1477" s="11">
        <v>43852</v>
      </c>
      <c r="B1477" t="s">
        <v>181</v>
      </c>
      <c r="C1477" s="5">
        <v>127.57</v>
      </c>
      <c r="D1477" s="26" t="str">
        <f>IF(E1477="","TOTAL","")</f>
        <v/>
      </c>
      <c r="E1477" t="s">
        <v>81</v>
      </c>
    </row>
    <row r="1478" spans="1:5" outlineLevel="2" x14ac:dyDescent="0.35">
      <c r="A1478" s="11">
        <v>43852</v>
      </c>
      <c r="B1478" t="s">
        <v>181</v>
      </c>
      <c r="C1478" s="5">
        <v>325.05</v>
      </c>
      <c r="D1478" s="26" t="str">
        <f>IF(E1478="","TOTAL","")</f>
        <v/>
      </c>
      <c r="E1478" t="s">
        <v>81</v>
      </c>
    </row>
    <row r="1479" spans="1:5" outlineLevel="2" x14ac:dyDescent="0.35">
      <c r="A1479" s="11">
        <v>43852</v>
      </c>
      <c r="B1479" t="s">
        <v>181</v>
      </c>
      <c r="C1479" s="5">
        <v>188.95</v>
      </c>
      <c r="D1479" s="26" t="str">
        <f>IF(E1479="","TOTAL","")</f>
        <v/>
      </c>
      <c r="E1479" t="s">
        <v>81</v>
      </c>
    </row>
    <row r="1480" spans="1:5" outlineLevel="2" x14ac:dyDescent="0.35">
      <c r="A1480" s="11">
        <v>43852</v>
      </c>
      <c r="B1480" t="s">
        <v>181</v>
      </c>
      <c r="C1480" s="5">
        <v>946.24</v>
      </c>
      <c r="D1480" s="26" t="str">
        <f>IF(E1480="","TOTAL","")</f>
        <v/>
      </c>
      <c r="E1480" t="s">
        <v>81</v>
      </c>
    </row>
    <row r="1481" spans="1:5" outlineLevel="2" x14ac:dyDescent="0.35">
      <c r="A1481" s="11">
        <v>43852</v>
      </c>
      <c r="B1481" t="s">
        <v>181</v>
      </c>
      <c r="C1481" s="5">
        <v>196.61</v>
      </c>
      <c r="D1481" s="26" t="str">
        <f>IF(E1481="","TOTAL","")</f>
        <v/>
      </c>
      <c r="E1481" t="s">
        <v>81</v>
      </c>
    </row>
    <row r="1482" spans="1:5" outlineLevel="2" x14ac:dyDescent="0.35">
      <c r="A1482" s="11">
        <v>43852</v>
      </c>
      <c r="B1482" t="s">
        <v>181</v>
      </c>
      <c r="C1482" s="5">
        <v>335.06</v>
      </c>
      <c r="D1482" s="26" t="str">
        <f>IF(E1482="","TOTAL","")</f>
        <v/>
      </c>
      <c r="E1482" t="s">
        <v>81</v>
      </c>
    </row>
    <row r="1483" spans="1:5" outlineLevel="2" x14ac:dyDescent="0.35">
      <c r="A1483" s="11">
        <v>43852</v>
      </c>
      <c r="B1483" t="s">
        <v>181</v>
      </c>
      <c r="C1483" s="5">
        <v>152.02000000000001</v>
      </c>
      <c r="D1483" s="26" t="str">
        <f>IF(E1483="","TOTAL","")</f>
        <v/>
      </c>
      <c r="E1483" t="s">
        <v>81</v>
      </c>
    </row>
    <row r="1484" spans="1:5" outlineLevel="1" x14ac:dyDescent="0.35">
      <c r="A1484" s="25">
        <f>A1483</f>
        <v>43852</v>
      </c>
      <c r="B1484" s="24" t="str">
        <f>B1483</f>
        <v>TEXAS TRUCK CENTERS</v>
      </c>
      <c r="C1484" s="26">
        <f>SUBTOTAL(9,C1471:C1483)</f>
        <v>4027.0899999999997</v>
      </c>
      <c r="D1484" s="26" t="str">
        <f>IF(E1484="","TOTAL","")</f>
        <v>TOTAL</v>
      </c>
    </row>
    <row r="1485" spans="1:5" outlineLevel="2" x14ac:dyDescent="0.35">
      <c r="A1485" s="11">
        <v>43852</v>
      </c>
      <c r="B1485" t="s">
        <v>12</v>
      </c>
      <c r="C1485" s="5">
        <v>50</v>
      </c>
      <c r="D1485" s="26" t="str">
        <f>IF(E1485="","TOTAL","")</f>
        <v/>
      </c>
      <c r="E1485" t="s">
        <v>82</v>
      </c>
    </row>
    <row r="1486" spans="1:5" outlineLevel="2" x14ac:dyDescent="0.35">
      <c r="A1486" s="11">
        <v>43852</v>
      </c>
      <c r="B1486" t="s">
        <v>12</v>
      </c>
      <c r="C1486" s="5">
        <v>35</v>
      </c>
      <c r="D1486" s="26" t="str">
        <f>IF(E1486="","TOTAL","")</f>
        <v/>
      </c>
      <c r="E1486" t="s">
        <v>82</v>
      </c>
    </row>
    <row r="1487" spans="1:5" outlineLevel="2" x14ac:dyDescent="0.35">
      <c r="A1487" s="11">
        <v>43852</v>
      </c>
      <c r="B1487" t="s">
        <v>12</v>
      </c>
      <c r="C1487" s="5">
        <v>35</v>
      </c>
      <c r="D1487" s="26" t="str">
        <f>IF(E1487="","TOTAL","")</f>
        <v/>
      </c>
      <c r="E1487" t="s">
        <v>82</v>
      </c>
    </row>
    <row r="1488" spans="1:5" outlineLevel="2" x14ac:dyDescent="0.35">
      <c r="A1488" s="11">
        <v>43852</v>
      </c>
      <c r="B1488" t="s">
        <v>12</v>
      </c>
      <c r="C1488" s="5">
        <v>35</v>
      </c>
      <c r="D1488" s="26" t="str">
        <f>IF(E1488="","TOTAL","")</f>
        <v/>
      </c>
      <c r="E1488" t="s">
        <v>82</v>
      </c>
    </row>
    <row r="1489" spans="1:5" outlineLevel="2" x14ac:dyDescent="0.35">
      <c r="A1489" s="11">
        <v>43852</v>
      </c>
      <c r="B1489" t="s">
        <v>12</v>
      </c>
      <c r="C1489" s="5">
        <v>35</v>
      </c>
      <c r="D1489" s="26" t="str">
        <f>IF(E1489="","TOTAL","")</f>
        <v/>
      </c>
      <c r="E1489" t="s">
        <v>82</v>
      </c>
    </row>
    <row r="1490" spans="1:5" outlineLevel="2" x14ac:dyDescent="0.35">
      <c r="A1490" s="11">
        <v>43852</v>
      </c>
      <c r="B1490" t="s">
        <v>12</v>
      </c>
      <c r="C1490" s="5">
        <v>35</v>
      </c>
      <c r="D1490" s="26" t="str">
        <f>IF(E1490="","TOTAL","")</f>
        <v/>
      </c>
      <c r="E1490" t="s">
        <v>82</v>
      </c>
    </row>
    <row r="1491" spans="1:5" outlineLevel="2" x14ac:dyDescent="0.35">
      <c r="A1491" s="11">
        <v>43852</v>
      </c>
      <c r="B1491" t="s">
        <v>12</v>
      </c>
      <c r="C1491" s="5">
        <v>35</v>
      </c>
      <c r="D1491" s="26" t="str">
        <f>IF(E1491="","TOTAL","")</f>
        <v/>
      </c>
      <c r="E1491" t="s">
        <v>82</v>
      </c>
    </row>
    <row r="1492" spans="1:5" outlineLevel="2" x14ac:dyDescent="0.35">
      <c r="A1492" s="11">
        <v>43852</v>
      </c>
      <c r="B1492" t="s">
        <v>12</v>
      </c>
      <c r="C1492" s="5">
        <v>35</v>
      </c>
      <c r="D1492" s="26" t="str">
        <f>IF(E1492="","TOTAL","")</f>
        <v/>
      </c>
      <c r="E1492" t="s">
        <v>82</v>
      </c>
    </row>
    <row r="1493" spans="1:5" outlineLevel="2" x14ac:dyDescent="0.35">
      <c r="A1493" s="11">
        <v>43852</v>
      </c>
      <c r="B1493" t="s">
        <v>12</v>
      </c>
      <c r="C1493" s="5">
        <v>35</v>
      </c>
      <c r="D1493" s="26" t="str">
        <f>IF(E1493="","TOTAL","")</f>
        <v/>
      </c>
      <c r="E1493" t="s">
        <v>82</v>
      </c>
    </row>
    <row r="1494" spans="1:5" outlineLevel="2" x14ac:dyDescent="0.35">
      <c r="A1494" s="11">
        <v>43852</v>
      </c>
      <c r="B1494" t="s">
        <v>12</v>
      </c>
      <c r="C1494" s="5">
        <v>35</v>
      </c>
      <c r="D1494" s="26" t="str">
        <f>IF(E1494="","TOTAL","")</f>
        <v/>
      </c>
      <c r="E1494" t="s">
        <v>82</v>
      </c>
    </row>
    <row r="1495" spans="1:5" outlineLevel="2" x14ac:dyDescent="0.35">
      <c r="A1495" s="11">
        <v>43852</v>
      </c>
      <c r="B1495" t="s">
        <v>12</v>
      </c>
      <c r="C1495" s="5">
        <v>35</v>
      </c>
      <c r="D1495" s="26" t="str">
        <f>IF(E1495="","TOTAL","")</f>
        <v/>
      </c>
      <c r="E1495" t="s">
        <v>82</v>
      </c>
    </row>
    <row r="1496" spans="1:5" outlineLevel="2" x14ac:dyDescent="0.35">
      <c r="A1496" s="11">
        <v>43852</v>
      </c>
      <c r="B1496" t="s">
        <v>12</v>
      </c>
      <c r="C1496" s="5">
        <v>35</v>
      </c>
      <c r="D1496" s="26" t="str">
        <f>IF(E1496="","TOTAL","")</f>
        <v/>
      </c>
      <c r="E1496" t="s">
        <v>82</v>
      </c>
    </row>
    <row r="1497" spans="1:5" outlineLevel="2" x14ac:dyDescent="0.35">
      <c r="A1497" s="11">
        <v>43852</v>
      </c>
      <c r="B1497" t="s">
        <v>12</v>
      </c>
      <c r="C1497" s="5">
        <v>35</v>
      </c>
      <c r="D1497" s="26" t="str">
        <f>IF(E1497="","TOTAL","")</f>
        <v/>
      </c>
      <c r="E1497" t="s">
        <v>82</v>
      </c>
    </row>
    <row r="1498" spans="1:5" outlineLevel="2" x14ac:dyDescent="0.35">
      <c r="A1498" s="11">
        <v>43852</v>
      </c>
      <c r="B1498" t="s">
        <v>12</v>
      </c>
      <c r="C1498" s="5">
        <v>70</v>
      </c>
      <c r="D1498" s="26" t="str">
        <f>IF(E1498="","TOTAL","")</f>
        <v/>
      </c>
      <c r="E1498" t="s">
        <v>82</v>
      </c>
    </row>
    <row r="1499" spans="1:5" outlineLevel="2" x14ac:dyDescent="0.35">
      <c r="A1499" s="11">
        <v>43852</v>
      </c>
      <c r="B1499" t="s">
        <v>12</v>
      </c>
      <c r="C1499" s="5">
        <v>35</v>
      </c>
      <c r="D1499" s="26" t="str">
        <f>IF(E1499="","TOTAL","")</f>
        <v/>
      </c>
      <c r="E1499" t="s">
        <v>82</v>
      </c>
    </row>
    <row r="1500" spans="1:5" outlineLevel="2" x14ac:dyDescent="0.35">
      <c r="A1500" s="11">
        <v>43852</v>
      </c>
      <c r="B1500" t="s">
        <v>12</v>
      </c>
      <c r="C1500" s="5">
        <v>35</v>
      </c>
      <c r="D1500" s="26" t="str">
        <f>IF(E1500="","TOTAL","")</f>
        <v/>
      </c>
      <c r="E1500" t="s">
        <v>82</v>
      </c>
    </row>
    <row r="1501" spans="1:5" outlineLevel="2" x14ac:dyDescent="0.35">
      <c r="A1501" s="11">
        <v>43852</v>
      </c>
      <c r="B1501" t="s">
        <v>12</v>
      </c>
      <c r="C1501" s="5">
        <v>35</v>
      </c>
      <c r="D1501" s="26" t="str">
        <f>IF(E1501="","TOTAL","")</f>
        <v/>
      </c>
      <c r="E1501" t="s">
        <v>82</v>
      </c>
    </row>
    <row r="1502" spans="1:5" outlineLevel="2" x14ac:dyDescent="0.35">
      <c r="A1502" s="11">
        <v>43852</v>
      </c>
      <c r="B1502" t="s">
        <v>12</v>
      </c>
      <c r="C1502" s="5">
        <v>35</v>
      </c>
      <c r="D1502" s="26" t="str">
        <f>IF(E1502="","TOTAL","")</f>
        <v/>
      </c>
      <c r="E1502" t="s">
        <v>82</v>
      </c>
    </row>
    <row r="1503" spans="1:5" outlineLevel="2" x14ac:dyDescent="0.35">
      <c r="A1503" s="11">
        <v>43852</v>
      </c>
      <c r="B1503" t="s">
        <v>12</v>
      </c>
      <c r="C1503" s="5">
        <v>35</v>
      </c>
      <c r="D1503" s="26" t="str">
        <f>IF(E1503="","TOTAL","")</f>
        <v/>
      </c>
      <c r="E1503" t="s">
        <v>82</v>
      </c>
    </row>
    <row r="1504" spans="1:5" outlineLevel="2" x14ac:dyDescent="0.35">
      <c r="A1504" s="11">
        <v>43852</v>
      </c>
      <c r="B1504" t="s">
        <v>12</v>
      </c>
      <c r="C1504" s="5">
        <v>35</v>
      </c>
      <c r="D1504" s="26" t="str">
        <f>IF(E1504="","TOTAL","")</f>
        <v/>
      </c>
      <c r="E1504" t="s">
        <v>82</v>
      </c>
    </row>
    <row r="1505" spans="1:5" outlineLevel="2" x14ac:dyDescent="0.35">
      <c r="A1505" s="11">
        <v>43852</v>
      </c>
      <c r="B1505" t="s">
        <v>12</v>
      </c>
      <c r="C1505" s="5">
        <v>35</v>
      </c>
      <c r="D1505" s="26" t="str">
        <f>IF(E1505="","TOTAL","")</f>
        <v/>
      </c>
      <c r="E1505" t="s">
        <v>82</v>
      </c>
    </row>
    <row r="1506" spans="1:5" outlineLevel="2" x14ac:dyDescent="0.35">
      <c r="A1506" s="11">
        <v>43852</v>
      </c>
      <c r="B1506" t="s">
        <v>12</v>
      </c>
      <c r="C1506" s="5">
        <v>35</v>
      </c>
      <c r="D1506" s="26" t="str">
        <f>IF(E1506="","TOTAL","")</f>
        <v/>
      </c>
      <c r="E1506" t="s">
        <v>82</v>
      </c>
    </row>
    <row r="1507" spans="1:5" outlineLevel="2" x14ac:dyDescent="0.35">
      <c r="A1507" s="11">
        <v>43852</v>
      </c>
      <c r="B1507" t="s">
        <v>12</v>
      </c>
      <c r="C1507" s="5">
        <v>35</v>
      </c>
      <c r="D1507" s="26" t="str">
        <f>IF(E1507="","TOTAL","")</f>
        <v/>
      </c>
      <c r="E1507" t="s">
        <v>82</v>
      </c>
    </row>
    <row r="1508" spans="1:5" outlineLevel="2" x14ac:dyDescent="0.35">
      <c r="A1508" s="11">
        <v>43852</v>
      </c>
      <c r="B1508" t="s">
        <v>12</v>
      </c>
      <c r="C1508" s="5">
        <v>35</v>
      </c>
      <c r="D1508" s="26" t="str">
        <f>IF(E1508="","TOTAL","")</f>
        <v/>
      </c>
      <c r="E1508" t="s">
        <v>82</v>
      </c>
    </row>
    <row r="1509" spans="1:5" outlineLevel="2" x14ac:dyDescent="0.35">
      <c r="A1509" s="11">
        <v>43852</v>
      </c>
      <c r="B1509" t="s">
        <v>12</v>
      </c>
      <c r="C1509" s="5">
        <v>245</v>
      </c>
      <c r="D1509" s="26" t="str">
        <f>IF(E1509="","TOTAL","")</f>
        <v/>
      </c>
      <c r="E1509" t="s">
        <v>82</v>
      </c>
    </row>
    <row r="1510" spans="1:5" outlineLevel="2" x14ac:dyDescent="0.35">
      <c r="A1510" s="11">
        <v>43852</v>
      </c>
      <c r="B1510" t="s">
        <v>12</v>
      </c>
      <c r="C1510" s="5">
        <v>35</v>
      </c>
      <c r="D1510" s="26" t="str">
        <f>IF(E1510="","TOTAL","")</f>
        <v/>
      </c>
      <c r="E1510" t="s">
        <v>82</v>
      </c>
    </row>
    <row r="1511" spans="1:5" outlineLevel="2" x14ac:dyDescent="0.35">
      <c r="A1511" s="11">
        <v>43852</v>
      </c>
      <c r="B1511" t="s">
        <v>12</v>
      </c>
      <c r="C1511" s="5">
        <v>35</v>
      </c>
      <c r="D1511" s="26" t="str">
        <f>IF(E1511="","TOTAL","")</f>
        <v/>
      </c>
      <c r="E1511" t="s">
        <v>82</v>
      </c>
    </row>
    <row r="1512" spans="1:5" outlineLevel="2" x14ac:dyDescent="0.35">
      <c r="A1512" s="11">
        <v>43852</v>
      </c>
      <c r="B1512" t="s">
        <v>12</v>
      </c>
      <c r="C1512" s="5">
        <v>280</v>
      </c>
      <c r="D1512" s="26" t="str">
        <f>IF(E1512="","TOTAL","")</f>
        <v/>
      </c>
      <c r="E1512" t="s">
        <v>82</v>
      </c>
    </row>
    <row r="1513" spans="1:5" outlineLevel="2" x14ac:dyDescent="0.35">
      <c r="A1513" s="11">
        <v>43852</v>
      </c>
      <c r="B1513" t="s">
        <v>12</v>
      </c>
      <c r="C1513" s="5">
        <v>35</v>
      </c>
      <c r="D1513" s="26" t="str">
        <f>IF(E1513="","TOTAL","")</f>
        <v/>
      </c>
      <c r="E1513" t="s">
        <v>82</v>
      </c>
    </row>
    <row r="1514" spans="1:5" outlineLevel="2" x14ac:dyDescent="0.35">
      <c r="A1514" s="11">
        <v>43852</v>
      </c>
      <c r="B1514" t="s">
        <v>12</v>
      </c>
      <c r="C1514" s="5">
        <v>35</v>
      </c>
      <c r="D1514" s="26" t="str">
        <f>IF(E1514="","TOTAL","")</f>
        <v/>
      </c>
      <c r="E1514" t="s">
        <v>82</v>
      </c>
    </row>
    <row r="1515" spans="1:5" outlineLevel="2" x14ac:dyDescent="0.35">
      <c r="A1515" s="11">
        <v>43852</v>
      </c>
      <c r="B1515" t="s">
        <v>12</v>
      </c>
      <c r="C1515" s="5">
        <v>140</v>
      </c>
      <c r="D1515" s="26" t="str">
        <f>IF(E1515="","TOTAL","")</f>
        <v/>
      </c>
      <c r="E1515" t="s">
        <v>82</v>
      </c>
    </row>
    <row r="1516" spans="1:5" outlineLevel="2" x14ac:dyDescent="0.35">
      <c r="A1516" s="11">
        <v>43852</v>
      </c>
      <c r="B1516" t="s">
        <v>12</v>
      </c>
      <c r="C1516" s="5">
        <v>100</v>
      </c>
      <c r="D1516" s="26" t="str">
        <f>IF(E1516="","TOTAL","")</f>
        <v/>
      </c>
      <c r="E1516" t="s">
        <v>82</v>
      </c>
    </row>
    <row r="1517" spans="1:5" outlineLevel="2" x14ac:dyDescent="0.35">
      <c r="A1517" s="11">
        <v>43852</v>
      </c>
      <c r="B1517" t="s">
        <v>12</v>
      </c>
      <c r="C1517" s="5">
        <v>35</v>
      </c>
      <c r="D1517" s="26" t="str">
        <f>IF(E1517="","TOTAL","")</f>
        <v/>
      </c>
      <c r="E1517" t="s">
        <v>82</v>
      </c>
    </row>
    <row r="1518" spans="1:5" outlineLevel="2" x14ac:dyDescent="0.35">
      <c r="A1518" s="11">
        <v>43852</v>
      </c>
      <c r="B1518" t="s">
        <v>12</v>
      </c>
      <c r="C1518" s="5">
        <v>140</v>
      </c>
      <c r="D1518" s="26" t="str">
        <f>IF(E1518="","TOTAL","")</f>
        <v/>
      </c>
      <c r="E1518" t="s">
        <v>82</v>
      </c>
    </row>
    <row r="1519" spans="1:5" outlineLevel="2" x14ac:dyDescent="0.35">
      <c r="A1519" s="11">
        <v>43852</v>
      </c>
      <c r="B1519" t="s">
        <v>12</v>
      </c>
      <c r="C1519" s="5">
        <v>125</v>
      </c>
      <c r="D1519" s="26" t="str">
        <f>IF(E1519="","TOTAL","")</f>
        <v/>
      </c>
      <c r="E1519" t="s">
        <v>82</v>
      </c>
    </row>
    <row r="1520" spans="1:5" outlineLevel="2" x14ac:dyDescent="0.35">
      <c r="A1520" s="11">
        <v>43852</v>
      </c>
      <c r="B1520" t="s">
        <v>12</v>
      </c>
      <c r="C1520" s="5">
        <v>125</v>
      </c>
      <c r="D1520" s="26" t="str">
        <f>IF(E1520="","TOTAL","")</f>
        <v/>
      </c>
      <c r="E1520" t="s">
        <v>82</v>
      </c>
    </row>
    <row r="1521" spans="1:5" outlineLevel="2" x14ac:dyDescent="0.35">
      <c r="A1521" s="11">
        <v>43852</v>
      </c>
      <c r="B1521" t="s">
        <v>12</v>
      </c>
      <c r="C1521" s="5">
        <v>125</v>
      </c>
      <c r="D1521" s="26" t="str">
        <f>IF(E1521="","TOTAL","")</f>
        <v/>
      </c>
      <c r="E1521" t="s">
        <v>82</v>
      </c>
    </row>
    <row r="1522" spans="1:5" outlineLevel="2" x14ac:dyDescent="0.35">
      <c r="A1522" s="11">
        <v>43852</v>
      </c>
      <c r="B1522" t="s">
        <v>12</v>
      </c>
      <c r="C1522" s="5">
        <v>125</v>
      </c>
      <c r="D1522" s="26" t="str">
        <f>IF(E1522="","TOTAL","")</f>
        <v/>
      </c>
      <c r="E1522" t="s">
        <v>82</v>
      </c>
    </row>
    <row r="1523" spans="1:5" outlineLevel="2" x14ac:dyDescent="0.35">
      <c r="A1523" s="11">
        <v>43852</v>
      </c>
      <c r="B1523" t="s">
        <v>12</v>
      </c>
      <c r="C1523" s="5">
        <v>125</v>
      </c>
      <c r="D1523" s="26" t="str">
        <f>IF(E1523="","TOTAL","")</f>
        <v/>
      </c>
      <c r="E1523" t="s">
        <v>82</v>
      </c>
    </row>
    <row r="1524" spans="1:5" outlineLevel="2" x14ac:dyDescent="0.35">
      <c r="A1524" s="11">
        <v>43852</v>
      </c>
      <c r="B1524" t="s">
        <v>12</v>
      </c>
      <c r="C1524" s="5">
        <v>125</v>
      </c>
      <c r="D1524" s="26" t="str">
        <f>IF(E1524="","TOTAL","")</f>
        <v/>
      </c>
      <c r="E1524" t="s">
        <v>82</v>
      </c>
    </row>
    <row r="1525" spans="1:5" outlineLevel="2" x14ac:dyDescent="0.35">
      <c r="A1525" s="11">
        <v>43852</v>
      </c>
      <c r="B1525" t="s">
        <v>12</v>
      </c>
      <c r="C1525" s="5">
        <v>125</v>
      </c>
      <c r="D1525" s="26" t="str">
        <f>IF(E1525="","TOTAL","")</f>
        <v/>
      </c>
      <c r="E1525" t="s">
        <v>82</v>
      </c>
    </row>
    <row r="1526" spans="1:5" outlineLevel="2" x14ac:dyDescent="0.35">
      <c r="A1526" s="11">
        <v>43852</v>
      </c>
      <c r="B1526" t="s">
        <v>12</v>
      </c>
      <c r="C1526" s="5">
        <v>125</v>
      </c>
      <c r="D1526" s="26" t="str">
        <f>IF(E1526="","TOTAL","")</f>
        <v/>
      </c>
      <c r="E1526" t="s">
        <v>82</v>
      </c>
    </row>
    <row r="1527" spans="1:5" outlineLevel="2" x14ac:dyDescent="0.35">
      <c r="A1527" s="11">
        <v>43852</v>
      </c>
      <c r="B1527" t="s">
        <v>12</v>
      </c>
      <c r="C1527" s="5">
        <v>500</v>
      </c>
      <c r="D1527" s="26" t="str">
        <f>IF(E1527="","TOTAL","")</f>
        <v/>
      </c>
      <c r="E1527" t="s">
        <v>82</v>
      </c>
    </row>
    <row r="1528" spans="1:5" outlineLevel="2" x14ac:dyDescent="0.35">
      <c r="A1528" s="11">
        <v>43852</v>
      </c>
      <c r="B1528" t="s">
        <v>12</v>
      </c>
      <c r="C1528" s="5">
        <v>50</v>
      </c>
      <c r="D1528" s="26" t="str">
        <f>IF(E1528="","TOTAL","")</f>
        <v/>
      </c>
      <c r="E1528" t="s">
        <v>82</v>
      </c>
    </row>
    <row r="1529" spans="1:5" outlineLevel="2" x14ac:dyDescent="0.35">
      <c r="A1529" s="11">
        <v>43852</v>
      </c>
      <c r="B1529" t="s">
        <v>12</v>
      </c>
      <c r="C1529" s="5">
        <v>50</v>
      </c>
      <c r="D1529" s="26" t="str">
        <f>IF(E1529="","TOTAL","")</f>
        <v/>
      </c>
      <c r="E1529" t="s">
        <v>82</v>
      </c>
    </row>
    <row r="1530" spans="1:5" outlineLevel="2" x14ac:dyDescent="0.35">
      <c r="A1530" s="11">
        <v>43852</v>
      </c>
      <c r="B1530" t="s">
        <v>12</v>
      </c>
      <c r="C1530" s="5">
        <v>50</v>
      </c>
      <c r="D1530" s="26" t="str">
        <f>IF(E1530="","TOTAL","")</f>
        <v/>
      </c>
      <c r="E1530" t="s">
        <v>82</v>
      </c>
    </row>
    <row r="1531" spans="1:5" outlineLevel="2" x14ac:dyDescent="0.35">
      <c r="A1531" s="11">
        <v>43852</v>
      </c>
      <c r="B1531" t="s">
        <v>12</v>
      </c>
      <c r="C1531" s="5">
        <v>50</v>
      </c>
      <c r="D1531" s="26" t="str">
        <f>IF(E1531="","TOTAL","")</f>
        <v/>
      </c>
      <c r="E1531" t="s">
        <v>82</v>
      </c>
    </row>
    <row r="1532" spans="1:5" outlineLevel="2" x14ac:dyDescent="0.35">
      <c r="A1532" s="11">
        <v>43852</v>
      </c>
      <c r="B1532" t="s">
        <v>12</v>
      </c>
      <c r="C1532" s="5">
        <v>85</v>
      </c>
      <c r="D1532" s="26" t="str">
        <f>IF(E1532="","TOTAL","")</f>
        <v/>
      </c>
      <c r="E1532" t="s">
        <v>82</v>
      </c>
    </row>
    <row r="1533" spans="1:5" outlineLevel="2" x14ac:dyDescent="0.35">
      <c r="A1533" s="11">
        <v>43852</v>
      </c>
      <c r="B1533" t="s">
        <v>12</v>
      </c>
      <c r="C1533" s="5">
        <v>280</v>
      </c>
      <c r="D1533" s="26" t="str">
        <f>IF(E1533="","TOTAL","")</f>
        <v/>
      </c>
      <c r="E1533" t="s">
        <v>82</v>
      </c>
    </row>
    <row r="1534" spans="1:5" outlineLevel="2" x14ac:dyDescent="0.35">
      <c r="A1534" s="11">
        <v>43852</v>
      </c>
      <c r="B1534" t="s">
        <v>12</v>
      </c>
      <c r="C1534" s="5">
        <v>35</v>
      </c>
      <c r="D1534" s="26" t="str">
        <f>IF(E1534="","TOTAL","")</f>
        <v/>
      </c>
      <c r="E1534" t="s">
        <v>82</v>
      </c>
    </row>
    <row r="1535" spans="1:5" outlineLevel="2" x14ac:dyDescent="0.35">
      <c r="A1535" s="11">
        <v>43852</v>
      </c>
      <c r="B1535" t="s">
        <v>12</v>
      </c>
      <c r="C1535" s="5">
        <v>1173</v>
      </c>
      <c r="D1535" s="26" t="str">
        <f>IF(E1535="","TOTAL","")</f>
        <v/>
      </c>
      <c r="E1535" t="s">
        <v>80</v>
      </c>
    </row>
    <row r="1536" spans="1:5" outlineLevel="1" x14ac:dyDescent="0.35">
      <c r="A1536" s="25">
        <f>A1535</f>
        <v>43852</v>
      </c>
      <c r="B1536" s="24" t="str">
        <f>B1535</f>
        <v>REGION IV EDUCAT SVC CENTER</v>
      </c>
      <c r="C1536" s="26">
        <f>SUBTOTAL(9,C1485:C1535)</f>
        <v>5243</v>
      </c>
      <c r="D1536" s="26" t="str">
        <f>IF(E1536="","TOTAL","")</f>
        <v>TOTAL</v>
      </c>
    </row>
    <row r="1537" spans="1:5" outlineLevel="2" x14ac:dyDescent="0.35">
      <c r="A1537" s="11">
        <v>43852</v>
      </c>
      <c r="B1537" t="s">
        <v>13</v>
      </c>
      <c r="C1537" s="5">
        <v>339</v>
      </c>
      <c r="D1537" s="26" t="str">
        <f>IF(E1537="","TOTAL","")</f>
        <v/>
      </c>
      <c r="E1537" t="s">
        <v>83</v>
      </c>
    </row>
    <row r="1538" spans="1:5" outlineLevel="1" x14ac:dyDescent="0.35">
      <c r="A1538" s="25">
        <f>A1537</f>
        <v>43852</v>
      </c>
      <c r="B1538" s="24" t="str">
        <f>B1537</f>
        <v>T E P S A</v>
      </c>
      <c r="C1538" s="26">
        <f>SUBTOTAL(9,C1537:C1537)</f>
        <v>339</v>
      </c>
      <c r="D1538" s="26" t="str">
        <f>IF(E1538="","TOTAL","")</f>
        <v>TOTAL</v>
      </c>
    </row>
    <row r="1539" spans="1:5" outlineLevel="2" x14ac:dyDescent="0.35">
      <c r="A1539" s="11">
        <v>43852</v>
      </c>
      <c r="B1539" t="s">
        <v>1098</v>
      </c>
      <c r="C1539" s="5">
        <v>288</v>
      </c>
      <c r="D1539" s="26" t="str">
        <f>IF(E1539="","TOTAL","")</f>
        <v/>
      </c>
      <c r="E1539" t="s">
        <v>79</v>
      </c>
    </row>
    <row r="1540" spans="1:5" outlineLevel="2" x14ac:dyDescent="0.35">
      <c r="A1540" s="11">
        <v>43852</v>
      </c>
      <c r="B1540" t="s">
        <v>1098</v>
      </c>
      <c r="C1540" s="5">
        <v>270</v>
      </c>
      <c r="D1540" s="26" t="str">
        <f>IF(E1540="","TOTAL","")</f>
        <v/>
      </c>
      <c r="E1540" t="s">
        <v>79</v>
      </c>
    </row>
    <row r="1541" spans="1:5" outlineLevel="2" x14ac:dyDescent="0.35">
      <c r="A1541" s="11">
        <v>43852</v>
      </c>
      <c r="B1541" t="s">
        <v>1098</v>
      </c>
      <c r="C1541" s="5">
        <v>98</v>
      </c>
      <c r="D1541" s="26" t="str">
        <f>IF(E1541="","TOTAL","")</f>
        <v/>
      </c>
      <c r="E1541" t="s">
        <v>79</v>
      </c>
    </row>
    <row r="1542" spans="1:5" outlineLevel="1" x14ac:dyDescent="0.35">
      <c r="A1542" s="25">
        <f>A1541</f>
        <v>43852</v>
      </c>
      <c r="B1542" s="24" t="str">
        <f>B1541</f>
        <v>ADVANCED GRAPHICS</v>
      </c>
      <c r="C1542" s="26">
        <f>SUBTOTAL(9,C1539:C1541)</f>
        <v>656</v>
      </c>
      <c r="D1542" s="26" t="str">
        <f>IF(E1542="","TOTAL","")</f>
        <v>TOTAL</v>
      </c>
    </row>
    <row r="1543" spans="1:5" outlineLevel="2" x14ac:dyDescent="0.35">
      <c r="A1543" s="11">
        <v>43852</v>
      </c>
      <c r="B1543" t="s">
        <v>183</v>
      </c>
      <c r="C1543" s="5">
        <v>45</v>
      </c>
      <c r="D1543" s="26" t="str">
        <f>IF(E1543="","TOTAL","")</f>
        <v/>
      </c>
      <c r="E1543" t="s">
        <v>85</v>
      </c>
    </row>
    <row r="1544" spans="1:5" outlineLevel="2" x14ac:dyDescent="0.35">
      <c r="A1544" s="11">
        <v>43852</v>
      </c>
      <c r="B1544" t="s">
        <v>183</v>
      </c>
      <c r="C1544" s="5">
        <v>45</v>
      </c>
      <c r="D1544" s="26" t="str">
        <f>IF(E1544="","TOTAL","")</f>
        <v/>
      </c>
      <c r="E1544" t="s">
        <v>85</v>
      </c>
    </row>
    <row r="1545" spans="1:5" outlineLevel="2" x14ac:dyDescent="0.35">
      <c r="A1545" s="11">
        <v>43852</v>
      </c>
      <c r="B1545" t="s">
        <v>183</v>
      </c>
      <c r="C1545" s="5">
        <v>45</v>
      </c>
      <c r="D1545" s="26" t="str">
        <f>IF(E1545="","TOTAL","")</f>
        <v/>
      </c>
      <c r="E1545" t="s">
        <v>85</v>
      </c>
    </row>
    <row r="1546" spans="1:5" outlineLevel="2" x14ac:dyDescent="0.35">
      <c r="A1546" s="11">
        <v>43852</v>
      </c>
      <c r="B1546" t="s">
        <v>183</v>
      </c>
      <c r="C1546" s="5">
        <v>70</v>
      </c>
      <c r="D1546" s="26" t="str">
        <f>IF(E1546="","TOTAL","")</f>
        <v/>
      </c>
      <c r="E1546" t="s">
        <v>85</v>
      </c>
    </row>
    <row r="1547" spans="1:5" outlineLevel="1" x14ac:dyDescent="0.35">
      <c r="A1547" s="25">
        <f>A1546</f>
        <v>43852</v>
      </c>
      <c r="B1547" s="24" t="str">
        <f>B1546</f>
        <v>LISLE VIOLIN SHOP</v>
      </c>
      <c r="C1547" s="26">
        <f>SUBTOTAL(9,C1543:C1546)</f>
        <v>205</v>
      </c>
      <c r="D1547" s="26" t="str">
        <f>IF(E1547="","TOTAL","")</f>
        <v>TOTAL</v>
      </c>
    </row>
    <row r="1548" spans="1:5" outlineLevel="2" x14ac:dyDescent="0.35">
      <c r="A1548" s="11">
        <v>43852</v>
      </c>
      <c r="B1548" t="s">
        <v>265</v>
      </c>
      <c r="C1548" s="5">
        <v>399.5</v>
      </c>
      <c r="D1548" s="26" t="str">
        <f>IF(E1548="","TOTAL","")</f>
        <v/>
      </c>
      <c r="E1548" t="s">
        <v>79</v>
      </c>
    </row>
    <row r="1549" spans="1:5" outlineLevel="2" x14ac:dyDescent="0.35">
      <c r="A1549" s="11">
        <v>43852</v>
      </c>
      <c r="B1549" t="s">
        <v>265</v>
      </c>
      <c r="C1549" s="5">
        <v>499.73</v>
      </c>
      <c r="D1549" s="26" t="str">
        <f>IF(E1549="","TOTAL","")</f>
        <v/>
      </c>
      <c r="E1549" t="s">
        <v>79</v>
      </c>
    </row>
    <row r="1550" spans="1:5" outlineLevel="2" x14ac:dyDescent="0.35">
      <c r="A1550" s="11">
        <v>43852</v>
      </c>
      <c r="B1550" t="s">
        <v>265</v>
      </c>
      <c r="C1550" s="5">
        <v>11.89</v>
      </c>
      <c r="D1550" s="26" t="str">
        <f>IF(E1550="","TOTAL","")</f>
        <v/>
      </c>
      <c r="E1550" t="s">
        <v>89</v>
      </c>
    </row>
    <row r="1551" spans="1:5" outlineLevel="2" x14ac:dyDescent="0.35">
      <c r="A1551" s="11">
        <v>43852</v>
      </c>
      <c r="B1551" t="s">
        <v>265</v>
      </c>
      <c r="C1551" s="5">
        <v>1535.92</v>
      </c>
      <c r="D1551" s="26" t="str">
        <f>IF(E1551="","TOTAL","")</f>
        <v/>
      </c>
      <c r="E1551" t="s">
        <v>89</v>
      </c>
    </row>
    <row r="1552" spans="1:5" outlineLevel="2" x14ac:dyDescent="0.35">
      <c r="A1552" s="11">
        <v>43852</v>
      </c>
      <c r="B1552" t="s">
        <v>265</v>
      </c>
      <c r="C1552" s="5">
        <v>9.3699999999999992</v>
      </c>
      <c r="D1552" s="26" t="str">
        <f>IF(E1552="","TOTAL","")</f>
        <v/>
      </c>
      <c r="E1552" t="s">
        <v>79</v>
      </c>
    </row>
    <row r="1553" spans="1:5" outlineLevel="2" x14ac:dyDescent="0.35">
      <c r="A1553" s="11">
        <v>43852</v>
      </c>
      <c r="B1553" t="s">
        <v>265</v>
      </c>
      <c r="C1553" s="5">
        <v>11.7</v>
      </c>
      <c r="D1553" s="26" t="str">
        <f>IF(E1553="","TOTAL","")</f>
        <v/>
      </c>
      <c r="E1553" t="s">
        <v>79</v>
      </c>
    </row>
    <row r="1554" spans="1:5" outlineLevel="2" x14ac:dyDescent="0.35">
      <c r="A1554" s="11">
        <v>43852</v>
      </c>
      <c r="B1554" t="s">
        <v>265</v>
      </c>
      <c r="C1554" s="5">
        <v>74.88</v>
      </c>
      <c r="D1554" s="26" t="str">
        <f>IF(E1554="","TOTAL","")</f>
        <v/>
      </c>
      <c r="E1554" t="s">
        <v>79</v>
      </c>
    </row>
    <row r="1555" spans="1:5" outlineLevel="2" x14ac:dyDescent="0.35">
      <c r="A1555" s="11">
        <v>43852</v>
      </c>
      <c r="B1555" t="s">
        <v>265</v>
      </c>
      <c r="C1555" s="5">
        <v>93.6</v>
      </c>
      <c r="D1555" s="26" t="str">
        <f>IF(E1555="","TOTAL","")</f>
        <v/>
      </c>
      <c r="E1555" t="s">
        <v>79</v>
      </c>
    </row>
    <row r="1556" spans="1:5" outlineLevel="1" x14ac:dyDescent="0.35">
      <c r="A1556" s="25">
        <f>A1555</f>
        <v>43852</v>
      </c>
      <c r="B1556" s="24" t="str">
        <f>B1555</f>
        <v>EDUCATIONAL PRODUCTS INC</v>
      </c>
      <c r="C1556" s="26">
        <f>SUBTOTAL(9,C1548:C1555)</f>
        <v>2636.5899999999997</v>
      </c>
      <c r="D1556" s="26" t="str">
        <f>IF(E1556="","TOTAL","")</f>
        <v>TOTAL</v>
      </c>
    </row>
    <row r="1557" spans="1:5" outlineLevel="2" x14ac:dyDescent="0.35">
      <c r="A1557" s="11">
        <v>43852</v>
      </c>
      <c r="B1557" t="s">
        <v>149</v>
      </c>
      <c r="C1557" s="5">
        <v>332.9</v>
      </c>
      <c r="D1557" s="26" t="str">
        <f>IF(E1557="","TOTAL","")</f>
        <v/>
      </c>
      <c r="E1557" t="s">
        <v>81</v>
      </c>
    </row>
    <row r="1558" spans="1:5" outlineLevel="2" x14ac:dyDescent="0.35">
      <c r="A1558" s="11">
        <v>43852</v>
      </c>
      <c r="B1558" t="s">
        <v>149</v>
      </c>
      <c r="C1558" s="5">
        <v>4123.38</v>
      </c>
      <c r="D1558" s="26" t="str">
        <f>IF(E1558="","TOTAL","")</f>
        <v/>
      </c>
      <c r="E1558" t="s">
        <v>79</v>
      </c>
    </row>
    <row r="1559" spans="1:5" outlineLevel="2" x14ac:dyDescent="0.35">
      <c r="A1559" s="11">
        <v>43852</v>
      </c>
      <c r="B1559" t="s">
        <v>149</v>
      </c>
      <c r="C1559" s="5">
        <v>4123.38</v>
      </c>
      <c r="D1559" s="26" t="str">
        <f>IF(E1559="","TOTAL","")</f>
        <v/>
      </c>
      <c r="E1559" t="s">
        <v>79</v>
      </c>
    </row>
    <row r="1560" spans="1:5" outlineLevel="1" x14ac:dyDescent="0.35">
      <c r="A1560" s="25">
        <f>A1559</f>
        <v>43852</v>
      </c>
      <c r="B1560" s="24" t="str">
        <f>B1559</f>
        <v>SOUTHWEST TEXAS EQUIPMENT</v>
      </c>
      <c r="C1560" s="26">
        <f>SUBTOTAL(9,C1557:C1559)</f>
        <v>8579.66</v>
      </c>
      <c r="D1560" s="26" t="str">
        <f>IF(E1560="","TOTAL","")</f>
        <v>TOTAL</v>
      </c>
    </row>
    <row r="1561" spans="1:5" outlineLevel="2" x14ac:dyDescent="0.35">
      <c r="A1561" s="11">
        <v>43852</v>
      </c>
      <c r="B1561" t="s">
        <v>1092</v>
      </c>
      <c r="C1561" s="5">
        <v>216</v>
      </c>
      <c r="D1561" s="26" t="str">
        <f>IF(E1561="","TOTAL","")</f>
        <v/>
      </c>
      <c r="E1561" t="s">
        <v>81</v>
      </c>
    </row>
    <row r="1562" spans="1:5" outlineLevel="2" x14ac:dyDescent="0.35">
      <c r="A1562" s="11">
        <v>43852</v>
      </c>
      <c r="B1562" t="s">
        <v>1092</v>
      </c>
      <c r="C1562" s="5">
        <v>690.73</v>
      </c>
      <c r="D1562" s="26" t="str">
        <f>IF(E1562="","TOTAL","")</f>
        <v/>
      </c>
      <c r="E1562" t="s">
        <v>81</v>
      </c>
    </row>
    <row r="1563" spans="1:5" outlineLevel="1" x14ac:dyDescent="0.35">
      <c r="A1563" s="25">
        <f>A1562</f>
        <v>43852</v>
      </c>
      <c r="B1563" s="24" t="str">
        <f>B1562</f>
        <v>GUARDIAN REPAIR &amp; PARTS</v>
      </c>
      <c r="C1563" s="26">
        <f>SUBTOTAL(9,C1561:C1562)</f>
        <v>906.73</v>
      </c>
      <c r="D1563" s="26" t="str">
        <f>IF(E1563="","TOTAL","")</f>
        <v>TOTAL</v>
      </c>
    </row>
    <row r="1564" spans="1:5" outlineLevel="2" x14ac:dyDescent="0.35">
      <c r="A1564" s="11">
        <v>43852</v>
      </c>
      <c r="B1564" t="s">
        <v>60</v>
      </c>
      <c r="C1564" s="5">
        <v>323</v>
      </c>
      <c r="D1564" s="26" t="str">
        <f>IF(E1564="","TOTAL","")</f>
        <v/>
      </c>
      <c r="E1564" t="s">
        <v>89</v>
      </c>
    </row>
    <row r="1565" spans="1:5" outlineLevel="2" x14ac:dyDescent="0.35">
      <c r="A1565" s="11">
        <v>43852</v>
      </c>
      <c r="B1565" t="s">
        <v>60</v>
      </c>
      <c r="C1565" s="5">
        <v>560</v>
      </c>
      <c r="D1565" s="26" t="str">
        <f>IF(E1565="","TOTAL","")</f>
        <v/>
      </c>
      <c r="E1565" t="s">
        <v>79</v>
      </c>
    </row>
    <row r="1566" spans="1:5" outlineLevel="2" x14ac:dyDescent="0.35">
      <c r="A1566" s="11">
        <v>43852</v>
      </c>
      <c r="B1566" t="s">
        <v>60</v>
      </c>
      <c r="C1566" s="5">
        <v>611.49</v>
      </c>
      <c r="D1566" s="26" t="str">
        <f>IF(E1566="","TOTAL","")</f>
        <v/>
      </c>
      <c r="E1566" t="s">
        <v>79</v>
      </c>
    </row>
    <row r="1567" spans="1:5" outlineLevel="1" x14ac:dyDescent="0.35">
      <c r="A1567" s="25">
        <f>A1566</f>
        <v>43852</v>
      </c>
      <c r="B1567" s="24" t="str">
        <f>B1566</f>
        <v>SLPC INC</v>
      </c>
      <c r="C1567" s="26">
        <f>SUBTOTAL(9,C1564:C1566)</f>
        <v>1494.49</v>
      </c>
      <c r="D1567" s="26" t="str">
        <f>IF(E1567="","TOTAL","")</f>
        <v>TOTAL</v>
      </c>
    </row>
    <row r="1568" spans="1:5" outlineLevel="2" x14ac:dyDescent="0.35">
      <c r="A1568" s="11">
        <v>43852</v>
      </c>
      <c r="B1568" t="s">
        <v>21</v>
      </c>
      <c r="C1568" s="5">
        <v>514.70000000000005</v>
      </c>
      <c r="D1568" s="26" t="str">
        <f>IF(E1568="","TOTAL","")</f>
        <v/>
      </c>
      <c r="E1568" t="s">
        <v>90</v>
      </c>
    </row>
    <row r="1569" spans="1:5" outlineLevel="2" x14ac:dyDescent="0.35">
      <c r="A1569" s="11">
        <v>43852</v>
      </c>
      <c r="B1569" t="s">
        <v>21</v>
      </c>
      <c r="C1569" s="5">
        <v>3625.6</v>
      </c>
      <c r="D1569" s="26" t="str">
        <f>IF(E1569="","TOTAL","")</f>
        <v/>
      </c>
      <c r="E1569" t="s">
        <v>79</v>
      </c>
    </row>
    <row r="1570" spans="1:5" outlineLevel="2" x14ac:dyDescent="0.35">
      <c r="A1570" s="11">
        <v>43852</v>
      </c>
      <c r="B1570" t="s">
        <v>21</v>
      </c>
      <c r="C1570" s="5">
        <v>14598.64</v>
      </c>
      <c r="D1570" s="26" t="str">
        <f>IF(E1570="","TOTAL","")</f>
        <v/>
      </c>
      <c r="E1570" t="s">
        <v>90</v>
      </c>
    </row>
    <row r="1571" spans="1:5" outlineLevel="1" x14ac:dyDescent="0.35">
      <c r="A1571" s="25">
        <f>A1570</f>
        <v>43852</v>
      </c>
      <c r="B1571" s="24" t="str">
        <f>B1570</f>
        <v>BUCKEYE CLEANING CENTER</v>
      </c>
      <c r="C1571" s="26">
        <f>SUBTOTAL(9,C1568:C1570)</f>
        <v>18738.939999999999</v>
      </c>
      <c r="D1571" s="26" t="str">
        <f>IF(E1571="","TOTAL","")</f>
        <v>TOTAL</v>
      </c>
    </row>
    <row r="1572" spans="1:5" outlineLevel="2" x14ac:dyDescent="0.35">
      <c r="A1572" s="11">
        <v>43852</v>
      </c>
      <c r="B1572" t="s">
        <v>14</v>
      </c>
      <c r="C1572" s="5">
        <v>75.069999999999993</v>
      </c>
      <c r="D1572" s="26" t="str">
        <f>IF(E1572="","TOTAL","")</f>
        <v/>
      </c>
      <c r="E1572" t="s">
        <v>79</v>
      </c>
    </row>
    <row r="1573" spans="1:5" outlineLevel="2" x14ac:dyDescent="0.35">
      <c r="A1573" s="11">
        <v>43852</v>
      </c>
      <c r="B1573" t="s">
        <v>14</v>
      </c>
      <c r="C1573" s="5">
        <v>46.8</v>
      </c>
      <c r="D1573" s="26" t="str">
        <f>IF(E1573="","TOTAL","")</f>
        <v/>
      </c>
      <c r="E1573" t="s">
        <v>79</v>
      </c>
    </row>
    <row r="1574" spans="1:5" outlineLevel="2" x14ac:dyDescent="0.35">
      <c r="A1574" s="11">
        <v>43852</v>
      </c>
      <c r="B1574" t="s">
        <v>14</v>
      </c>
      <c r="C1574" s="5">
        <v>108.98</v>
      </c>
      <c r="D1574" s="26" t="str">
        <f>IF(E1574="","TOTAL","")</f>
        <v/>
      </c>
      <c r="E1574" t="s">
        <v>79</v>
      </c>
    </row>
    <row r="1575" spans="1:5" outlineLevel="2" x14ac:dyDescent="0.35">
      <c r="A1575" s="11">
        <v>43852</v>
      </c>
      <c r="B1575" t="s">
        <v>14</v>
      </c>
      <c r="C1575" s="5">
        <v>17.89</v>
      </c>
      <c r="D1575" s="26" t="str">
        <f>IF(E1575="","TOTAL","")</f>
        <v/>
      </c>
      <c r="E1575" t="s">
        <v>79</v>
      </c>
    </row>
    <row r="1576" spans="1:5" outlineLevel="2" x14ac:dyDescent="0.35">
      <c r="A1576" s="11">
        <v>43852</v>
      </c>
      <c r="B1576" t="s">
        <v>14</v>
      </c>
      <c r="C1576" s="5">
        <v>323.68</v>
      </c>
      <c r="D1576" s="26" t="str">
        <f>IF(E1576="","TOTAL","")</f>
        <v/>
      </c>
      <c r="E1576" t="s">
        <v>79</v>
      </c>
    </row>
    <row r="1577" spans="1:5" outlineLevel="2" x14ac:dyDescent="0.35">
      <c r="A1577" s="11">
        <v>43852</v>
      </c>
      <c r="B1577" t="s">
        <v>14</v>
      </c>
      <c r="C1577" s="5">
        <v>236.79</v>
      </c>
      <c r="D1577" s="26" t="str">
        <f>IF(E1577="","TOTAL","")</f>
        <v/>
      </c>
      <c r="E1577" t="s">
        <v>79</v>
      </c>
    </row>
    <row r="1578" spans="1:5" outlineLevel="2" x14ac:dyDescent="0.35">
      <c r="A1578" s="11">
        <v>43852</v>
      </c>
      <c r="B1578" t="s">
        <v>14</v>
      </c>
      <c r="C1578" s="5">
        <v>150.79</v>
      </c>
      <c r="D1578" s="26" t="str">
        <f>IF(E1578="","TOTAL","")</f>
        <v/>
      </c>
      <c r="E1578" t="s">
        <v>79</v>
      </c>
    </row>
    <row r="1579" spans="1:5" outlineLevel="2" x14ac:dyDescent="0.35">
      <c r="A1579" s="11">
        <v>43852</v>
      </c>
      <c r="B1579" t="s">
        <v>14</v>
      </c>
      <c r="C1579" s="5">
        <v>8.52</v>
      </c>
      <c r="D1579" s="26" t="str">
        <f>IF(E1579="","TOTAL","")</f>
        <v/>
      </c>
      <c r="E1579" t="s">
        <v>79</v>
      </c>
    </row>
    <row r="1580" spans="1:5" outlineLevel="2" x14ac:dyDescent="0.35">
      <c r="A1580" s="11">
        <v>43852</v>
      </c>
      <c r="B1580" t="s">
        <v>14</v>
      </c>
      <c r="C1580" s="5">
        <v>192.21</v>
      </c>
      <c r="D1580" s="26" t="str">
        <f>IF(E1580="","TOTAL","")</f>
        <v/>
      </c>
      <c r="E1580" t="s">
        <v>79</v>
      </c>
    </row>
    <row r="1581" spans="1:5" outlineLevel="2" x14ac:dyDescent="0.35">
      <c r="A1581" s="11">
        <v>43852</v>
      </c>
      <c r="B1581" t="s">
        <v>14</v>
      </c>
      <c r="C1581" s="5">
        <v>68.56</v>
      </c>
      <c r="D1581" s="26" t="str">
        <f>IF(E1581="","TOTAL","")</f>
        <v/>
      </c>
      <c r="E1581" t="s">
        <v>79</v>
      </c>
    </row>
    <row r="1582" spans="1:5" outlineLevel="2" x14ac:dyDescent="0.35">
      <c r="A1582" s="11">
        <v>43852</v>
      </c>
      <c r="B1582" t="s">
        <v>14</v>
      </c>
      <c r="C1582" s="5">
        <v>213.56</v>
      </c>
      <c r="D1582" s="26" t="str">
        <f>IF(E1582="","TOTAL","")</f>
        <v/>
      </c>
      <c r="E1582" t="s">
        <v>79</v>
      </c>
    </row>
    <row r="1583" spans="1:5" outlineLevel="2" x14ac:dyDescent="0.35">
      <c r="A1583" s="11">
        <v>43852</v>
      </c>
      <c r="B1583" t="s">
        <v>14</v>
      </c>
      <c r="C1583" s="5">
        <v>146.83000000000001</v>
      </c>
      <c r="D1583" s="26" t="str">
        <f>IF(E1583="","TOTAL","")</f>
        <v/>
      </c>
      <c r="E1583" t="s">
        <v>79</v>
      </c>
    </row>
    <row r="1584" spans="1:5" outlineLevel="2" x14ac:dyDescent="0.35">
      <c r="A1584" s="11">
        <v>43852</v>
      </c>
      <c r="B1584" t="s">
        <v>14</v>
      </c>
      <c r="C1584" s="5">
        <v>27.93</v>
      </c>
      <c r="D1584" s="26" t="str">
        <f>IF(E1584="","TOTAL","")</f>
        <v/>
      </c>
      <c r="E1584" t="s">
        <v>79</v>
      </c>
    </row>
    <row r="1585" spans="1:5" outlineLevel="2" x14ac:dyDescent="0.35">
      <c r="A1585" s="11">
        <v>43852</v>
      </c>
      <c r="B1585" t="s">
        <v>14</v>
      </c>
      <c r="C1585" s="5">
        <v>-76.55</v>
      </c>
      <c r="D1585" s="26" t="str">
        <f>IF(E1585="","TOTAL","")</f>
        <v/>
      </c>
      <c r="E1585" t="s">
        <v>79</v>
      </c>
    </row>
    <row r="1586" spans="1:5" outlineLevel="2" x14ac:dyDescent="0.35">
      <c r="A1586" s="11">
        <v>43852</v>
      </c>
      <c r="B1586" t="s">
        <v>14</v>
      </c>
      <c r="C1586" s="5">
        <v>11.36</v>
      </c>
      <c r="D1586" s="26" t="str">
        <f>IF(E1586="","TOTAL","")</f>
        <v/>
      </c>
      <c r="E1586" t="s">
        <v>79</v>
      </c>
    </row>
    <row r="1587" spans="1:5" outlineLevel="2" x14ac:dyDescent="0.35">
      <c r="A1587" s="11">
        <v>43852</v>
      </c>
      <c r="B1587" t="s">
        <v>14</v>
      </c>
      <c r="C1587" s="5">
        <v>224.55</v>
      </c>
      <c r="D1587" s="26" t="str">
        <f>IF(E1587="","TOTAL","")</f>
        <v/>
      </c>
      <c r="E1587" t="s">
        <v>79</v>
      </c>
    </row>
    <row r="1588" spans="1:5" outlineLevel="2" x14ac:dyDescent="0.35">
      <c r="A1588" s="11">
        <v>43852</v>
      </c>
      <c r="B1588" t="s">
        <v>14</v>
      </c>
      <c r="C1588" s="5">
        <v>27.93</v>
      </c>
      <c r="D1588" s="26" t="str">
        <f>IF(E1588="","TOTAL","")</f>
        <v/>
      </c>
      <c r="E1588" t="s">
        <v>79</v>
      </c>
    </row>
    <row r="1589" spans="1:5" outlineLevel="2" x14ac:dyDescent="0.35">
      <c r="A1589" s="11">
        <v>43852</v>
      </c>
      <c r="B1589" t="s">
        <v>14</v>
      </c>
      <c r="C1589" s="5">
        <v>13.13</v>
      </c>
      <c r="D1589" s="26" t="str">
        <f>IF(E1589="","TOTAL","")</f>
        <v/>
      </c>
      <c r="E1589" t="s">
        <v>79</v>
      </c>
    </row>
    <row r="1590" spans="1:5" outlineLevel="2" x14ac:dyDescent="0.35">
      <c r="A1590" s="11">
        <v>43852</v>
      </c>
      <c r="B1590" t="s">
        <v>14</v>
      </c>
      <c r="C1590" s="5">
        <v>120.1</v>
      </c>
      <c r="D1590" s="26" t="str">
        <f>IF(E1590="","TOTAL","")</f>
        <v/>
      </c>
      <c r="E1590" t="s">
        <v>79</v>
      </c>
    </row>
    <row r="1591" spans="1:5" outlineLevel="1" x14ac:dyDescent="0.35">
      <c r="A1591" s="25">
        <f>A1590</f>
        <v>43852</v>
      </c>
      <c r="B1591" s="24" t="str">
        <f>B1590</f>
        <v>SCHOOL HEALTH CORP</v>
      </c>
      <c r="C1591" s="26">
        <f>SUBTOTAL(9,C1572:C1590)</f>
        <v>1938.1299999999999</v>
      </c>
      <c r="D1591" s="26" t="str">
        <f>IF(E1591="","TOTAL","")</f>
        <v>TOTAL</v>
      </c>
    </row>
    <row r="1592" spans="1:5" outlineLevel="2" x14ac:dyDescent="0.35">
      <c r="A1592" s="11">
        <v>43852</v>
      </c>
      <c r="B1592" t="s">
        <v>63</v>
      </c>
      <c r="C1592" s="5">
        <v>1007.4</v>
      </c>
      <c r="D1592" s="26" t="str">
        <f>IF(E1592="","TOTAL","")</f>
        <v/>
      </c>
      <c r="E1592" t="s">
        <v>80</v>
      </c>
    </row>
    <row r="1593" spans="1:5" outlineLevel="2" x14ac:dyDescent="0.35">
      <c r="A1593" s="11">
        <v>43852</v>
      </c>
      <c r="B1593" t="s">
        <v>63</v>
      </c>
      <c r="C1593" s="5">
        <v>53.82</v>
      </c>
      <c r="D1593" s="26" t="str">
        <f>IF(E1593="","TOTAL","")</f>
        <v/>
      </c>
      <c r="E1593" t="s">
        <v>80</v>
      </c>
    </row>
    <row r="1594" spans="1:5" outlineLevel="2" x14ac:dyDescent="0.35">
      <c r="A1594" s="11">
        <v>43852</v>
      </c>
      <c r="B1594" t="s">
        <v>63</v>
      </c>
      <c r="C1594" s="5">
        <v>53.82</v>
      </c>
      <c r="D1594" s="26" t="str">
        <f>IF(E1594="","TOTAL","")</f>
        <v/>
      </c>
      <c r="E1594" t="s">
        <v>80</v>
      </c>
    </row>
    <row r="1595" spans="1:5" outlineLevel="2" x14ac:dyDescent="0.35">
      <c r="A1595" s="11">
        <v>43852</v>
      </c>
      <c r="B1595" t="s">
        <v>63</v>
      </c>
      <c r="C1595" s="5">
        <v>97.36</v>
      </c>
      <c r="D1595" s="26" t="str">
        <f>IF(E1595="","TOTAL","")</f>
        <v/>
      </c>
      <c r="E1595" t="s">
        <v>80</v>
      </c>
    </row>
    <row r="1596" spans="1:5" outlineLevel="2" x14ac:dyDescent="0.35">
      <c r="A1596" s="11">
        <v>43852</v>
      </c>
      <c r="B1596" t="s">
        <v>63</v>
      </c>
      <c r="C1596" s="5">
        <v>119.72</v>
      </c>
      <c r="D1596" s="26" t="str">
        <f>IF(E1596="","TOTAL","")</f>
        <v/>
      </c>
      <c r="E1596" t="s">
        <v>80</v>
      </c>
    </row>
    <row r="1597" spans="1:5" outlineLevel="2" x14ac:dyDescent="0.35">
      <c r="A1597" s="11">
        <v>43852</v>
      </c>
      <c r="B1597" t="s">
        <v>63</v>
      </c>
      <c r="C1597" s="5">
        <v>126</v>
      </c>
      <c r="D1597" s="26" t="str">
        <f>IF(E1597="","TOTAL","")</f>
        <v/>
      </c>
      <c r="E1597" t="s">
        <v>80</v>
      </c>
    </row>
    <row r="1598" spans="1:5" outlineLevel="2" x14ac:dyDescent="0.35">
      <c r="A1598" s="11">
        <v>43852</v>
      </c>
      <c r="B1598" t="s">
        <v>63</v>
      </c>
      <c r="C1598" s="5">
        <v>151.52000000000001</v>
      </c>
      <c r="D1598" s="26" t="str">
        <f>IF(E1598="","TOTAL","")</f>
        <v/>
      </c>
      <c r="E1598" t="s">
        <v>80</v>
      </c>
    </row>
    <row r="1599" spans="1:5" outlineLevel="2" x14ac:dyDescent="0.35">
      <c r="A1599" s="11">
        <v>43852</v>
      </c>
      <c r="B1599" t="s">
        <v>63</v>
      </c>
      <c r="C1599" s="5">
        <v>103.68</v>
      </c>
      <c r="D1599" s="26" t="str">
        <f>IF(E1599="","TOTAL","")</f>
        <v/>
      </c>
      <c r="E1599" t="s">
        <v>80</v>
      </c>
    </row>
    <row r="1600" spans="1:5" outlineLevel="2" x14ac:dyDescent="0.35">
      <c r="A1600" s="11">
        <v>43852</v>
      </c>
      <c r="B1600" t="s">
        <v>63</v>
      </c>
      <c r="C1600" s="5">
        <v>741.63</v>
      </c>
      <c r="D1600" s="26" t="str">
        <f>IF(E1600="","TOTAL","")</f>
        <v/>
      </c>
      <c r="E1600" t="s">
        <v>80</v>
      </c>
    </row>
    <row r="1601" spans="1:5" outlineLevel="2" x14ac:dyDescent="0.35">
      <c r="A1601" s="11">
        <v>43852</v>
      </c>
      <c r="B1601" t="s">
        <v>63</v>
      </c>
      <c r="C1601" s="5">
        <v>147.56</v>
      </c>
      <c r="D1601" s="26" t="str">
        <f>IF(E1601="","TOTAL","")</f>
        <v/>
      </c>
      <c r="E1601" t="s">
        <v>80</v>
      </c>
    </row>
    <row r="1602" spans="1:5" outlineLevel="1" x14ac:dyDescent="0.35">
      <c r="A1602" s="25">
        <f>A1601</f>
        <v>43852</v>
      </c>
      <c r="B1602" s="24" t="str">
        <f>B1601</f>
        <v>BARNES &amp; NOBLE INC</v>
      </c>
      <c r="C1602" s="26">
        <f>SUBTOTAL(9,C1592:C1601)</f>
        <v>2602.5099999999998</v>
      </c>
      <c r="D1602" s="26" t="str">
        <f>IF(E1602="","TOTAL","")</f>
        <v>TOTAL</v>
      </c>
    </row>
    <row r="1603" spans="1:5" outlineLevel="2" x14ac:dyDescent="0.35">
      <c r="A1603" s="11">
        <v>43852</v>
      </c>
      <c r="B1603" t="s">
        <v>15</v>
      </c>
      <c r="C1603" s="5">
        <v>275.08</v>
      </c>
      <c r="D1603" s="26" t="str">
        <f>IF(E1603="","TOTAL","")</f>
        <v/>
      </c>
      <c r="E1603" t="s">
        <v>79</v>
      </c>
    </row>
    <row r="1604" spans="1:5" outlineLevel="2" x14ac:dyDescent="0.35">
      <c r="A1604" s="11">
        <v>43852</v>
      </c>
      <c r="B1604" t="s">
        <v>15</v>
      </c>
      <c r="C1604" s="5">
        <v>728.85</v>
      </c>
      <c r="D1604" s="26" t="str">
        <f>IF(E1604="","TOTAL","")</f>
        <v/>
      </c>
      <c r="E1604" t="s">
        <v>79</v>
      </c>
    </row>
    <row r="1605" spans="1:5" outlineLevel="2" x14ac:dyDescent="0.35">
      <c r="A1605" s="11">
        <v>43852</v>
      </c>
      <c r="B1605" t="s">
        <v>15</v>
      </c>
      <c r="C1605" s="5">
        <v>550.16</v>
      </c>
      <c r="D1605" s="26" t="str">
        <f>IF(E1605="","TOTAL","")</f>
        <v/>
      </c>
      <c r="E1605" t="s">
        <v>79</v>
      </c>
    </row>
    <row r="1606" spans="1:5" outlineLevel="2" x14ac:dyDescent="0.35">
      <c r="A1606" s="11">
        <v>43852</v>
      </c>
      <c r="B1606" t="s">
        <v>15</v>
      </c>
      <c r="C1606" s="5">
        <v>550.16</v>
      </c>
      <c r="D1606" s="26" t="str">
        <f>IF(E1606="","TOTAL","")</f>
        <v/>
      </c>
      <c r="E1606" t="s">
        <v>79</v>
      </c>
    </row>
    <row r="1607" spans="1:5" outlineLevel="2" x14ac:dyDescent="0.35">
      <c r="A1607" s="11">
        <v>43852</v>
      </c>
      <c r="B1607" t="s">
        <v>15</v>
      </c>
      <c r="C1607" s="5">
        <v>1144.56</v>
      </c>
      <c r="D1607" s="26" t="str">
        <f>IF(E1607="","TOTAL","")</f>
        <v/>
      </c>
      <c r="E1607" t="s">
        <v>79</v>
      </c>
    </row>
    <row r="1608" spans="1:5" outlineLevel="2" x14ac:dyDescent="0.35">
      <c r="A1608" s="11">
        <v>43852</v>
      </c>
      <c r="B1608" t="s">
        <v>15</v>
      </c>
      <c r="C1608" s="5">
        <v>1757.4</v>
      </c>
      <c r="D1608" s="26" t="str">
        <f>IF(E1608="","TOTAL","")</f>
        <v/>
      </c>
      <c r="E1608" t="s">
        <v>79</v>
      </c>
    </row>
    <row r="1609" spans="1:5" outlineLevel="2" x14ac:dyDescent="0.35">
      <c r="A1609" s="11">
        <v>43852</v>
      </c>
      <c r="B1609" t="s">
        <v>15</v>
      </c>
      <c r="C1609" s="5">
        <v>1802.5</v>
      </c>
      <c r="D1609" s="26" t="str">
        <f>IF(E1609="","TOTAL","")</f>
        <v/>
      </c>
      <c r="E1609" t="s">
        <v>79</v>
      </c>
    </row>
    <row r="1610" spans="1:5" outlineLevel="2" x14ac:dyDescent="0.35">
      <c r="A1610" s="11">
        <v>43852</v>
      </c>
      <c r="B1610" t="s">
        <v>15</v>
      </c>
      <c r="C1610" s="5">
        <v>1565.31</v>
      </c>
      <c r="D1610" s="26" t="str">
        <f>IF(E1610="","TOTAL","")</f>
        <v/>
      </c>
      <c r="E1610" t="s">
        <v>79</v>
      </c>
    </row>
    <row r="1611" spans="1:5" outlineLevel="2" x14ac:dyDescent="0.35">
      <c r="A1611" s="11">
        <v>43852</v>
      </c>
      <c r="B1611" t="s">
        <v>15</v>
      </c>
      <c r="C1611" s="5">
        <v>1629</v>
      </c>
      <c r="D1611" s="26" t="str">
        <f>IF(E1611="","TOTAL","")</f>
        <v/>
      </c>
      <c r="E1611" t="s">
        <v>79</v>
      </c>
    </row>
    <row r="1612" spans="1:5" outlineLevel="2" x14ac:dyDescent="0.35">
      <c r="A1612" s="11">
        <v>43852</v>
      </c>
      <c r="B1612" t="s">
        <v>15</v>
      </c>
      <c r="C1612" s="5">
        <v>1799.14</v>
      </c>
      <c r="D1612" s="26" t="str">
        <f>IF(E1612="","TOTAL","")</f>
        <v/>
      </c>
      <c r="E1612" t="s">
        <v>79</v>
      </c>
    </row>
    <row r="1613" spans="1:5" outlineLevel="2" x14ac:dyDescent="0.35">
      <c r="A1613" s="11">
        <v>43852</v>
      </c>
      <c r="B1613" t="s">
        <v>15</v>
      </c>
      <c r="C1613" s="5">
        <v>34.06</v>
      </c>
      <c r="D1613" s="26" t="str">
        <f>IF(E1613="","TOTAL","")</f>
        <v/>
      </c>
      <c r="E1613" t="s">
        <v>80</v>
      </c>
    </row>
    <row r="1614" spans="1:5" outlineLevel="2" x14ac:dyDescent="0.35">
      <c r="A1614" s="11">
        <v>43852</v>
      </c>
      <c r="B1614" t="s">
        <v>15</v>
      </c>
      <c r="C1614" s="5">
        <v>23.37</v>
      </c>
      <c r="D1614" s="26" t="str">
        <f>IF(E1614="","TOTAL","")</f>
        <v/>
      </c>
      <c r="E1614" t="s">
        <v>79</v>
      </c>
    </row>
    <row r="1615" spans="1:5" outlineLevel="2" x14ac:dyDescent="0.35">
      <c r="A1615" s="11">
        <v>43852</v>
      </c>
      <c r="B1615" t="s">
        <v>15</v>
      </c>
      <c r="C1615" s="5">
        <v>62.44</v>
      </c>
      <c r="D1615" s="26" t="str">
        <f>IF(E1615="","TOTAL","")</f>
        <v/>
      </c>
      <c r="E1615" t="s">
        <v>79</v>
      </c>
    </row>
    <row r="1616" spans="1:5" outlineLevel="2" x14ac:dyDescent="0.35">
      <c r="A1616" s="11">
        <v>43852</v>
      </c>
      <c r="B1616" t="s">
        <v>15</v>
      </c>
      <c r="C1616" s="5">
        <v>196.54</v>
      </c>
      <c r="D1616" s="26" t="str">
        <f>IF(E1616="","TOTAL","")</f>
        <v/>
      </c>
      <c r="E1616" t="s">
        <v>79</v>
      </c>
    </row>
    <row r="1617" spans="1:5" outlineLevel="2" x14ac:dyDescent="0.35">
      <c r="A1617" s="11">
        <v>43852</v>
      </c>
      <c r="B1617" t="s">
        <v>15</v>
      </c>
      <c r="C1617" s="5">
        <v>7.77</v>
      </c>
      <c r="D1617" s="26" t="str">
        <f>IF(E1617="","TOTAL","")</f>
        <v/>
      </c>
      <c r="E1617" t="s">
        <v>79</v>
      </c>
    </row>
    <row r="1618" spans="1:5" outlineLevel="2" x14ac:dyDescent="0.35">
      <c r="A1618" s="11">
        <v>43852</v>
      </c>
      <c r="B1618" t="s">
        <v>15</v>
      </c>
      <c r="C1618" s="5">
        <v>56.71</v>
      </c>
      <c r="D1618" s="26" t="str">
        <f>IF(E1618="","TOTAL","")</f>
        <v/>
      </c>
      <c r="E1618" t="s">
        <v>79</v>
      </c>
    </row>
    <row r="1619" spans="1:5" outlineLevel="2" x14ac:dyDescent="0.35">
      <c r="A1619" s="11">
        <v>43852</v>
      </c>
      <c r="B1619" t="s">
        <v>15</v>
      </c>
      <c r="C1619" s="5">
        <v>71.34</v>
      </c>
      <c r="D1619" s="26" t="str">
        <f>IF(E1619="","TOTAL","")</f>
        <v/>
      </c>
      <c r="E1619" t="s">
        <v>79</v>
      </c>
    </row>
    <row r="1620" spans="1:5" outlineLevel="2" x14ac:dyDescent="0.35">
      <c r="A1620" s="11">
        <v>43852</v>
      </c>
      <c r="B1620" t="s">
        <v>15</v>
      </c>
      <c r="C1620" s="5">
        <v>31.18</v>
      </c>
      <c r="D1620" s="26" t="str">
        <f>IF(E1620="","TOTAL","")</f>
        <v/>
      </c>
      <c r="E1620" t="s">
        <v>79</v>
      </c>
    </row>
    <row r="1621" spans="1:5" outlineLevel="2" x14ac:dyDescent="0.35">
      <c r="A1621" s="11">
        <v>43852</v>
      </c>
      <c r="B1621" t="s">
        <v>15</v>
      </c>
      <c r="C1621" s="5">
        <v>119.56</v>
      </c>
      <c r="D1621" s="26" t="str">
        <f>IF(E1621="","TOTAL","")</f>
        <v/>
      </c>
      <c r="E1621" t="s">
        <v>79</v>
      </c>
    </row>
    <row r="1622" spans="1:5" outlineLevel="2" x14ac:dyDescent="0.35">
      <c r="A1622" s="11">
        <v>43852</v>
      </c>
      <c r="B1622" t="s">
        <v>15</v>
      </c>
      <c r="C1622" s="5">
        <v>173.02</v>
      </c>
      <c r="D1622" s="26" t="str">
        <f>IF(E1622="","TOTAL","")</f>
        <v/>
      </c>
      <c r="E1622" t="s">
        <v>79</v>
      </c>
    </row>
    <row r="1623" spans="1:5" outlineLevel="2" x14ac:dyDescent="0.35">
      <c r="A1623" s="11">
        <v>43852</v>
      </c>
      <c r="B1623" t="s">
        <v>15</v>
      </c>
      <c r="C1623" s="5">
        <v>376.95</v>
      </c>
      <c r="D1623" s="26" t="str">
        <f>IF(E1623="","TOTAL","")</f>
        <v/>
      </c>
      <c r="E1623" t="s">
        <v>79</v>
      </c>
    </row>
    <row r="1624" spans="1:5" outlineLevel="2" x14ac:dyDescent="0.35">
      <c r="A1624" s="11">
        <v>43852</v>
      </c>
      <c r="B1624" t="s">
        <v>15</v>
      </c>
      <c r="C1624" s="5">
        <v>2.59</v>
      </c>
      <c r="D1624" s="26" t="str">
        <f>IF(E1624="","TOTAL","")</f>
        <v/>
      </c>
      <c r="E1624" t="s">
        <v>420</v>
      </c>
    </row>
    <row r="1625" spans="1:5" outlineLevel="2" x14ac:dyDescent="0.35">
      <c r="A1625" s="11">
        <v>43852</v>
      </c>
      <c r="B1625" t="s">
        <v>15</v>
      </c>
      <c r="C1625" s="5">
        <v>61</v>
      </c>
      <c r="D1625" s="26" t="str">
        <f>IF(E1625="","TOTAL","")</f>
        <v/>
      </c>
      <c r="E1625" t="s">
        <v>79</v>
      </c>
    </row>
    <row r="1626" spans="1:5" outlineLevel="2" x14ac:dyDescent="0.35">
      <c r="A1626" s="11">
        <v>43852</v>
      </c>
      <c r="B1626" t="s">
        <v>15</v>
      </c>
      <c r="C1626" s="5">
        <v>59.7</v>
      </c>
      <c r="D1626" s="26" t="str">
        <f>IF(E1626="","TOTAL","")</f>
        <v/>
      </c>
      <c r="E1626" t="s">
        <v>79</v>
      </c>
    </row>
    <row r="1627" spans="1:5" outlineLevel="2" x14ac:dyDescent="0.35">
      <c r="A1627" s="11">
        <v>43852</v>
      </c>
      <c r="B1627" t="s">
        <v>15</v>
      </c>
      <c r="C1627" s="5">
        <v>73.7</v>
      </c>
      <c r="D1627" s="26" t="str">
        <f>IF(E1627="","TOTAL","")</f>
        <v/>
      </c>
      <c r="E1627" t="s">
        <v>79</v>
      </c>
    </row>
    <row r="1628" spans="1:5" outlineLevel="2" x14ac:dyDescent="0.35">
      <c r="A1628" s="11">
        <v>43852</v>
      </c>
      <c r="B1628" t="s">
        <v>15</v>
      </c>
      <c r="C1628" s="5">
        <v>52.19</v>
      </c>
      <c r="D1628" s="26" t="str">
        <f>IF(E1628="","TOTAL","")</f>
        <v/>
      </c>
      <c r="E1628" t="s">
        <v>79</v>
      </c>
    </row>
    <row r="1629" spans="1:5" outlineLevel="1" x14ac:dyDescent="0.35">
      <c r="A1629" s="25">
        <f>A1628</f>
        <v>43852</v>
      </c>
      <c r="B1629" s="24" t="str">
        <f>B1628</f>
        <v>SCHOOL SPECIALTY INC</v>
      </c>
      <c r="C1629" s="26">
        <f>SUBTOTAL(9,C1603:C1628)</f>
        <v>13204.280000000004</v>
      </c>
      <c r="D1629" s="26" t="str">
        <f>IF(E1629="","TOTAL","")</f>
        <v>TOTAL</v>
      </c>
    </row>
    <row r="1630" spans="1:5" outlineLevel="2" x14ac:dyDescent="0.35">
      <c r="A1630" s="11">
        <v>43852</v>
      </c>
      <c r="B1630" t="s">
        <v>487</v>
      </c>
      <c r="C1630" s="5">
        <v>837</v>
      </c>
      <c r="D1630" s="26" t="str">
        <f>IF(E1630="","TOTAL","")</f>
        <v/>
      </c>
      <c r="E1630" t="s">
        <v>79</v>
      </c>
    </row>
    <row r="1631" spans="1:5" outlineLevel="1" x14ac:dyDescent="0.35">
      <c r="A1631" s="25">
        <f>A1630</f>
        <v>43852</v>
      </c>
      <c r="B1631" s="24" t="str">
        <f>B1630</f>
        <v>TOBII DYNAVOX LLC</v>
      </c>
      <c r="C1631" s="26">
        <f>SUBTOTAL(9,C1630:C1630)</f>
        <v>837</v>
      </c>
      <c r="D1631" s="26" t="str">
        <f>IF(E1631="","TOTAL","")</f>
        <v>TOTAL</v>
      </c>
    </row>
    <row r="1632" spans="1:5" outlineLevel="2" x14ac:dyDescent="0.35">
      <c r="A1632" s="11">
        <v>43852</v>
      </c>
      <c r="B1632" t="s">
        <v>1099</v>
      </c>
      <c r="C1632" s="5">
        <v>8545.25</v>
      </c>
      <c r="D1632" s="26" t="str">
        <f>IF(E1632="","TOTAL","")</f>
        <v/>
      </c>
      <c r="E1632" t="s">
        <v>422</v>
      </c>
    </row>
    <row r="1633" spans="1:5" outlineLevel="1" x14ac:dyDescent="0.35">
      <c r="A1633" s="25">
        <f>A1632</f>
        <v>43852</v>
      </c>
      <c r="B1633" s="24" t="str">
        <f>B1632</f>
        <v>HTS  INC  CONSULTANT</v>
      </c>
      <c r="C1633" s="26">
        <f>SUBTOTAL(9,C1632:C1632)</f>
        <v>8545.25</v>
      </c>
      <c r="D1633" s="26" t="str">
        <f>IF(E1633="","TOTAL","")</f>
        <v>TOTAL</v>
      </c>
    </row>
    <row r="1634" spans="1:5" outlineLevel="2" x14ac:dyDescent="0.35">
      <c r="A1634" s="11">
        <v>43852</v>
      </c>
      <c r="B1634" t="s">
        <v>17</v>
      </c>
      <c r="C1634" s="5">
        <v>393.25</v>
      </c>
      <c r="D1634" s="26" t="str">
        <f>IF(E1634="","TOTAL","")</f>
        <v/>
      </c>
      <c r="E1634" t="s">
        <v>79</v>
      </c>
    </row>
    <row r="1635" spans="1:5" outlineLevel="2" x14ac:dyDescent="0.35">
      <c r="A1635" s="11">
        <v>43852</v>
      </c>
      <c r="B1635" t="s">
        <v>17</v>
      </c>
      <c r="C1635" s="5">
        <v>-393.25</v>
      </c>
      <c r="D1635" s="26" t="str">
        <f>IF(E1635="","TOTAL","")</f>
        <v/>
      </c>
      <c r="E1635" t="s">
        <v>79</v>
      </c>
    </row>
    <row r="1636" spans="1:5" outlineLevel="2" x14ac:dyDescent="0.35">
      <c r="A1636" s="11">
        <v>43852</v>
      </c>
      <c r="B1636" t="s">
        <v>17</v>
      </c>
      <c r="C1636" s="5">
        <v>393.25</v>
      </c>
      <c r="D1636" s="26" t="str">
        <f>IF(E1636="","TOTAL","")</f>
        <v/>
      </c>
      <c r="E1636" t="s">
        <v>79</v>
      </c>
    </row>
    <row r="1637" spans="1:5" outlineLevel="2" x14ac:dyDescent="0.35">
      <c r="A1637" s="11">
        <v>43852</v>
      </c>
      <c r="B1637" t="s">
        <v>17</v>
      </c>
      <c r="C1637" s="5">
        <v>17775</v>
      </c>
      <c r="D1637" s="26" t="str">
        <f>IF(E1637="","TOTAL","")</f>
        <v/>
      </c>
      <c r="E1637" t="s">
        <v>420</v>
      </c>
    </row>
    <row r="1638" spans="1:5" outlineLevel="2" x14ac:dyDescent="0.35">
      <c r="A1638" s="11">
        <v>43852</v>
      </c>
      <c r="B1638" t="s">
        <v>17</v>
      </c>
      <c r="C1638" s="5">
        <v>774</v>
      </c>
      <c r="D1638" s="26" t="str">
        <f>IF(E1638="","TOTAL","")</f>
        <v/>
      </c>
      <c r="E1638" t="s">
        <v>79</v>
      </c>
    </row>
    <row r="1639" spans="1:5" outlineLevel="2" x14ac:dyDescent="0.35">
      <c r="A1639" s="11">
        <v>43852</v>
      </c>
      <c r="B1639" t="s">
        <v>17</v>
      </c>
      <c r="C1639" s="5">
        <v>626.29999999999995</v>
      </c>
      <c r="D1639" s="26" t="str">
        <f>IF(E1639="","TOTAL","")</f>
        <v/>
      </c>
      <c r="E1639" t="s">
        <v>79</v>
      </c>
    </row>
    <row r="1640" spans="1:5" outlineLevel="2" x14ac:dyDescent="0.35">
      <c r="A1640" s="11">
        <v>43852</v>
      </c>
      <c r="B1640" t="s">
        <v>17</v>
      </c>
      <c r="C1640" s="5">
        <v>92</v>
      </c>
      <c r="D1640" s="26" t="str">
        <f>IF(E1640="","TOTAL","")</f>
        <v/>
      </c>
      <c r="E1640" t="s">
        <v>79</v>
      </c>
    </row>
    <row r="1641" spans="1:5" outlineLevel="2" x14ac:dyDescent="0.35">
      <c r="A1641" s="11">
        <v>43852</v>
      </c>
      <c r="B1641" t="s">
        <v>17</v>
      </c>
      <c r="C1641" s="5">
        <v>437.71</v>
      </c>
      <c r="D1641" s="26" t="str">
        <f>IF(E1641="","TOTAL","")</f>
        <v/>
      </c>
      <c r="E1641" t="s">
        <v>79</v>
      </c>
    </row>
    <row r="1642" spans="1:5" outlineLevel="2" x14ac:dyDescent="0.35">
      <c r="A1642" s="11">
        <v>43852</v>
      </c>
      <c r="B1642" t="s">
        <v>17</v>
      </c>
      <c r="C1642" s="5">
        <v>79.5</v>
      </c>
      <c r="D1642" s="26" t="str">
        <f>IF(E1642="","TOTAL","")</f>
        <v/>
      </c>
      <c r="E1642" t="s">
        <v>79</v>
      </c>
    </row>
    <row r="1643" spans="1:5" outlineLevel="2" x14ac:dyDescent="0.35">
      <c r="A1643" s="11">
        <v>43852</v>
      </c>
      <c r="B1643" t="s">
        <v>17</v>
      </c>
      <c r="C1643" s="5">
        <v>145</v>
      </c>
      <c r="D1643" s="26" t="str">
        <f>IF(E1643="","TOTAL","")</f>
        <v/>
      </c>
      <c r="E1643" t="s">
        <v>79</v>
      </c>
    </row>
    <row r="1644" spans="1:5" outlineLevel="2" x14ac:dyDescent="0.35">
      <c r="A1644" s="11">
        <v>43852</v>
      </c>
      <c r="B1644" t="s">
        <v>17</v>
      </c>
      <c r="C1644" s="5">
        <v>543.84</v>
      </c>
      <c r="D1644" s="26" t="str">
        <f>IF(E1644="","TOTAL","")</f>
        <v/>
      </c>
      <c r="E1644" t="s">
        <v>79</v>
      </c>
    </row>
    <row r="1645" spans="1:5" outlineLevel="2" x14ac:dyDescent="0.35">
      <c r="A1645" s="11">
        <v>43852</v>
      </c>
      <c r="B1645" t="s">
        <v>17</v>
      </c>
      <c r="C1645" s="5">
        <v>355</v>
      </c>
      <c r="D1645" s="26" t="str">
        <f>IF(E1645="","TOTAL","")</f>
        <v/>
      </c>
      <c r="E1645" t="s">
        <v>79</v>
      </c>
    </row>
    <row r="1646" spans="1:5" outlineLevel="2" x14ac:dyDescent="0.35">
      <c r="A1646" s="11">
        <v>43852</v>
      </c>
      <c r="B1646" t="s">
        <v>17</v>
      </c>
      <c r="C1646" s="5">
        <v>355</v>
      </c>
      <c r="D1646" s="26" t="str">
        <f>IF(E1646="","TOTAL","")</f>
        <v/>
      </c>
      <c r="E1646" t="s">
        <v>79</v>
      </c>
    </row>
    <row r="1647" spans="1:5" outlineLevel="2" x14ac:dyDescent="0.35">
      <c r="A1647" s="11">
        <v>43852</v>
      </c>
      <c r="B1647" t="s">
        <v>17</v>
      </c>
      <c r="C1647" s="5">
        <v>260.3</v>
      </c>
      <c r="D1647" s="26" t="str">
        <f>IF(E1647="","TOTAL","")</f>
        <v/>
      </c>
      <c r="E1647" t="s">
        <v>79</v>
      </c>
    </row>
    <row r="1648" spans="1:5" outlineLevel="2" x14ac:dyDescent="0.35">
      <c r="A1648" s="11">
        <v>43852</v>
      </c>
      <c r="B1648" t="s">
        <v>17</v>
      </c>
      <c r="C1648" s="5">
        <v>710.85</v>
      </c>
      <c r="D1648" s="26" t="str">
        <f>IF(E1648="","TOTAL","")</f>
        <v/>
      </c>
      <c r="E1648" t="s">
        <v>79</v>
      </c>
    </row>
    <row r="1649" spans="1:5" outlineLevel="2" x14ac:dyDescent="0.35">
      <c r="A1649" s="11">
        <v>43852</v>
      </c>
      <c r="B1649" t="s">
        <v>17</v>
      </c>
      <c r="C1649" s="5">
        <v>195</v>
      </c>
      <c r="D1649" s="26" t="str">
        <f>IF(E1649="","TOTAL","")</f>
        <v/>
      </c>
      <c r="E1649" t="s">
        <v>79</v>
      </c>
    </row>
    <row r="1650" spans="1:5" outlineLevel="2" x14ac:dyDescent="0.35">
      <c r="A1650" s="11">
        <v>43852</v>
      </c>
      <c r="B1650" t="s">
        <v>17</v>
      </c>
      <c r="C1650" s="5">
        <v>21.78</v>
      </c>
      <c r="D1650" s="26" t="str">
        <f>IF(E1650="","TOTAL","")</f>
        <v/>
      </c>
      <c r="E1650" t="s">
        <v>79</v>
      </c>
    </row>
    <row r="1651" spans="1:5" outlineLevel="2" x14ac:dyDescent="0.35">
      <c r="A1651" s="11">
        <v>43852</v>
      </c>
      <c r="B1651" t="s">
        <v>17</v>
      </c>
      <c r="C1651" s="5">
        <v>1767</v>
      </c>
      <c r="D1651" s="26" t="str">
        <f>IF(E1651="","TOTAL","")</f>
        <v/>
      </c>
      <c r="E1651" t="s">
        <v>420</v>
      </c>
    </row>
    <row r="1652" spans="1:5" outlineLevel="2" x14ac:dyDescent="0.35">
      <c r="A1652" s="11">
        <v>43852</v>
      </c>
      <c r="B1652" t="s">
        <v>17</v>
      </c>
      <c r="C1652" s="5">
        <v>89</v>
      </c>
      <c r="D1652" s="26" t="str">
        <f>IF(E1652="","TOTAL","")</f>
        <v/>
      </c>
      <c r="E1652" t="s">
        <v>420</v>
      </c>
    </row>
    <row r="1653" spans="1:5" outlineLevel="2" x14ac:dyDescent="0.35">
      <c r="A1653" s="11">
        <v>43852</v>
      </c>
      <c r="B1653" t="s">
        <v>17</v>
      </c>
      <c r="C1653" s="5">
        <v>24.63</v>
      </c>
      <c r="D1653" s="26" t="str">
        <f>IF(E1653="","TOTAL","")</f>
        <v/>
      </c>
      <c r="E1653" t="s">
        <v>79</v>
      </c>
    </row>
    <row r="1654" spans="1:5" outlineLevel="2" x14ac:dyDescent="0.35">
      <c r="A1654" s="11">
        <v>43852</v>
      </c>
      <c r="B1654" t="s">
        <v>17</v>
      </c>
      <c r="C1654" s="5">
        <v>-117.57</v>
      </c>
      <c r="D1654" s="26" t="str">
        <f>IF(E1654="","TOTAL","")</f>
        <v/>
      </c>
      <c r="E1654" t="s">
        <v>79</v>
      </c>
    </row>
    <row r="1655" spans="1:5" outlineLevel="2" x14ac:dyDescent="0.35">
      <c r="A1655" s="11">
        <v>43852</v>
      </c>
      <c r="B1655" t="s">
        <v>17</v>
      </c>
      <c r="C1655" s="5">
        <v>-300</v>
      </c>
      <c r="D1655" s="26" t="str">
        <f>IF(E1655="","TOTAL","")</f>
        <v/>
      </c>
      <c r="E1655" t="s">
        <v>79</v>
      </c>
    </row>
    <row r="1656" spans="1:5" outlineLevel="2" x14ac:dyDescent="0.35">
      <c r="A1656" s="11">
        <v>43852</v>
      </c>
      <c r="B1656" t="s">
        <v>17</v>
      </c>
      <c r="C1656" s="5">
        <v>117.57</v>
      </c>
      <c r="D1656" s="26" t="str">
        <f>IF(E1656="","TOTAL","")</f>
        <v/>
      </c>
      <c r="E1656" t="s">
        <v>79</v>
      </c>
    </row>
    <row r="1657" spans="1:5" outlineLevel="2" x14ac:dyDescent="0.35">
      <c r="A1657" s="11">
        <v>43852</v>
      </c>
      <c r="B1657" t="s">
        <v>17</v>
      </c>
      <c r="C1657" s="5">
        <v>300</v>
      </c>
      <c r="D1657" s="26" t="str">
        <f>IF(E1657="","TOTAL","")</f>
        <v/>
      </c>
      <c r="E1657" t="s">
        <v>79</v>
      </c>
    </row>
    <row r="1658" spans="1:5" outlineLevel="2" x14ac:dyDescent="0.35">
      <c r="A1658" s="11">
        <v>43852</v>
      </c>
      <c r="B1658" t="s">
        <v>17</v>
      </c>
      <c r="C1658" s="5">
        <v>181.82</v>
      </c>
      <c r="D1658" s="26" t="str">
        <f>IF(E1658="","TOTAL","")</f>
        <v/>
      </c>
      <c r="E1658" t="s">
        <v>79</v>
      </c>
    </row>
    <row r="1659" spans="1:5" outlineLevel="2" x14ac:dyDescent="0.35">
      <c r="A1659" s="11">
        <v>43852</v>
      </c>
      <c r="B1659" t="s">
        <v>17</v>
      </c>
      <c r="C1659" s="5">
        <v>994.76</v>
      </c>
      <c r="D1659" s="26" t="str">
        <f>IF(E1659="","TOTAL","")</f>
        <v/>
      </c>
      <c r="E1659" t="s">
        <v>79</v>
      </c>
    </row>
    <row r="1660" spans="1:5" outlineLevel="2" x14ac:dyDescent="0.35">
      <c r="A1660" s="11">
        <v>43852</v>
      </c>
      <c r="B1660" t="s">
        <v>17</v>
      </c>
      <c r="C1660" s="5">
        <v>278</v>
      </c>
      <c r="D1660" s="26" t="str">
        <f>IF(E1660="","TOTAL","")</f>
        <v/>
      </c>
      <c r="E1660" t="s">
        <v>79</v>
      </c>
    </row>
    <row r="1661" spans="1:5" outlineLevel="2" x14ac:dyDescent="0.35">
      <c r="A1661" s="11">
        <v>43852</v>
      </c>
      <c r="B1661" t="s">
        <v>17</v>
      </c>
      <c r="C1661" s="5">
        <v>182.38</v>
      </c>
      <c r="D1661" s="26" t="str">
        <f>IF(E1661="","TOTAL","")</f>
        <v/>
      </c>
      <c r="E1661" t="s">
        <v>79</v>
      </c>
    </row>
    <row r="1662" spans="1:5" outlineLevel="2" x14ac:dyDescent="0.35">
      <c r="A1662" s="11">
        <v>43852</v>
      </c>
      <c r="B1662" t="s">
        <v>17</v>
      </c>
      <c r="C1662" s="5">
        <v>1142.3599999999999</v>
      </c>
      <c r="D1662" s="26" t="str">
        <f>IF(E1662="","TOTAL","")</f>
        <v/>
      </c>
      <c r="E1662" t="s">
        <v>79</v>
      </c>
    </row>
    <row r="1663" spans="1:5" outlineLevel="2" x14ac:dyDescent="0.35">
      <c r="A1663" s="11">
        <v>43852</v>
      </c>
      <c r="B1663" t="s">
        <v>17</v>
      </c>
      <c r="C1663" s="5">
        <v>235.89</v>
      </c>
      <c r="D1663" s="26" t="str">
        <f>IF(E1663="","TOTAL","")</f>
        <v/>
      </c>
      <c r="E1663" t="s">
        <v>79</v>
      </c>
    </row>
    <row r="1664" spans="1:5" outlineLevel="2" x14ac:dyDescent="0.35">
      <c r="A1664" s="11">
        <v>43852</v>
      </c>
      <c r="B1664" t="s">
        <v>17</v>
      </c>
      <c r="C1664" s="5">
        <v>235.88</v>
      </c>
      <c r="D1664" s="26" t="str">
        <f>IF(E1664="","TOTAL","")</f>
        <v/>
      </c>
      <c r="E1664" t="s">
        <v>79</v>
      </c>
    </row>
    <row r="1665" spans="1:5" outlineLevel="2" x14ac:dyDescent="0.35">
      <c r="A1665" s="11">
        <v>43852</v>
      </c>
      <c r="B1665" t="s">
        <v>17</v>
      </c>
      <c r="C1665" s="5">
        <v>32</v>
      </c>
      <c r="D1665" s="26" t="str">
        <f>IF(E1665="","TOTAL","")</f>
        <v/>
      </c>
      <c r="E1665" t="s">
        <v>79</v>
      </c>
    </row>
    <row r="1666" spans="1:5" outlineLevel="2" x14ac:dyDescent="0.35">
      <c r="A1666" s="11">
        <v>43852</v>
      </c>
      <c r="B1666" t="s">
        <v>17</v>
      </c>
      <c r="C1666" s="5">
        <v>294.51</v>
      </c>
      <c r="D1666" s="26" t="str">
        <f>IF(E1666="","TOTAL","")</f>
        <v/>
      </c>
      <c r="E1666" t="s">
        <v>79</v>
      </c>
    </row>
    <row r="1667" spans="1:5" outlineLevel="2" x14ac:dyDescent="0.35">
      <c r="A1667" s="11">
        <v>43852</v>
      </c>
      <c r="B1667" t="s">
        <v>17</v>
      </c>
      <c r="C1667" s="5">
        <v>-59</v>
      </c>
      <c r="D1667" s="26" t="str">
        <f>IF(E1667="","TOTAL","")</f>
        <v/>
      </c>
      <c r="E1667" t="s">
        <v>79</v>
      </c>
    </row>
    <row r="1668" spans="1:5" outlineLevel="2" x14ac:dyDescent="0.35">
      <c r="A1668" s="11">
        <v>43852</v>
      </c>
      <c r="B1668" t="s">
        <v>17</v>
      </c>
      <c r="C1668" s="5">
        <v>-177</v>
      </c>
      <c r="D1668" s="26" t="str">
        <f>IF(E1668="","TOTAL","")</f>
        <v/>
      </c>
      <c r="E1668" t="s">
        <v>79</v>
      </c>
    </row>
    <row r="1669" spans="1:5" outlineLevel="2" x14ac:dyDescent="0.35">
      <c r="A1669" s="11">
        <v>43852</v>
      </c>
      <c r="B1669" t="s">
        <v>17</v>
      </c>
      <c r="C1669" s="5">
        <v>781</v>
      </c>
      <c r="D1669" s="26" t="str">
        <f>IF(E1669="","TOTAL","")</f>
        <v/>
      </c>
      <c r="E1669" t="s">
        <v>90</v>
      </c>
    </row>
    <row r="1670" spans="1:5" outlineLevel="2" x14ac:dyDescent="0.35">
      <c r="A1670" s="11">
        <v>43852</v>
      </c>
      <c r="B1670" t="s">
        <v>17</v>
      </c>
      <c r="C1670" s="5">
        <v>575</v>
      </c>
      <c r="D1670" s="26" t="str">
        <f>IF(E1670="","TOTAL","")</f>
        <v/>
      </c>
      <c r="E1670" t="s">
        <v>420</v>
      </c>
    </row>
    <row r="1671" spans="1:5" outlineLevel="2" x14ac:dyDescent="0.35">
      <c r="A1671" s="11">
        <v>43852</v>
      </c>
      <c r="B1671" t="s">
        <v>17</v>
      </c>
      <c r="C1671" s="5">
        <v>132.65</v>
      </c>
      <c r="D1671" s="26" t="str">
        <f>IF(E1671="","TOTAL","")</f>
        <v/>
      </c>
      <c r="E1671" t="s">
        <v>420</v>
      </c>
    </row>
    <row r="1672" spans="1:5" outlineLevel="2" x14ac:dyDescent="0.35">
      <c r="A1672" s="11">
        <v>43852</v>
      </c>
      <c r="B1672" t="s">
        <v>17</v>
      </c>
      <c r="C1672" s="5">
        <v>3590</v>
      </c>
      <c r="D1672" s="26" t="str">
        <f>IF(E1672="","TOTAL","")</f>
        <v/>
      </c>
      <c r="E1672" t="s">
        <v>420</v>
      </c>
    </row>
    <row r="1673" spans="1:5" outlineLevel="2" x14ac:dyDescent="0.35">
      <c r="A1673" s="11">
        <v>43852</v>
      </c>
      <c r="B1673" t="s">
        <v>17</v>
      </c>
      <c r="C1673" s="5">
        <v>440.6</v>
      </c>
      <c r="D1673" s="26" t="str">
        <f>IF(E1673="","TOTAL","")</f>
        <v/>
      </c>
      <c r="E1673" t="s">
        <v>79</v>
      </c>
    </row>
    <row r="1674" spans="1:5" outlineLevel="2" x14ac:dyDescent="0.35">
      <c r="A1674" s="11">
        <v>43852</v>
      </c>
      <c r="B1674" t="s">
        <v>17</v>
      </c>
      <c r="C1674" s="5">
        <v>30368</v>
      </c>
      <c r="D1674" s="26" t="str">
        <f>IF(E1674="","TOTAL","")</f>
        <v/>
      </c>
      <c r="E1674" t="s">
        <v>420</v>
      </c>
    </row>
    <row r="1675" spans="1:5" outlineLevel="2" x14ac:dyDescent="0.35">
      <c r="A1675" s="11">
        <v>43852</v>
      </c>
      <c r="B1675" t="s">
        <v>17</v>
      </c>
      <c r="C1675" s="5">
        <v>49</v>
      </c>
      <c r="D1675" s="26" t="str">
        <f>IF(E1675="","TOTAL","")</f>
        <v/>
      </c>
      <c r="E1675" t="s">
        <v>79</v>
      </c>
    </row>
    <row r="1676" spans="1:5" outlineLevel="2" x14ac:dyDescent="0.35">
      <c r="A1676" s="11">
        <v>43852</v>
      </c>
      <c r="B1676" t="s">
        <v>17</v>
      </c>
      <c r="C1676" s="5">
        <v>400.98</v>
      </c>
      <c r="D1676" s="26" t="str">
        <f>IF(E1676="","TOTAL","")</f>
        <v/>
      </c>
      <c r="E1676" t="s">
        <v>79</v>
      </c>
    </row>
    <row r="1677" spans="1:5" outlineLevel="2" x14ac:dyDescent="0.35">
      <c r="A1677" s="11">
        <v>43852</v>
      </c>
      <c r="B1677" t="s">
        <v>17</v>
      </c>
      <c r="C1677" s="5">
        <v>965.11</v>
      </c>
      <c r="D1677" s="26" t="str">
        <f>IF(E1677="","TOTAL","")</f>
        <v/>
      </c>
      <c r="E1677" t="s">
        <v>79</v>
      </c>
    </row>
    <row r="1678" spans="1:5" outlineLevel="2" x14ac:dyDescent="0.35">
      <c r="A1678" s="11">
        <v>43852</v>
      </c>
      <c r="B1678" t="s">
        <v>17</v>
      </c>
      <c r="C1678" s="5">
        <v>75.77</v>
      </c>
      <c r="D1678" s="26" t="str">
        <f>IF(E1678="","TOTAL","")</f>
        <v/>
      </c>
      <c r="E1678" t="s">
        <v>79</v>
      </c>
    </row>
    <row r="1679" spans="1:5" outlineLevel="2" x14ac:dyDescent="0.35">
      <c r="A1679" s="11">
        <v>43852</v>
      </c>
      <c r="B1679" t="s">
        <v>17</v>
      </c>
      <c r="C1679" s="5">
        <v>151.54</v>
      </c>
      <c r="D1679" s="26" t="str">
        <f>IF(E1679="","TOTAL","")</f>
        <v/>
      </c>
      <c r="E1679" t="s">
        <v>79</v>
      </c>
    </row>
    <row r="1680" spans="1:5" outlineLevel="2" x14ac:dyDescent="0.35">
      <c r="A1680" s="11">
        <v>43852</v>
      </c>
      <c r="B1680" t="s">
        <v>17</v>
      </c>
      <c r="C1680" s="5">
        <v>2880</v>
      </c>
      <c r="D1680" s="26" t="str">
        <f>IF(E1680="","TOTAL","")</f>
        <v/>
      </c>
      <c r="E1680" t="s">
        <v>420</v>
      </c>
    </row>
    <row r="1681" spans="1:5" outlineLevel="2" x14ac:dyDescent="0.35">
      <c r="A1681" s="11">
        <v>43852</v>
      </c>
      <c r="B1681" t="s">
        <v>17</v>
      </c>
      <c r="C1681" s="5">
        <v>355.69</v>
      </c>
      <c r="D1681" s="26" t="str">
        <f>IF(E1681="","TOTAL","")</f>
        <v/>
      </c>
      <c r="E1681" t="s">
        <v>79</v>
      </c>
    </row>
    <row r="1682" spans="1:5" outlineLevel="2" x14ac:dyDescent="0.35">
      <c r="A1682" s="11">
        <v>43852</v>
      </c>
      <c r="B1682" t="s">
        <v>17</v>
      </c>
      <c r="C1682" s="5">
        <v>85.88</v>
      </c>
      <c r="D1682" s="26" t="str">
        <f>IF(E1682="","TOTAL","")</f>
        <v/>
      </c>
      <c r="E1682" t="s">
        <v>79</v>
      </c>
    </row>
    <row r="1683" spans="1:5" outlineLevel="2" x14ac:dyDescent="0.35">
      <c r="A1683" s="11">
        <v>43852</v>
      </c>
      <c r="B1683" t="s">
        <v>17</v>
      </c>
      <c r="C1683" s="5">
        <v>386</v>
      </c>
      <c r="D1683" s="26" t="str">
        <f>IF(E1683="","TOTAL","")</f>
        <v/>
      </c>
      <c r="E1683" t="s">
        <v>79</v>
      </c>
    </row>
    <row r="1684" spans="1:5" outlineLevel="2" x14ac:dyDescent="0.35">
      <c r="A1684" s="11">
        <v>43852</v>
      </c>
      <c r="B1684" t="s">
        <v>17</v>
      </c>
      <c r="C1684" s="5">
        <v>219</v>
      </c>
      <c r="D1684" s="26" t="str">
        <f>IF(E1684="","TOTAL","")</f>
        <v/>
      </c>
      <c r="E1684" t="s">
        <v>79</v>
      </c>
    </row>
    <row r="1685" spans="1:5" outlineLevel="2" x14ac:dyDescent="0.35">
      <c r="A1685" s="11">
        <v>43852</v>
      </c>
      <c r="B1685" t="s">
        <v>17</v>
      </c>
      <c r="C1685" s="5">
        <v>1680</v>
      </c>
      <c r="D1685" s="26" t="str">
        <f>IF(E1685="","TOTAL","")</f>
        <v/>
      </c>
      <c r="E1685" t="s">
        <v>79</v>
      </c>
    </row>
    <row r="1686" spans="1:5" outlineLevel="1" x14ac:dyDescent="0.35">
      <c r="A1686" s="25">
        <f>A1685</f>
        <v>43852</v>
      </c>
      <c r="B1686" s="24" t="str">
        <f>B1685</f>
        <v>CDW GOVERNMENT INC</v>
      </c>
      <c r="C1686" s="26">
        <f>SUBTOTAL(9,C1634:C1685)</f>
        <v>71122.98000000001</v>
      </c>
      <c r="D1686" s="26" t="str">
        <f>IF(E1686="","TOTAL","")</f>
        <v>TOTAL</v>
      </c>
    </row>
    <row r="1687" spans="1:5" outlineLevel="2" x14ac:dyDescent="0.35">
      <c r="A1687" s="11">
        <v>43852</v>
      </c>
      <c r="B1687" t="s">
        <v>230</v>
      </c>
      <c r="C1687" s="5">
        <v>481.85</v>
      </c>
      <c r="D1687" s="26" t="str">
        <f>IF(E1687="","TOTAL","")</f>
        <v/>
      </c>
      <c r="E1687" t="s">
        <v>79</v>
      </c>
    </row>
    <row r="1688" spans="1:5" outlineLevel="1" x14ac:dyDescent="0.35">
      <c r="A1688" s="25">
        <f>A1687</f>
        <v>43852</v>
      </c>
      <c r="B1688" s="24" t="str">
        <f>B1687</f>
        <v>SOUTHERN FLORAL COMPANY</v>
      </c>
      <c r="C1688" s="26">
        <f>SUBTOTAL(9,C1687:C1687)</f>
        <v>481.85</v>
      </c>
      <c r="D1688" s="26" t="str">
        <f>IF(E1688="","TOTAL","")</f>
        <v>TOTAL</v>
      </c>
    </row>
    <row r="1689" spans="1:5" outlineLevel="2" x14ac:dyDescent="0.35">
      <c r="A1689" s="11">
        <v>43852</v>
      </c>
      <c r="B1689" t="s">
        <v>18</v>
      </c>
      <c r="C1689" s="5">
        <v>1386.19</v>
      </c>
      <c r="D1689" s="26" t="str">
        <f>IF(E1689="","TOTAL","")</f>
        <v/>
      </c>
      <c r="E1689" t="s">
        <v>80</v>
      </c>
    </row>
    <row r="1690" spans="1:5" outlineLevel="2" x14ac:dyDescent="0.35">
      <c r="A1690" s="11">
        <v>43852</v>
      </c>
      <c r="B1690" t="s">
        <v>18</v>
      </c>
      <c r="C1690" s="5">
        <v>519.08000000000004</v>
      </c>
      <c r="D1690" s="26" t="str">
        <f>IF(E1690="","TOTAL","")</f>
        <v/>
      </c>
      <c r="E1690" t="s">
        <v>80</v>
      </c>
    </row>
    <row r="1691" spans="1:5" outlineLevel="2" x14ac:dyDescent="0.35">
      <c r="A1691" s="11">
        <v>43852</v>
      </c>
      <c r="B1691" t="s">
        <v>18</v>
      </c>
      <c r="C1691" s="5">
        <v>2637.02</v>
      </c>
      <c r="D1691" s="26" t="str">
        <f>IF(E1691="","TOTAL","")</f>
        <v/>
      </c>
      <c r="E1691" t="s">
        <v>80</v>
      </c>
    </row>
    <row r="1692" spans="1:5" outlineLevel="2" x14ac:dyDescent="0.35">
      <c r="A1692" s="11">
        <v>43852</v>
      </c>
      <c r="B1692" t="s">
        <v>18</v>
      </c>
      <c r="C1692" s="5">
        <v>1146.9100000000001</v>
      </c>
      <c r="D1692" s="26" t="str">
        <f>IF(E1692="","TOTAL","")</f>
        <v/>
      </c>
      <c r="E1692" t="s">
        <v>80</v>
      </c>
    </row>
    <row r="1693" spans="1:5" outlineLevel="2" x14ac:dyDescent="0.35">
      <c r="A1693" s="11">
        <v>43852</v>
      </c>
      <c r="B1693" t="s">
        <v>18</v>
      </c>
      <c r="C1693" s="5">
        <v>206.12</v>
      </c>
      <c r="D1693" s="26" t="str">
        <f>IF(E1693="","TOTAL","")</f>
        <v/>
      </c>
      <c r="E1693" t="s">
        <v>420</v>
      </c>
    </row>
    <row r="1694" spans="1:5" outlineLevel="1" x14ac:dyDescent="0.35">
      <c r="A1694" s="25">
        <f>A1693</f>
        <v>43852</v>
      </c>
      <c r="B1694" s="24" t="str">
        <f>B1693</f>
        <v>MACKIN EDUCATIONAL RES</v>
      </c>
      <c r="C1694" s="26">
        <f>SUBTOTAL(9,C1689:C1693)</f>
        <v>5895.32</v>
      </c>
      <c r="D1694" s="26" t="str">
        <f>IF(E1694="","TOTAL","")</f>
        <v>TOTAL</v>
      </c>
    </row>
    <row r="1695" spans="1:5" outlineLevel="2" x14ac:dyDescent="0.35">
      <c r="A1695" s="11">
        <v>43852</v>
      </c>
      <c r="B1695" t="s">
        <v>1096</v>
      </c>
      <c r="C1695" s="5">
        <v>32.590000000000003</v>
      </c>
      <c r="D1695" s="26" t="str">
        <f>IF(E1695="","TOTAL","")</f>
        <v/>
      </c>
      <c r="E1695" t="s">
        <v>81</v>
      </c>
    </row>
    <row r="1696" spans="1:5" outlineLevel="2" x14ac:dyDescent="0.35">
      <c r="A1696" s="11">
        <v>43852</v>
      </c>
      <c r="B1696" t="s">
        <v>1096</v>
      </c>
      <c r="C1696" s="5">
        <v>98.42</v>
      </c>
      <c r="D1696" s="26" t="str">
        <f>IF(E1696="","TOTAL","")</f>
        <v/>
      </c>
      <c r="E1696" t="s">
        <v>81</v>
      </c>
    </row>
    <row r="1697" spans="1:5" outlineLevel="2" x14ac:dyDescent="0.35">
      <c r="A1697" s="11">
        <v>43852</v>
      </c>
      <c r="B1697" t="s">
        <v>1096</v>
      </c>
      <c r="C1697" s="5">
        <v>77.11</v>
      </c>
      <c r="D1697" s="26" t="str">
        <f>IF(E1697="","TOTAL","")</f>
        <v/>
      </c>
      <c r="E1697" t="s">
        <v>81</v>
      </c>
    </row>
    <row r="1698" spans="1:5" outlineLevel="2" x14ac:dyDescent="0.35">
      <c r="A1698" s="11">
        <v>43852</v>
      </c>
      <c r="B1698" t="s">
        <v>1096</v>
      </c>
      <c r="C1698" s="5">
        <v>85.15</v>
      </c>
      <c r="D1698" s="26" t="str">
        <f>IF(E1698="","TOTAL","")</f>
        <v/>
      </c>
      <c r="E1698" t="s">
        <v>81</v>
      </c>
    </row>
    <row r="1699" spans="1:5" outlineLevel="2" x14ac:dyDescent="0.35">
      <c r="A1699" s="11">
        <v>43852</v>
      </c>
      <c r="B1699" t="s">
        <v>1096</v>
      </c>
      <c r="C1699" s="5">
        <v>88.88</v>
      </c>
      <c r="D1699" s="26" t="str">
        <f>IF(E1699="","TOTAL","")</f>
        <v/>
      </c>
      <c r="E1699" t="s">
        <v>81</v>
      </c>
    </row>
    <row r="1700" spans="1:5" outlineLevel="2" x14ac:dyDescent="0.35">
      <c r="A1700" s="11">
        <v>43852</v>
      </c>
      <c r="B1700" t="s">
        <v>1096</v>
      </c>
      <c r="C1700" s="5">
        <v>81.36</v>
      </c>
      <c r="D1700" s="26" t="str">
        <f>IF(E1700="","TOTAL","")</f>
        <v/>
      </c>
      <c r="E1700" t="s">
        <v>81</v>
      </c>
    </row>
    <row r="1701" spans="1:5" outlineLevel="1" x14ac:dyDescent="0.35">
      <c r="A1701" s="25">
        <f>A1700</f>
        <v>43852</v>
      </c>
      <c r="B1701" s="24" t="str">
        <f>B1700</f>
        <v>SITEONE LANDSCAPE SUPPLY LLC</v>
      </c>
      <c r="C1701" s="26">
        <f>SUBTOTAL(9,C1695:C1700)</f>
        <v>463.51</v>
      </c>
      <c r="D1701" s="26" t="str">
        <f>IF(E1701="","TOTAL","")</f>
        <v>TOTAL</v>
      </c>
    </row>
    <row r="1702" spans="1:5" outlineLevel="2" x14ac:dyDescent="0.35">
      <c r="A1702" s="11">
        <v>43852</v>
      </c>
      <c r="B1702" t="s">
        <v>305</v>
      </c>
      <c r="C1702" s="5">
        <v>50</v>
      </c>
      <c r="D1702" s="26" t="str">
        <f>IF(E1702="","TOTAL","")</f>
        <v/>
      </c>
      <c r="E1702" t="s">
        <v>85</v>
      </c>
    </row>
    <row r="1703" spans="1:5" outlineLevel="2" x14ac:dyDescent="0.35">
      <c r="A1703" s="11">
        <v>43852</v>
      </c>
      <c r="B1703" t="s">
        <v>305</v>
      </c>
      <c r="C1703" s="5">
        <v>306.89999999999998</v>
      </c>
      <c r="D1703" s="26" t="str">
        <f>IF(E1703="","TOTAL","")</f>
        <v/>
      </c>
      <c r="E1703" t="s">
        <v>85</v>
      </c>
    </row>
    <row r="1704" spans="1:5" outlineLevel="2" x14ac:dyDescent="0.35">
      <c r="A1704" s="11">
        <v>43852</v>
      </c>
      <c r="B1704" t="s">
        <v>305</v>
      </c>
      <c r="C1704" s="5">
        <v>103</v>
      </c>
      <c r="D1704" s="26" t="str">
        <f>IF(E1704="","TOTAL","")</f>
        <v/>
      </c>
      <c r="E1704" t="s">
        <v>85</v>
      </c>
    </row>
    <row r="1705" spans="1:5" outlineLevel="1" x14ac:dyDescent="0.35">
      <c r="A1705" s="25">
        <f>A1704</f>
        <v>43852</v>
      </c>
      <c r="B1705" s="24" t="str">
        <f>B1704</f>
        <v>HOU-TEX GLASS &amp; MIRROR CO</v>
      </c>
      <c r="C1705" s="26">
        <f>SUBTOTAL(9,C1702:C1704)</f>
        <v>459.9</v>
      </c>
      <c r="D1705" s="26" t="str">
        <f>IF(E1705="","TOTAL","")</f>
        <v>TOTAL</v>
      </c>
    </row>
    <row r="1706" spans="1:5" outlineLevel="2" x14ac:dyDescent="0.35">
      <c r="A1706" s="11">
        <v>43852</v>
      </c>
      <c r="B1706" t="s">
        <v>267</v>
      </c>
      <c r="C1706" s="5">
        <v>518.52</v>
      </c>
      <c r="D1706" s="26" t="str">
        <f>IF(E1706="","TOTAL","")</f>
        <v/>
      </c>
      <c r="E1706" t="s">
        <v>81</v>
      </c>
    </row>
    <row r="1707" spans="1:5" outlineLevel="1" x14ac:dyDescent="0.35">
      <c r="A1707" s="25">
        <f>A1706</f>
        <v>43852</v>
      </c>
      <c r="B1707" s="24" t="str">
        <f>B1706</f>
        <v>HUNTON DISTRIBUTION GROUP</v>
      </c>
      <c r="C1707" s="26">
        <f>SUBTOTAL(9,C1706:C1706)</f>
        <v>518.52</v>
      </c>
      <c r="D1707" s="26" t="str">
        <f>IF(E1707="","TOTAL","")</f>
        <v>TOTAL</v>
      </c>
    </row>
    <row r="1708" spans="1:5" outlineLevel="2" x14ac:dyDescent="0.35">
      <c r="A1708" s="11">
        <v>43852</v>
      </c>
      <c r="B1708" t="s">
        <v>347</v>
      </c>
      <c r="C1708" s="5">
        <v>10270</v>
      </c>
      <c r="D1708" s="26" t="str">
        <f>IF(E1708="","TOTAL","")</f>
        <v/>
      </c>
      <c r="E1708" t="s">
        <v>425</v>
      </c>
    </row>
    <row r="1709" spans="1:5" outlineLevel="1" x14ac:dyDescent="0.35">
      <c r="A1709" s="25">
        <f>A1708</f>
        <v>43852</v>
      </c>
      <c r="B1709" s="24" t="str">
        <f>B1708</f>
        <v>GULF COAST PAPER COMPANY INC</v>
      </c>
      <c r="C1709" s="26">
        <f>SUBTOTAL(9,C1708:C1708)</f>
        <v>10270</v>
      </c>
      <c r="D1709" s="26" t="str">
        <f>IF(E1709="","TOTAL","")</f>
        <v>TOTAL</v>
      </c>
    </row>
    <row r="1710" spans="1:5" outlineLevel="2" x14ac:dyDescent="0.35">
      <c r="A1710" s="11">
        <v>43852</v>
      </c>
      <c r="B1710" t="s">
        <v>203</v>
      </c>
      <c r="C1710" s="5">
        <v>195</v>
      </c>
      <c r="D1710" s="26" t="str">
        <f>IF(E1710="","TOTAL","")</f>
        <v/>
      </c>
      <c r="E1710" t="s">
        <v>79</v>
      </c>
    </row>
    <row r="1711" spans="1:5" outlineLevel="2" x14ac:dyDescent="0.35">
      <c r="A1711" s="11">
        <v>43852</v>
      </c>
      <c r="B1711" t="s">
        <v>203</v>
      </c>
      <c r="C1711" s="5">
        <v>1066</v>
      </c>
      <c r="D1711" s="26" t="str">
        <f>IF(E1711="","TOTAL","")</f>
        <v/>
      </c>
      <c r="E1711" t="s">
        <v>79</v>
      </c>
    </row>
    <row r="1712" spans="1:5" outlineLevel="2" x14ac:dyDescent="0.35">
      <c r="A1712" s="11">
        <v>43852</v>
      </c>
      <c r="B1712" t="s">
        <v>203</v>
      </c>
      <c r="C1712" s="5">
        <v>221.73</v>
      </c>
      <c r="D1712" s="26" t="str">
        <f>IF(E1712="","TOTAL","")</f>
        <v/>
      </c>
      <c r="E1712" t="s">
        <v>79</v>
      </c>
    </row>
    <row r="1713" spans="1:5" outlineLevel="2" x14ac:dyDescent="0.35">
      <c r="A1713" s="11">
        <v>43852</v>
      </c>
      <c r="B1713" t="s">
        <v>203</v>
      </c>
      <c r="C1713" s="5">
        <v>108</v>
      </c>
      <c r="D1713" s="26" t="str">
        <f>IF(E1713="","TOTAL","")</f>
        <v/>
      </c>
      <c r="E1713" t="s">
        <v>79</v>
      </c>
    </row>
    <row r="1714" spans="1:5" outlineLevel="2" x14ac:dyDescent="0.35">
      <c r="A1714" s="11">
        <v>43852</v>
      </c>
      <c r="B1714" t="s">
        <v>203</v>
      </c>
      <c r="C1714" s="5">
        <v>21</v>
      </c>
      <c r="D1714" s="26" t="str">
        <f>IF(E1714="","TOTAL","")</f>
        <v/>
      </c>
      <c r="E1714" t="s">
        <v>79</v>
      </c>
    </row>
    <row r="1715" spans="1:5" outlineLevel="2" x14ac:dyDescent="0.35">
      <c r="A1715" s="11">
        <v>43852</v>
      </c>
      <c r="B1715" t="s">
        <v>203</v>
      </c>
      <c r="C1715" s="5">
        <v>60</v>
      </c>
      <c r="D1715" s="26" t="str">
        <f>IF(E1715="","TOTAL","")</f>
        <v/>
      </c>
      <c r="E1715" t="s">
        <v>79</v>
      </c>
    </row>
    <row r="1716" spans="1:5" outlineLevel="2" x14ac:dyDescent="0.35">
      <c r="A1716" s="11">
        <v>43852</v>
      </c>
      <c r="B1716" t="s">
        <v>203</v>
      </c>
      <c r="C1716" s="5">
        <v>195</v>
      </c>
      <c r="D1716" s="26" t="str">
        <f>IF(E1716="","TOTAL","")</f>
        <v/>
      </c>
      <c r="E1716" t="s">
        <v>79</v>
      </c>
    </row>
    <row r="1717" spans="1:5" outlineLevel="2" x14ac:dyDescent="0.35">
      <c r="A1717" s="11">
        <v>43852</v>
      </c>
      <c r="B1717" t="s">
        <v>203</v>
      </c>
      <c r="C1717" s="5">
        <v>85</v>
      </c>
      <c r="D1717" s="26" t="str">
        <f>IF(E1717="","TOTAL","")</f>
        <v/>
      </c>
      <c r="E1717" t="s">
        <v>85</v>
      </c>
    </row>
    <row r="1718" spans="1:5" outlineLevel="2" x14ac:dyDescent="0.35">
      <c r="A1718" s="11">
        <v>43852</v>
      </c>
      <c r="B1718" t="s">
        <v>203</v>
      </c>
      <c r="C1718" s="5">
        <v>788</v>
      </c>
      <c r="D1718" s="26" t="str">
        <f>IF(E1718="","TOTAL","")</f>
        <v/>
      </c>
      <c r="E1718" t="s">
        <v>79</v>
      </c>
    </row>
    <row r="1719" spans="1:5" outlineLevel="2" x14ac:dyDescent="0.35">
      <c r="A1719" s="11">
        <v>43852</v>
      </c>
      <c r="B1719" t="s">
        <v>203</v>
      </c>
      <c r="C1719" s="5">
        <v>612.13</v>
      </c>
      <c r="D1719" s="26" t="str">
        <f>IF(E1719="","TOTAL","")</f>
        <v/>
      </c>
      <c r="E1719" t="s">
        <v>79</v>
      </c>
    </row>
    <row r="1720" spans="1:5" outlineLevel="1" x14ac:dyDescent="0.35">
      <c r="A1720" s="25">
        <f>A1719</f>
        <v>43852</v>
      </c>
      <c r="B1720" s="24" t="str">
        <f>B1719</f>
        <v>MUSIC &amp; ARTS</v>
      </c>
      <c r="C1720" s="26">
        <f>SUBTOTAL(9,C1710:C1719)</f>
        <v>3351.86</v>
      </c>
      <c r="D1720" s="26" t="str">
        <f>IF(E1720="","TOTAL","")</f>
        <v>TOTAL</v>
      </c>
    </row>
    <row r="1721" spans="1:5" outlineLevel="2" x14ac:dyDescent="0.35">
      <c r="A1721" s="11">
        <v>43852</v>
      </c>
      <c r="B1721" t="s">
        <v>140</v>
      </c>
      <c r="C1721" s="5">
        <f>85.32-85.32</f>
        <v>0</v>
      </c>
      <c r="D1721" s="26" t="str">
        <f>IF(E1721="","TOTAL","")</f>
        <v/>
      </c>
      <c r="E1721" t="s">
        <v>79</v>
      </c>
    </row>
    <row r="1722" spans="1:5" outlineLevel="1" x14ac:dyDescent="0.35">
      <c r="A1722" s="25">
        <f>A1721</f>
        <v>43852</v>
      </c>
      <c r="B1722" s="24" t="str">
        <f>B1721</f>
        <v>AMAZON CAPITAL SERVICES</v>
      </c>
      <c r="C1722" s="26">
        <f>SUBTOTAL(9,C1721:C1721)</f>
        <v>0</v>
      </c>
      <c r="D1722" s="26" t="str">
        <f>IF(E1722="","TOTAL","")</f>
        <v>TOTAL</v>
      </c>
    </row>
    <row r="1723" spans="1:5" outlineLevel="2" x14ac:dyDescent="0.35">
      <c r="A1723" s="11">
        <v>43852</v>
      </c>
      <c r="B1723" t="s">
        <v>143</v>
      </c>
      <c r="C1723" s="5">
        <v>228</v>
      </c>
      <c r="D1723" s="26" t="str">
        <f>IF(E1723="","TOTAL","")</f>
        <v/>
      </c>
      <c r="E1723" t="s">
        <v>81</v>
      </c>
    </row>
    <row r="1724" spans="1:5" outlineLevel="2" x14ac:dyDescent="0.35">
      <c r="A1724" s="11">
        <v>43852</v>
      </c>
      <c r="B1724" t="s">
        <v>143</v>
      </c>
      <c r="C1724" s="5">
        <v>250</v>
      </c>
      <c r="D1724" s="26" t="str">
        <f>IF(E1724="","TOTAL","")</f>
        <v/>
      </c>
      <c r="E1724" t="s">
        <v>81</v>
      </c>
    </row>
    <row r="1725" spans="1:5" outlineLevel="2" x14ac:dyDescent="0.35">
      <c r="A1725" s="11">
        <v>43852</v>
      </c>
      <c r="B1725" t="s">
        <v>143</v>
      </c>
      <c r="C1725" s="5">
        <v>11810</v>
      </c>
      <c r="D1725" s="26" t="str">
        <f>IF(E1725="","TOTAL","")</f>
        <v/>
      </c>
      <c r="E1725" t="s">
        <v>90</v>
      </c>
    </row>
    <row r="1726" spans="1:5" outlineLevel="1" x14ac:dyDescent="0.35">
      <c r="A1726" s="25">
        <f>A1725</f>
        <v>43852</v>
      </c>
      <c r="B1726" s="24" t="str">
        <f>B1725</f>
        <v>SOUTHERN TIRE MART</v>
      </c>
      <c r="C1726" s="26">
        <f>SUBTOTAL(9,C1723:C1725)</f>
        <v>12288</v>
      </c>
      <c r="D1726" s="26" t="str">
        <f>IF(E1726="","TOTAL","")</f>
        <v>TOTAL</v>
      </c>
    </row>
    <row r="1727" spans="1:5" outlineLevel="2" x14ac:dyDescent="0.35">
      <c r="A1727" s="11">
        <v>43852</v>
      </c>
      <c r="B1727" t="s">
        <v>660</v>
      </c>
      <c r="C1727" s="5">
        <v>107.85</v>
      </c>
      <c r="D1727" s="26" t="str">
        <f>IF(E1727="","TOTAL","")</f>
        <v/>
      </c>
      <c r="E1727" t="s">
        <v>81</v>
      </c>
    </row>
    <row r="1728" spans="1:5" outlineLevel="2" x14ac:dyDescent="0.35">
      <c r="A1728" s="11">
        <v>43852</v>
      </c>
      <c r="B1728" t="s">
        <v>660</v>
      </c>
      <c r="C1728" s="5">
        <v>27.66</v>
      </c>
      <c r="D1728" s="26" t="str">
        <f>IF(E1728="","TOTAL","")</f>
        <v/>
      </c>
      <c r="E1728" t="s">
        <v>81</v>
      </c>
    </row>
    <row r="1729" spans="1:5" outlineLevel="2" x14ac:dyDescent="0.35">
      <c r="A1729" s="11">
        <v>43852</v>
      </c>
      <c r="B1729" t="s">
        <v>660</v>
      </c>
      <c r="C1729" s="5">
        <v>131.69999999999999</v>
      </c>
      <c r="D1729" s="26" t="str">
        <f>IF(E1729="","TOTAL","")</f>
        <v/>
      </c>
      <c r="E1729" t="s">
        <v>81</v>
      </c>
    </row>
    <row r="1730" spans="1:5" outlineLevel="2" x14ac:dyDescent="0.35">
      <c r="A1730" s="11">
        <v>43852</v>
      </c>
      <c r="B1730" t="s">
        <v>660</v>
      </c>
      <c r="C1730" s="5">
        <v>58.98</v>
      </c>
      <c r="D1730" s="26" t="str">
        <f>IF(E1730="","TOTAL","")</f>
        <v/>
      </c>
      <c r="E1730" t="s">
        <v>81</v>
      </c>
    </row>
    <row r="1731" spans="1:5" outlineLevel="2" x14ac:dyDescent="0.35">
      <c r="A1731" s="11">
        <v>43852</v>
      </c>
      <c r="B1731" t="s">
        <v>660</v>
      </c>
      <c r="C1731" s="5">
        <v>91.6</v>
      </c>
      <c r="D1731" s="26" t="str">
        <f>IF(E1731="","TOTAL","")</f>
        <v/>
      </c>
      <c r="E1731" t="s">
        <v>81</v>
      </c>
    </row>
    <row r="1732" spans="1:5" outlineLevel="2" x14ac:dyDescent="0.35">
      <c r="A1732" s="11">
        <v>43852</v>
      </c>
      <c r="B1732" t="s">
        <v>660</v>
      </c>
      <c r="C1732" s="5">
        <v>230.54</v>
      </c>
      <c r="D1732" s="26" t="str">
        <f>IF(E1732="","TOTAL","")</f>
        <v/>
      </c>
      <c r="E1732" t="s">
        <v>81</v>
      </c>
    </row>
    <row r="1733" spans="1:5" outlineLevel="1" x14ac:dyDescent="0.35">
      <c r="A1733" s="25">
        <f>A1732</f>
        <v>43852</v>
      </c>
      <c r="B1733" s="24" t="str">
        <f>B1732</f>
        <v>PPG ARCHITECTURAL FINISHES</v>
      </c>
      <c r="C1733" s="26">
        <f>SUBTOTAL(9,C1727:C1732)</f>
        <v>648.32999999999993</v>
      </c>
      <c r="D1733" s="26" t="str">
        <f>IF(E1733="","TOTAL","")</f>
        <v>TOTAL</v>
      </c>
    </row>
    <row r="1734" spans="1:5" outlineLevel="2" x14ac:dyDescent="0.35">
      <c r="A1734" s="11">
        <v>43852</v>
      </c>
      <c r="B1734" t="s">
        <v>20</v>
      </c>
      <c r="C1734" s="5">
        <v>92.84</v>
      </c>
      <c r="D1734" s="26" t="str">
        <f>IF(E1734="","TOTAL","")</f>
        <v/>
      </c>
      <c r="E1734" t="s">
        <v>80</v>
      </c>
    </row>
    <row r="1735" spans="1:5" outlineLevel="2" x14ac:dyDescent="0.35">
      <c r="A1735" s="11">
        <v>43852</v>
      </c>
      <c r="B1735" t="s">
        <v>20</v>
      </c>
      <c r="C1735" s="5">
        <v>479.5</v>
      </c>
      <c r="D1735" s="26" t="str">
        <f>IF(E1735="","TOTAL","")</f>
        <v/>
      </c>
      <c r="E1735" t="s">
        <v>80</v>
      </c>
    </row>
    <row r="1736" spans="1:5" outlineLevel="2" x14ac:dyDescent="0.35">
      <c r="A1736" s="11">
        <v>43852</v>
      </c>
      <c r="B1736" t="s">
        <v>20</v>
      </c>
      <c r="C1736" s="5">
        <v>488.57</v>
      </c>
      <c r="D1736" s="26" t="str">
        <f>IF(E1736="","TOTAL","")</f>
        <v/>
      </c>
      <c r="E1736" t="s">
        <v>420</v>
      </c>
    </row>
    <row r="1737" spans="1:5" outlineLevel="1" x14ac:dyDescent="0.35">
      <c r="A1737" s="25">
        <f>A1736</f>
        <v>43852</v>
      </c>
      <c r="B1737" s="24" t="str">
        <f>B1736</f>
        <v>FOLLETT SCHOOL SOLUTIONS INC</v>
      </c>
      <c r="C1737" s="26">
        <f>SUBTOTAL(9,C1734:C1736)</f>
        <v>1060.9100000000001</v>
      </c>
      <c r="D1737" s="26" t="str">
        <f>IF(E1737="","TOTAL","")</f>
        <v>TOTAL</v>
      </c>
    </row>
    <row r="1738" spans="1:5" outlineLevel="2" x14ac:dyDescent="0.35">
      <c r="A1738" s="11">
        <v>43859</v>
      </c>
      <c r="B1738" t="s">
        <v>5</v>
      </c>
      <c r="C1738" s="5">
        <v>1378.86</v>
      </c>
      <c r="D1738" s="26" t="str">
        <f>IF(E1738="","TOTAL","")</f>
        <v/>
      </c>
      <c r="E1738" t="s">
        <v>78</v>
      </c>
    </row>
    <row r="1739" spans="1:5" outlineLevel="2" x14ac:dyDescent="0.35">
      <c r="A1739" s="11">
        <v>43859</v>
      </c>
      <c r="B1739" t="s">
        <v>5</v>
      </c>
      <c r="C1739" s="5">
        <v>-11.72</v>
      </c>
      <c r="D1739" s="26" t="str">
        <f>IF(E1739="","TOTAL","")</f>
        <v/>
      </c>
      <c r="E1739" t="s">
        <v>78</v>
      </c>
    </row>
    <row r="1740" spans="1:5" outlineLevel="2" x14ac:dyDescent="0.35">
      <c r="A1740" s="11">
        <v>43859</v>
      </c>
      <c r="B1740" t="s">
        <v>5</v>
      </c>
      <c r="C1740" s="5">
        <v>-11.75</v>
      </c>
      <c r="D1740" s="26" t="str">
        <f>IF(E1740="","TOTAL","")</f>
        <v/>
      </c>
      <c r="E1740" t="s">
        <v>78</v>
      </c>
    </row>
    <row r="1741" spans="1:5" outlineLevel="2" x14ac:dyDescent="0.35">
      <c r="A1741" s="11">
        <v>43859</v>
      </c>
      <c r="B1741" t="s">
        <v>5</v>
      </c>
      <c r="C1741" s="5">
        <v>-11.75</v>
      </c>
      <c r="D1741" s="26" t="str">
        <f>IF(E1741="","TOTAL","")</f>
        <v/>
      </c>
      <c r="E1741" t="s">
        <v>78</v>
      </c>
    </row>
    <row r="1742" spans="1:5" outlineLevel="2" x14ac:dyDescent="0.35">
      <c r="A1742" s="11">
        <v>43859</v>
      </c>
      <c r="B1742" t="s">
        <v>5</v>
      </c>
      <c r="C1742" s="5">
        <v>-11.75</v>
      </c>
      <c r="D1742" s="26" t="str">
        <f>IF(E1742="","TOTAL","")</f>
        <v/>
      </c>
      <c r="E1742" t="s">
        <v>78</v>
      </c>
    </row>
    <row r="1743" spans="1:5" outlineLevel="2" x14ac:dyDescent="0.35">
      <c r="A1743" s="11">
        <v>43859</v>
      </c>
      <c r="B1743" t="s">
        <v>5</v>
      </c>
      <c r="C1743" s="5">
        <v>-12.94</v>
      </c>
      <c r="D1743" s="26" t="str">
        <f>IF(E1743="","TOTAL","")</f>
        <v/>
      </c>
      <c r="E1743" t="s">
        <v>78</v>
      </c>
    </row>
    <row r="1744" spans="1:5" outlineLevel="2" x14ac:dyDescent="0.35">
      <c r="A1744" s="11">
        <v>43859</v>
      </c>
      <c r="B1744" t="s">
        <v>5</v>
      </c>
      <c r="C1744" s="5">
        <v>-18.71</v>
      </c>
      <c r="D1744" s="26" t="str">
        <f>IF(E1744="","TOTAL","")</f>
        <v/>
      </c>
      <c r="E1744" t="s">
        <v>78</v>
      </c>
    </row>
    <row r="1745" spans="1:5" outlineLevel="2" x14ac:dyDescent="0.35">
      <c r="A1745" s="11">
        <v>43859</v>
      </c>
      <c r="B1745" t="s">
        <v>5</v>
      </c>
      <c r="C1745" s="5">
        <v>-20.2</v>
      </c>
      <c r="D1745" s="26" t="str">
        <f>IF(E1745="","TOTAL","")</f>
        <v/>
      </c>
      <c r="E1745" t="s">
        <v>78</v>
      </c>
    </row>
    <row r="1746" spans="1:5" outlineLevel="2" x14ac:dyDescent="0.35">
      <c r="A1746" s="11">
        <v>43859</v>
      </c>
      <c r="B1746" t="s">
        <v>5</v>
      </c>
      <c r="C1746" s="5">
        <v>-27.62</v>
      </c>
      <c r="D1746" s="26" t="str">
        <f>IF(E1746="","TOTAL","")</f>
        <v/>
      </c>
      <c r="E1746" t="s">
        <v>78</v>
      </c>
    </row>
    <row r="1747" spans="1:5" outlineLevel="2" x14ac:dyDescent="0.35">
      <c r="A1747" s="11">
        <v>43859</v>
      </c>
      <c r="B1747" t="s">
        <v>5</v>
      </c>
      <c r="C1747" s="5">
        <v>-30.72</v>
      </c>
      <c r="D1747" s="26" t="str">
        <f>IF(E1747="","TOTAL","")</f>
        <v/>
      </c>
      <c r="E1747" t="s">
        <v>78</v>
      </c>
    </row>
    <row r="1748" spans="1:5" outlineLevel="2" x14ac:dyDescent="0.35">
      <c r="A1748" s="11">
        <v>43859</v>
      </c>
      <c r="B1748" t="s">
        <v>5</v>
      </c>
      <c r="C1748" s="5">
        <v>-40.1</v>
      </c>
      <c r="D1748" s="26" t="str">
        <f>IF(E1748="","TOTAL","")</f>
        <v/>
      </c>
      <c r="E1748" t="s">
        <v>78</v>
      </c>
    </row>
    <row r="1749" spans="1:5" outlineLevel="2" x14ac:dyDescent="0.35">
      <c r="A1749" s="11">
        <v>43859</v>
      </c>
      <c r="B1749" t="s">
        <v>5</v>
      </c>
      <c r="C1749" s="5">
        <v>-43.69</v>
      </c>
      <c r="D1749" s="26" t="str">
        <f>IF(E1749="","TOTAL","")</f>
        <v/>
      </c>
      <c r="E1749" t="s">
        <v>78</v>
      </c>
    </row>
    <row r="1750" spans="1:5" outlineLevel="2" x14ac:dyDescent="0.35">
      <c r="A1750" s="11">
        <v>43859</v>
      </c>
      <c r="B1750" t="s">
        <v>5</v>
      </c>
      <c r="C1750" s="5">
        <v>-48.36</v>
      </c>
      <c r="D1750" s="26" t="str">
        <f>IF(E1750="","TOTAL","")</f>
        <v/>
      </c>
      <c r="E1750" t="s">
        <v>78</v>
      </c>
    </row>
    <row r="1751" spans="1:5" outlineLevel="2" x14ac:dyDescent="0.35">
      <c r="A1751" s="11">
        <v>43859</v>
      </c>
      <c r="B1751" t="s">
        <v>5</v>
      </c>
      <c r="C1751" s="5">
        <v>-59.82</v>
      </c>
      <c r="D1751" s="26" t="str">
        <f>IF(E1751="","TOTAL","")</f>
        <v/>
      </c>
      <c r="E1751" t="s">
        <v>78</v>
      </c>
    </row>
    <row r="1752" spans="1:5" outlineLevel="2" x14ac:dyDescent="0.35">
      <c r="A1752" s="11">
        <v>43859</v>
      </c>
      <c r="B1752" t="s">
        <v>5</v>
      </c>
      <c r="C1752" s="5">
        <v>-71.27</v>
      </c>
      <c r="D1752" s="26" t="str">
        <f>IF(E1752="","TOTAL","")</f>
        <v/>
      </c>
      <c r="E1752" t="s">
        <v>78</v>
      </c>
    </row>
    <row r="1753" spans="1:5" outlineLevel="2" x14ac:dyDescent="0.35">
      <c r="A1753" s="11">
        <v>43859</v>
      </c>
      <c r="B1753" t="s">
        <v>5</v>
      </c>
      <c r="C1753" s="5">
        <v>-95.64</v>
      </c>
      <c r="D1753" s="26" t="str">
        <f>IF(E1753="","TOTAL","")</f>
        <v/>
      </c>
      <c r="E1753" t="s">
        <v>78</v>
      </c>
    </row>
    <row r="1754" spans="1:5" outlineLevel="2" x14ac:dyDescent="0.35">
      <c r="A1754" s="11">
        <v>43859</v>
      </c>
      <c r="B1754" t="s">
        <v>5</v>
      </c>
      <c r="C1754" s="5">
        <v>10280.16</v>
      </c>
      <c r="D1754" s="26" t="str">
        <f>IF(E1754="","TOTAL","")</f>
        <v/>
      </c>
      <c r="E1754" t="s">
        <v>78</v>
      </c>
    </row>
    <row r="1755" spans="1:5" outlineLevel="2" x14ac:dyDescent="0.35">
      <c r="A1755" s="11">
        <v>43859</v>
      </c>
      <c r="B1755" t="s">
        <v>5</v>
      </c>
      <c r="C1755" s="5">
        <v>7410.65</v>
      </c>
      <c r="D1755" s="26" t="str">
        <f>IF(E1755="","TOTAL","")</f>
        <v/>
      </c>
      <c r="E1755" t="s">
        <v>78</v>
      </c>
    </row>
    <row r="1756" spans="1:5" outlineLevel="2" x14ac:dyDescent="0.35">
      <c r="A1756" s="11">
        <v>43859</v>
      </c>
      <c r="B1756" t="s">
        <v>5</v>
      </c>
      <c r="C1756" s="5">
        <v>5656.85</v>
      </c>
      <c r="D1756" s="26" t="str">
        <f>IF(E1756="","TOTAL","")</f>
        <v/>
      </c>
      <c r="E1756" t="s">
        <v>78</v>
      </c>
    </row>
    <row r="1757" spans="1:5" outlineLevel="2" x14ac:dyDescent="0.35">
      <c r="A1757" s="11">
        <v>43859</v>
      </c>
      <c r="B1757" t="s">
        <v>5</v>
      </c>
      <c r="C1757" s="5">
        <v>5627.68</v>
      </c>
      <c r="D1757" s="26" t="str">
        <f>IF(E1757="","TOTAL","")</f>
        <v/>
      </c>
      <c r="E1757" t="s">
        <v>78</v>
      </c>
    </row>
    <row r="1758" spans="1:5" outlineLevel="2" x14ac:dyDescent="0.35">
      <c r="A1758" s="11">
        <v>43859</v>
      </c>
      <c r="B1758" t="s">
        <v>5</v>
      </c>
      <c r="C1758" s="5">
        <v>5599.1</v>
      </c>
      <c r="D1758" s="26" t="str">
        <f>IF(E1758="","TOTAL","")</f>
        <v/>
      </c>
      <c r="E1758" t="s">
        <v>78</v>
      </c>
    </row>
    <row r="1759" spans="1:5" outlineLevel="2" x14ac:dyDescent="0.35">
      <c r="A1759" s="11">
        <v>43859</v>
      </c>
      <c r="B1759" t="s">
        <v>5</v>
      </c>
      <c r="C1759" s="5">
        <v>5399.93</v>
      </c>
      <c r="D1759" s="26" t="str">
        <f>IF(E1759="","TOTAL","")</f>
        <v/>
      </c>
      <c r="E1759" t="s">
        <v>78</v>
      </c>
    </row>
    <row r="1760" spans="1:5" outlineLevel="2" x14ac:dyDescent="0.35">
      <c r="A1760" s="11">
        <v>43859</v>
      </c>
      <c r="B1760" t="s">
        <v>5</v>
      </c>
      <c r="C1760" s="5">
        <v>5067.62</v>
      </c>
      <c r="D1760" s="26" t="str">
        <f>IF(E1760="","TOTAL","")</f>
        <v/>
      </c>
      <c r="E1760" t="s">
        <v>78</v>
      </c>
    </row>
    <row r="1761" spans="1:5" outlineLevel="2" x14ac:dyDescent="0.35">
      <c r="A1761" s="11">
        <v>43859</v>
      </c>
      <c r="B1761" t="s">
        <v>5</v>
      </c>
      <c r="C1761" s="5">
        <v>5017.7299999999996</v>
      </c>
      <c r="D1761" s="26" t="str">
        <f>IF(E1761="","TOTAL","")</f>
        <v/>
      </c>
      <c r="E1761" t="s">
        <v>78</v>
      </c>
    </row>
    <row r="1762" spans="1:5" outlineLevel="2" x14ac:dyDescent="0.35">
      <c r="A1762" s="11">
        <v>43859</v>
      </c>
      <c r="B1762" t="s">
        <v>5</v>
      </c>
      <c r="C1762" s="5">
        <v>4937.6000000000004</v>
      </c>
      <c r="D1762" s="26" t="str">
        <f>IF(E1762="","TOTAL","")</f>
        <v/>
      </c>
      <c r="E1762" t="s">
        <v>78</v>
      </c>
    </row>
    <row r="1763" spans="1:5" outlineLevel="2" x14ac:dyDescent="0.35">
      <c r="A1763" s="11">
        <v>43859</v>
      </c>
      <c r="B1763" t="s">
        <v>5</v>
      </c>
      <c r="C1763" s="5">
        <v>4717.68</v>
      </c>
      <c r="D1763" s="26" t="str">
        <f>IF(E1763="","TOTAL","")</f>
        <v/>
      </c>
      <c r="E1763" t="s">
        <v>78</v>
      </c>
    </row>
    <row r="1764" spans="1:5" outlineLevel="2" x14ac:dyDescent="0.35">
      <c r="A1764" s="11">
        <v>43859</v>
      </c>
      <c r="B1764" t="s">
        <v>5</v>
      </c>
      <c r="C1764" s="5">
        <v>4579.84</v>
      </c>
      <c r="D1764" s="26" t="str">
        <f>IF(E1764="","TOTAL","")</f>
        <v/>
      </c>
      <c r="E1764" t="s">
        <v>78</v>
      </c>
    </row>
    <row r="1765" spans="1:5" outlineLevel="2" x14ac:dyDescent="0.35">
      <c r="A1765" s="11">
        <v>43859</v>
      </c>
      <c r="B1765" t="s">
        <v>5</v>
      </c>
      <c r="C1765" s="5">
        <v>4532.71</v>
      </c>
      <c r="D1765" s="26" t="str">
        <f>IF(E1765="","TOTAL","")</f>
        <v/>
      </c>
      <c r="E1765" t="s">
        <v>78</v>
      </c>
    </row>
    <row r="1766" spans="1:5" outlineLevel="2" x14ac:dyDescent="0.35">
      <c r="A1766" s="11">
        <v>43859</v>
      </c>
      <c r="B1766" t="s">
        <v>5</v>
      </c>
      <c r="C1766" s="5">
        <v>4476.5200000000004</v>
      </c>
      <c r="D1766" s="26" t="str">
        <f>IF(E1766="","TOTAL","")</f>
        <v/>
      </c>
      <c r="E1766" t="s">
        <v>78</v>
      </c>
    </row>
    <row r="1767" spans="1:5" outlineLevel="2" x14ac:dyDescent="0.35">
      <c r="A1767" s="11">
        <v>43859</v>
      </c>
      <c r="B1767" t="s">
        <v>5</v>
      </c>
      <c r="C1767" s="5">
        <v>4344.58</v>
      </c>
      <c r="D1767" s="26" t="str">
        <f>IF(E1767="","TOTAL","")</f>
        <v/>
      </c>
      <c r="E1767" t="s">
        <v>78</v>
      </c>
    </row>
    <row r="1768" spans="1:5" outlineLevel="2" x14ac:dyDescent="0.35">
      <c r="A1768" s="11">
        <v>43859</v>
      </c>
      <c r="B1768" t="s">
        <v>5</v>
      </c>
      <c r="C1768" s="5">
        <v>4326.88</v>
      </c>
      <c r="D1768" s="26" t="str">
        <f>IF(E1768="","TOTAL","")</f>
        <v/>
      </c>
      <c r="E1768" t="s">
        <v>78</v>
      </c>
    </row>
    <row r="1769" spans="1:5" outlineLevel="2" x14ac:dyDescent="0.35">
      <c r="A1769" s="11">
        <v>43859</v>
      </c>
      <c r="B1769" t="s">
        <v>5</v>
      </c>
      <c r="C1769" s="5">
        <v>4220.78</v>
      </c>
      <c r="D1769" s="26" t="str">
        <f>IF(E1769="","TOTAL","")</f>
        <v/>
      </c>
      <c r="E1769" t="s">
        <v>78</v>
      </c>
    </row>
    <row r="1770" spans="1:5" outlineLevel="2" x14ac:dyDescent="0.35">
      <c r="A1770" s="11">
        <v>43859</v>
      </c>
      <c r="B1770" t="s">
        <v>5</v>
      </c>
      <c r="C1770" s="5">
        <v>4107.13</v>
      </c>
      <c r="D1770" s="26" t="str">
        <f>IF(E1770="","TOTAL","")</f>
        <v/>
      </c>
      <c r="E1770" t="s">
        <v>78</v>
      </c>
    </row>
    <row r="1771" spans="1:5" outlineLevel="2" x14ac:dyDescent="0.35">
      <c r="A1771" s="11">
        <v>43859</v>
      </c>
      <c r="B1771" t="s">
        <v>5</v>
      </c>
      <c r="C1771" s="5">
        <v>4088.26</v>
      </c>
      <c r="D1771" s="26" t="str">
        <f>IF(E1771="","TOTAL","")</f>
        <v/>
      </c>
      <c r="E1771" t="s">
        <v>78</v>
      </c>
    </row>
    <row r="1772" spans="1:5" outlineLevel="2" x14ac:dyDescent="0.35">
      <c r="A1772" s="11">
        <v>43859</v>
      </c>
      <c r="B1772" t="s">
        <v>5</v>
      </c>
      <c r="C1772" s="5">
        <v>3879.48</v>
      </c>
      <c r="D1772" s="26" t="str">
        <f>IF(E1772="","TOTAL","")</f>
        <v/>
      </c>
      <c r="E1772" t="s">
        <v>78</v>
      </c>
    </row>
    <row r="1773" spans="1:5" outlineLevel="2" x14ac:dyDescent="0.35">
      <c r="A1773" s="11">
        <v>43859</v>
      </c>
      <c r="B1773" t="s">
        <v>5</v>
      </c>
      <c r="C1773" s="5">
        <v>3872.95</v>
      </c>
      <c r="D1773" s="26" t="str">
        <f>IF(E1773="","TOTAL","")</f>
        <v/>
      </c>
      <c r="E1773" t="s">
        <v>78</v>
      </c>
    </row>
    <row r="1774" spans="1:5" outlineLevel="2" x14ac:dyDescent="0.35">
      <c r="A1774" s="11">
        <v>43859</v>
      </c>
      <c r="B1774" t="s">
        <v>5</v>
      </c>
      <c r="C1774" s="5">
        <v>3708.66</v>
      </c>
      <c r="D1774" s="26" t="str">
        <f>IF(E1774="","TOTAL","")</f>
        <v/>
      </c>
      <c r="E1774" t="s">
        <v>78</v>
      </c>
    </row>
    <row r="1775" spans="1:5" outlineLevel="2" x14ac:dyDescent="0.35">
      <c r="A1775" s="11">
        <v>43859</v>
      </c>
      <c r="B1775" t="s">
        <v>5</v>
      </c>
      <c r="C1775" s="5">
        <v>3600.47</v>
      </c>
      <c r="D1775" s="26" t="str">
        <f>IF(E1775="","TOTAL","")</f>
        <v/>
      </c>
      <c r="E1775" t="s">
        <v>78</v>
      </c>
    </row>
    <row r="1776" spans="1:5" outlineLevel="2" x14ac:dyDescent="0.35">
      <c r="A1776" s="11">
        <v>43859</v>
      </c>
      <c r="B1776" t="s">
        <v>5</v>
      </c>
      <c r="C1776" s="5">
        <v>3491.8</v>
      </c>
      <c r="D1776" s="26" t="str">
        <f>IF(E1776="","TOTAL","")</f>
        <v/>
      </c>
      <c r="E1776" t="s">
        <v>78</v>
      </c>
    </row>
    <row r="1777" spans="1:5" outlineLevel="2" x14ac:dyDescent="0.35">
      <c r="A1777" s="11">
        <v>43859</v>
      </c>
      <c r="B1777" t="s">
        <v>5</v>
      </c>
      <c r="C1777" s="5">
        <v>3481.59</v>
      </c>
      <c r="D1777" s="26" t="str">
        <f>IF(E1777="","TOTAL","")</f>
        <v/>
      </c>
      <c r="E1777" t="s">
        <v>78</v>
      </c>
    </row>
    <row r="1778" spans="1:5" outlineLevel="2" x14ac:dyDescent="0.35">
      <c r="A1778" s="11">
        <v>43859</v>
      </c>
      <c r="B1778" t="s">
        <v>5</v>
      </c>
      <c r="C1778" s="5">
        <v>3471.85</v>
      </c>
      <c r="D1778" s="26" t="str">
        <f>IF(E1778="","TOTAL","")</f>
        <v/>
      </c>
      <c r="E1778" t="s">
        <v>78</v>
      </c>
    </row>
    <row r="1779" spans="1:5" outlineLevel="2" x14ac:dyDescent="0.35">
      <c r="A1779" s="11">
        <v>43859</v>
      </c>
      <c r="B1779" t="s">
        <v>5</v>
      </c>
      <c r="C1779" s="5">
        <v>3396.51</v>
      </c>
      <c r="D1779" s="26" t="str">
        <f>IF(E1779="","TOTAL","")</f>
        <v/>
      </c>
      <c r="E1779" t="s">
        <v>78</v>
      </c>
    </row>
    <row r="1780" spans="1:5" outlineLevel="2" x14ac:dyDescent="0.35">
      <c r="A1780" s="11">
        <v>43859</v>
      </c>
      <c r="B1780" t="s">
        <v>5</v>
      </c>
      <c r="C1780" s="5">
        <v>3354.26</v>
      </c>
      <c r="D1780" s="26" t="str">
        <f>IF(E1780="","TOTAL","")</f>
        <v/>
      </c>
      <c r="E1780" t="s">
        <v>78</v>
      </c>
    </row>
    <row r="1781" spans="1:5" outlineLevel="2" x14ac:dyDescent="0.35">
      <c r="A1781" s="11">
        <v>43859</v>
      </c>
      <c r="B1781" t="s">
        <v>5</v>
      </c>
      <c r="C1781" s="5">
        <v>3243.88</v>
      </c>
      <c r="D1781" s="26" t="str">
        <f>IF(E1781="","TOTAL","")</f>
        <v/>
      </c>
      <c r="E1781" t="s">
        <v>78</v>
      </c>
    </row>
    <row r="1782" spans="1:5" outlineLevel="2" x14ac:dyDescent="0.35">
      <c r="A1782" s="11">
        <v>43859</v>
      </c>
      <c r="B1782" t="s">
        <v>5</v>
      </c>
      <c r="C1782" s="5">
        <v>3195.65</v>
      </c>
      <c r="D1782" s="26" t="str">
        <f>IF(E1782="","TOTAL","")</f>
        <v/>
      </c>
      <c r="E1782" t="s">
        <v>78</v>
      </c>
    </row>
    <row r="1783" spans="1:5" outlineLevel="2" x14ac:dyDescent="0.35">
      <c r="A1783" s="11">
        <v>43859</v>
      </c>
      <c r="B1783" t="s">
        <v>5</v>
      </c>
      <c r="C1783" s="5">
        <v>3182.86</v>
      </c>
      <c r="D1783" s="26" t="str">
        <f>IF(E1783="","TOTAL","")</f>
        <v/>
      </c>
      <c r="E1783" t="s">
        <v>78</v>
      </c>
    </row>
    <row r="1784" spans="1:5" outlineLevel="2" x14ac:dyDescent="0.35">
      <c r="A1784" s="11">
        <v>43859</v>
      </c>
      <c r="B1784" t="s">
        <v>5</v>
      </c>
      <c r="C1784" s="5">
        <v>3128.35</v>
      </c>
      <c r="D1784" s="26" t="str">
        <f>IF(E1784="","TOTAL","")</f>
        <v/>
      </c>
      <c r="E1784" t="s">
        <v>78</v>
      </c>
    </row>
    <row r="1785" spans="1:5" outlineLevel="2" x14ac:dyDescent="0.35">
      <c r="A1785" s="11">
        <v>43859</v>
      </c>
      <c r="B1785" t="s">
        <v>5</v>
      </c>
      <c r="C1785" s="5">
        <v>3047.81</v>
      </c>
      <c r="D1785" s="26" t="str">
        <f>IF(E1785="","TOTAL","")</f>
        <v/>
      </c>
      <c r="E1785" t="s">
        <v>78</v>
      </c>
    </row>
    <row r="1786" spans="1:5" outlineLevel="2" x14ac:dyDescent="0.35">
      <c r="A1786" s="11">
        <v>43859</v>
      </c>
      <c r="B1786" t="s">
        <v>5</v>
      </c>
      <c r="C1786" s="5">
        <v>3016.89</v>
      </c>
      <c r="D1786" s="26" t="str">
        <f>IF(E1786="","TOTAL","")</f>
        <v/>
      </c>
      <c r="E1786" t="s">
        <v>78</v>
      </c>
    </row>
    <row r="1787" spans="1:5" outlineLevel="2" x14ac:dyDescent="0.35">
      <c r="A1787" s="11">
        <v>43859</v>
      </c>
      <c r="B1787" t="s">
        <v>5</v>
      </c>
      <c r="C1787" s="5">
        <v>2982.91</v>
      </c>
      <c r="D1787" s="26" t="str">
        <f>IF(E1787="","TOTAL","")</f>
        <v/>
      </c>
      <c r="E1787" t="s">
        <v>78</v>
      </c>
    </row>
    <row r="1788" spans="1:5" outlineLevel="2" x14ac:dyDescent="0.35">
      <c r="A1788" s="11">
        <v>43859</v>
      </c>
      <c r="B1788" t="s">
        <v>5</v>
      </c>
      <c r="C1788" s="5">
        <v>2974.99</v>
      </c>
      <c r="D1788" s="26" t="str">
        <f>IF(E1788="","TOTAL","")</f>
        <v/>
      </c>
      <c r="E1788" t="s">
        <v>78</v>
      </c>
    </row>
    <row r="1789" spans="1:5" outlineLevel="2" x14ac:dyDescent="0.35">
      <c r="A1789" s="11">
        <v>43859</v>
      </c>
      <c r="B1789" t="s">
        <v>5</v>
      </c>
      <c r="C1789" s="5">
        <v>2952.64</v>
      </c>
      <c r="D1789" s="26" t="str">
        <f>IF(E1789="","TOTAL","")</f>
        <v/>
      </c>
      <c r="E1789" t="s">
        <v>78</v>
      </c>
    </row>
    <row r="1790" spans="1:5" outlineLevel="2" x14ac:dyDescent="0.35">
      <c r="A1790" s="11">
        <v>43859</v>
      </c>
      <c r="B1790" t="s">
        <v>5</v>
      </c>
      <c r="C1790" s="5">
        <v>2917.8</v>
      </c>
      <c r="D1790" s="26" t="str">
        <f>IF(E1790="","TOTAL","")</f>
        <v/>
      </c>
      <c r="E1790" t="s">
        <v>78</v>
      </c>
    </row>
    <row r="1791" spans="1:5" outlineLevel="2" x14ac:dyDescent="0.35">
      <c r="A1791" s="11">
        <v>43859</v>
      </c>
      <c r="B1791" t="s">
        <v>5</v>
      </c>
      <c r="C1791" s="5">
        <v>2913.11</v>
      </c>
      <c r="D1791" s="26" t="str">
        <f>IF(E1791="","TOTAL","")</f>
        <v/>
      </c>
      <c r="E1791" t="s">
        <v>78</v>
      </c>
    </row>
    <row r="1792" spans="1:5" outlineLevel="2" x14ac:dyDescent="0.35">
      <c r="A1792" s="11">
        <v>43859</v>
      </c>
      <c r="B1792" t="s">
        <v>5</v>
      </c>
      <c r="C1792" s="5">
        <v>2912.61</v>
      </c>
      <c r="D1792" s="26" t="str">
        <f>IF(E1792="","TOTAL","")</f>
        <v/>
      </c>
      <c r="E1792" t="s">
        <v>78</v>
      </c>
    </row>
    <row r="1793" spans="1:5" outlineLevel="2" x14ac:dyDescent="0.35">
      <c r="A1793" s="11">
        <v>43859</v>
      </c>
      <c r="B1793" t="s">
        <v>5</v>
      </c>
      <c r="C1793" s="5">
        <v>2906.46</v>
      </c>
      <c r="D1793" s="26" t="str">
        <f>IF(E1793="","TOTAL","")</f>
        <v/>
      </c>
      <c r="E1793" t="s">
        <v>78</v>
      </c>
    </row>
    <row r="1794" spans="1:5" outlineLevel="2" x14ac:dyDescent="0.35">
      <c r="A1794" s="11">
        <v>43859</v>
      </c>
      <c r="B1794" t="s">
        <v>5</v>
      </c>
      <c r="C1794" s="5">
        <v>2903.79</v>
      </c>
      <c r="D1794" s="26" t="str">
        <f>IF(E1794="","TOTAL","")</f>
        <v/>
      </c>
      <c r="E1794" t="s">
        <v>78</v>
      </c>
    </row>
    <row r="1795" spans="1:5" outlineLevel="2" x14ac:dyDescent="0.35">
      <c r="A1795" s="11">
        <v>43859</v>
      </c>
      <c r="B1795" t="s">
        <v>5</v>
      </c>
      <c r="C1795" s="5">
        <v>2890.03</v>
      </c>
      <c r="D1795" s="26" t="str">
        <f>IF(E1795="","TOTAL","")</f>
        <v/>
      </c>
      <c r="E1795" t="s">
        <v>78</v>
      </c>
    </row>
    <row r="1796" spans="1:5" outlineLevel="2" x14ac:dyDescent="0.35">
      <c r="A1796" s="11">
        <v>43859</v>
      </c>
      <c r="B1796" t="s">
        <v>5</v>
      </c>
      <c r="C1796" s="5">
        <v>2862.8</v>
      </c>
      <c r="D1796" s="26" t="str">
        <f>IF(E1796="","TOTAL","")</f>
        <v/>
      </c>
      <c r="E1796" t="s">
        <v>78</v>
      </c>
    </row>
    <row r="1797" spans="1:5" outlineLevel="2" x14ac:dyDescent="0.35">
      <c r="A1797" s="11">
        <v>43859</v>
      </c>
      <c r="B1797" t="s">
        <v>5</v>
      </c>
      <c r="C1797" s="5">
        <v>2802.87</v>
      </c>
      <c r="D1797" s="26" t="str">
        <f>IF(E1797="","TOTAL","")</f>
        <v/>
      </c>
      <c r="E1797" t="s">
        <v>78</v>
      </c>
    </row>
    <row r="1798" spans="1:5" outlineLevel="2" x14ac:dyDescent="0.35">
      <c r="A1798" s="11">
        <v>43859</v>
      </c>
      <c r="B1798" t="s">
        <v>5</v>
      </c>
      <c r="C1798" s="5">
        <v>2688.79</v>
      </c>
      <c r="D1798" s="26" t="str">
        <f>IF(E1798="","TOTAL","")</f>
        <v/>
      </c>
      <c r="E1798" t="s">
        <v>78</v>
      </c>
    </row>
    <row r="1799" spans="1:5" outlineLevel="2" x14ac:dyDescent="0.35">
      <c r="A1799" s="11">
        <v>43859</v>
      </c>
      <c r="B1799" t="s">
        <v>5</v>
      </c>
      <c r="C1799" s="5">
        <v>2625.01</v>
      </c>
      <c r="D1799" s="26" t="str">
        <f>IF(E1799="","TOTAL","")</f>
        <v/>
      </c>
      <c r="E1799" t="s">
        <v>78</v>
      </c>
    </row>
    <row r="1800" spans="1:5" outlineLevel="2" x14ac:dyDescent="0.35">
      <c r="A1800" s="11">
        <v>43859</v>
      </c>
      <c r="B1800" t="s">
        <v>5</v>
      </c>
      <c r="C1800" s="5">
        <v>2601.2399999999998</v>
      </c>
      <c r="D1800" s="26" t="str">
        <f>IF(E1800="","TOTAL","")</f>
        <v/>
      </c>
      <c r="E1800" t="s">
        <v>78</v>
      </c>
    </row>
    <row r="1801" spans="1:5" outlineLevel="2" x14ac:dyDescent="0.35">
      <c r="A1801" s="11">
        <v>43859</v>
      </c>
      <c r="B1801" t="s">
        <v>5</v>
      </c>
      <c r="C1801" s="5">
        <v>2600.14</v>
      </c>
      <c r="D1801" s="26" t="str">
        <f>IF(E1801="","TOTAL","")</f>
        <v/>
      </c>
      <c r="E1801" t="s">
        <v>78</v>
      </c>
    </row>
    <row r="1802" spans="1:5" outlineLevel="2" x14ac:dyDescent="0.35">
      <c r="A1802" s="11">
        <v>43859</v>
      </c>
      <c r="B1802" t="s">
        <v>5</v>
      </c>
      <c r="C1802" s="5">
        <v>2573.33</v>
      </c>
      <c r="D1802" s="26" t="str">
        <f>IF(E1802="","TOTAL","")</f>
        <v/>
      </c>
      <c r="E1802" t="s">
        <v>78</v>
      </c>
    </row>
    <row r="1803" spans="1:5" outlineLevel="2" x14ac:dyDescent="0.35">
      <c r="A1803" s="11">
        <v>43859</v>
      </c>
      <c r="B1803" t="s">
        <v>5</v>
      </c>
      <c r="C1803" s="5">
        <v>2540.73</v>
      </c>
      <c r="D1803" s="26" t="str">
        <f>IF(E1803="","TOTAL","")</f>
        <v/>
      </c>
      <c r="E1803" t="s">
        <v>78</v>
      </c>
    </row>
    <row r="1804" spans="1:5" outlineLevel="2" x14ac:dyDescent="0.35">
      <c r="A1804" s="11">
        <v>43859</v>
      </c>
      <c r="B1804" t="s">
        <v>5</v>
      </c>
      <c r="C1804" s="5">
        <v>2537.02</v>
      </c>
      <c r="D1804" s="26" t="str">
        <f>IF(E1804="","TOTAL","")</f>
        <v/>
      </c>
      <c r="E1804" t="s">
        <v>78</v>
      </c>
    </row>
    <row r="1805" spans="1:5" outlineLevel="2" x14ac:dyDescent="0.35">
      <c r="A1805" s="11">
        <v>43859</v>
      </c>
      <c r="B1805" t="s">
        <v>5</v>
      </c>
      <c r="C1805" s="5">
        <v>2533.9699999999998</v>
      </c>
      <c r="D1805" s="26" t="str">
        <f>IF(E1805="","TOTAL","")</f>
        <v/>
      </c>
      <c r="E1805" t="s">
        <v>78</v>
      </c>
    </row>
    <row r="1806" spans="1:5" outlineLevel="2" x14ac:dyDescent="0.35">
      <c r="A1806" s="11">
        <v>43859</v>
      </c>
      <c r="B1806" t="s">
        <v>5</v>
      </c>
      <c r="C1806" s="5">
        <v>2522.08</v>
      </c>
      <c r="D1806" s="26" t="str">
        <f>IF(E1806="","TOTAL","")</f>
        <v/>
      </c>
      <c r="E1806" t="s">
        <v>78</v>
      </c>
    </row>
    <row r="1807" spans="1:5" outlineLevel="2" x14ac:dyDescent="0.35">
      <c r="A1807" s="11">
        <v>43859</v>
      </c>
      <c r="B1807" t="s">
        <v>5</v>
      </c>
      <c r="C1807" s="5">
        <v>2509.4499999999998</v>
      </c>
      <c r="D1807" s="26" t="str">
        <f>IF(E1807="","TOTAL","")</f>
        <v/>
      </c>
      <c r="E1807" t="s">
        <v>78</v>
      </c>
    </row>
    <row r="1808" spans="1:5" outlineLevel="2" x14ac:dyDescent="0.35">
      <c r="A1808" s="11">
        <v>43859</v>
      </c>
      <c r="B1808" t="s">
        <v>5</v>
      </c>
      <c r="C1808" s="5">
        <v>2488.12</v>
      </c>
      <c r="D1808" s="26" t="str">
        <f>IF(E1808="","TOTAL","")</f>
        <v/>
      </c>
      <c r="E1808" t="s">
        <v>78</v>
      </c>
    </row>
    <row r="1809" spans="1:5" outlineLevel="2" x14ac:dyDescent="0.35">
      <c r="A1809" s="11">
        <v>43859</v>
      </c>
      <c r="B1809" t="s">
        <v>5</v>
      </c>
      <c r="C1809" s="5">
        <v>2480.1</v>
      </c>
      <c r="D1809" s="26" t="str">
        <f>IF(E1809="","TOTAL","")</f>
        <v/>
      </c>
      <c r="E1809" t="s">
        <v>78</v>
      </c>
    </row>
    <row r="1810" spans="1:5" outlineLevel="2" x14ac:dyDescent="0.35">
      <c r="A1810" s="11">
        <v>43859</v>
      </c>
      <c r="B1810" t="s">
        <v>5</v>
      </c>
      <c r="C1810" s="5">
        <v>2479.12</v>
      </c>
      <c r="D1810" s="26" t="str">
        <f>IF(E1810="","TOTAL","")</f>
        <v/>
      </c>
      <c r="E1810" t="s">
        <v>78</v>
      </c>
    </row>
    <row r="1811" spans="1:5" outlineLevel="2" x14ac:dyDescent="0.35">
      <c r="A1811" s="11">
        <v>43859</v>
      </c>
      <c r="B1811" t="s">
        <v>5</v>
      </c>
      <c r="C1811" s="5">
        <v>2453.5700000000002</v>
      </c>
      <c r="D1811" s="26" t="str">
        <f>IF(E1811="","TOTAL","")</f>
        <v/>
      </c>
      <c r="E1811" t="s">
        <v>78</v>
      </c>
    </row>
    <row r="1812" spans="1:5" outlineLevel="2" x14ac:dyDescent="0.35">
      <c r="A1812" s="11">
        <v>43859</v>
      </c>
      <c r="B1812" t="s">
        <v>5</v>
      </c>
      <c r="C1812" s="5">
        <v>2430.4299999999998</v>
      </c>
      <c r="D1812" s="26" t="str">
        <f>IF(E1812="","TOTAL","")</f>
        <v/>
      </c>
      <c r="E1812" t="s">
        <v>78</v>
      </c>
    </row>
    <row r="1813" spans="1:5" outlineLevel="2" x14ac:dyDescent="0.35">
      <c r="A1813" s="11">
        <v>43859</v>
      </c>
      <c r="B1813" t="s">
        <v>5</v>
      </c>
      <c r="C1813" s="5">
        <v>2394.64</v>
      </c>
      <c r="D1813" s="26" t="str">
        <f>IF(E1813="","TOTAL","")</f>
        <v/>
      </c>
      <c r="E1813" t="s">
        <v>78</v>
      </c>
    </row>
    <row r="1814" spans="1:5" outlineLevel="2" x14ac:dyDescent="0.35">
      <c r="A1814" s="11">
        <v>43859</v>
      </c>
      <c r="B1814" t="s">
        <v>5</v>
      </c>
      <c r="C1814" s="5">
        <v>2392.79</v>
      </c>
      <c r="D1814" s="26" t="str">
        <f>IF(E1814="","TOTAL","")</f>
        <v/>
      </c>
      <c r="E1814" t="s">
        <v>78</v>
      </c>
    </row>
    <row r="1815" spans="1:5" outlineLevel="2" x14ac:dyDescent="0.35">
      <c r="A1815" s="11">
        <v>43859</v>
      </c>
      <c r="B1815" t="s">
        <v>5</v>
      </c>
      <c r="C1815" s="5">
        <v>2387.62</v>
      </c>
      <c r="D1815" s="26" t="str">
        <f>IF(E1815="","TOTAL","")</f>
        <v/>
      </c>
      <c r="E1815" t="s">
        <v>78</v>
      </c>
    </row>
    <row r="1816" spans="1:5" outlineLevel="2" x14ac:dyDescent="0.35">
      <c r="A1816" s="11">
        <v>43859</v>
      </c>
      <c r="B1816" t="s">
        <v>5</v>
      </c>
      <c r="C1816" s="5">
        <v>2366.5500000000002</v>
      </c>
      <c r="D1816" s="26" t="str">
        <f>IF(E1816="","TOTAL","")</f>
        <v/>
      </c>
      <c r="E1816" t="s">
        <v>78</v>
      </c>
    </row>
    <row r="1817" spans="1:5" outlineLevel="2" x14ac:dyDescent="0.35">
      <c r="A1817" s="11">
        <v>43859</v>
      </c>
      <c r="B1817" t="s">
        <v>5</v>
      </c>
      <c r="C1817" s="5">
        <v>2341.52</v>
      </c>
      <c r="D1817" s="26" t="str">
        <f>IF(E1817="","TOTAL","")</f>
        <v/>
      </c>
      <c r="E1817" t="s">
        <v>78</v>
      </c>
    </row>
    <row r="1818" spans="1:5" outlineLevel="2" x14ac:dyDescent="0.35">
      <c r="A1818" s="11">
        <v>43859</v>
      </c>
      <c r="B1818" t="s">
        <v>5</v>
      </c>
      <c r="C1818" s="5">
        <v>2328.91</v>
      </c>
      <c r="D1818" s="26" t="str">
        <f>IF(E1818="","TOTAL","")</f>
        <v/>
      </c>
      <c r="E1818" t="s">
        <v>78</v>
      </c>
    </row>
    <row r="1819" spans="1:5" outlineLevel="2" x14ac:dyDescent="0.35">
      <c r="A1819" s="11">
        <v>43859</v>
      </c>
      <c r="B1819" t="s">
        <v>5</v>
      </c>
      <c r="C1819" s="5">
        <v>2313.62</v>
      </c>
      <c r="D1819" s="26" t="str">
        <f>IF(E1819="","TOTAL","")</f>
        <v/>
      </c>
      <c r="E1819" t="s">
        <v>78</v>
      </c>
    </row>
    <row r="1820" spans="1:5" outlineLevel="2" x14ac:dyDescent="0.35">
      <c r="A1820" s="11">
        <v>43859</v>
      </c>
      <c r="B1820" t="s">
        <v>5</v>
      </c>
      <c r="C1820" s="5">
        <v>2313.52</v>
      </c>
      <c r="D1820" s="26" t="str">
        <f>IF(E1820="","TOTAL","")</f>
        <v/>
      </c>
      <c r="E1820" t="s">
        <v>78</v>
      </c>
    </row>
    <row r="1821" spans="1:5" outlineLevel="2" x14ac:dyDescent="0.35">
      <c r="A1821" s="11">
        <v>43859</v>
      </c>
      <c r="B1821" t="s">
        <v>5</v>
      </c>
      <c r="C1821" s="5">
        <v>2273.17</v>
      </c>
      <c r="D1821" s="26" t="str">
        <f>IF(E1821="","TOTAL","")</f>
        <v/>
      </c>
      <c r="E1821" t="s">
        <v>78</v>
      </c>
    </row>
    <row r="1822" spans="1:5" outlineLevel="2" x14ac:dyDescent="0.35">
      <c r="A1822" s="11">
        <v>43859</v>
      </c>
      <c r="B1822" t="s">
        <v>5</v>
      </c>
      <c r="C1822" s="5">
        <v>2269.25</v>
      </c>
      <c r="D1822" s="26" t="str">
        <f>IF(E1822="","TOTAL","")</f>
        <v/>
      </c>
      <c r="E1822" t="s">
        <v>78</v>
      </c>
    </row>
    <row r="1823" spans="1:5" outlineLevel="2" x14ac:dyDescent="0.35">
      <c r="A1823" s="11">
        <v>43859</v>
      </c>
      <c r="B1823" t="s">
        <v>5</v>
      </c>
      <c r="C1823" s="5">
        <v>2234.0500000000002</v>
      </c>
      <c r="D1823" s="26" t="str">
        <f>IF(E1823="","TOTAL","")</f>
        <v/>
      </c>
      <c r="E1823" t="s">
        <v>78</v>
      </c>
    </row>
    <row r="1824" spans="1:5" outlineLevel="2" x14ac:dyDescent="0.35">
      <c r="A1824" s="11">
        <v>43859</v>
      </c>
      <c r="B1824" t="s">
        <v>5</v>
      </c>
      <c r="C1824" s="5">
        <v>2222.37</v>
      </c>
      <c r="D1824" s="26" t="str">
        <f>IF(E1824="","TOTAL","")</f>
        <v/>
      </c>
      <c r="E1824" t="s">
        <v>78</v>
      </c>
    </row>
    <row r="1825" spans="1:5" outlineLevel="2" x14ac:dyDescent="0.35">
      <c r="A1825" s="11">
        <v>43859</v>
      </c>
      <c r="B1825" t="s">
        <v>5</v>
      </c>
      <c r="C1825" s="5">
        <v>2221.84</v>
      </c>
      <c r="D1825" s="26" t="str">
        <f>IF(E1825="","TOTAL","")</f>
        <v/>
      </c>
      <c r="E1825" t="s">
        <v>78</v>
      </c>
    </row>
    <row r="1826" spans="1:5" outlineLevel="2" x14ac:dyDescent="0.35">
      <c r="A1826" s="11">
        <v>43859</v>
      </c>
      <c r="B1826" t="s">
        <v>5</v>
      </c>
      <c r="C1826" s="5">
        <v>2217.0700000000002</v>
      </c>
      <c r="D1826" s="26" t="str">
        <f>IF(E1826="","TOTAL","")</f>
        <v/>
      </c>
      <c r="E1826" t="s">
        <v>78</v>
      </c>
    </row>
    <row r="1827" spans="1:5" outlineLevel="2" x14ac:dyDescent="0.35">
      <c r="A1827" s="11">
        <v>43859</v>
      </c>
      <c r="B1827" t="s">
        <v>5</v>
      </c>
      <c r="C1827" s="5">
        <v>2198.71</v>
      </c>
      <c r="D1827" s="26" t="str">
        <f>IF(E1827="","TOTAL","")</f>
        <v/>
      </c>
      <c r="E1827" t="s">
        <v>78</v>
      </c>
    </row>
    <row r="1828" spans="1:5" outlineLevel="2" x14ac:dyDescent="0.35">
      <c r="A1828" s="11">
        <v>43859</v>
      </c>
      <c r="B1828" t="s">
        <v>5</v>
      </c>
      <c r="C1828" s="5">
        <v>2166.0500000000002</v>
      </c>
      <c r="D1828" s="26" t="str">
        <f>IF(E1828="","TOTAL","")</f>
        <v/>
      </c>
      <c r="E1828" t="s">
        <v>78</v>
      </c>
    </row>
    <row r="1829" spans="1:5" outlineLevel="2" x14ac:dyDescent="0.35">
      <c r="A1829" s="11">
        <v>43859</v>
      </c>
      <c r="B1829" t="s">
        <v>5</v>
      </c>
      <c r="C1829" s="5">
        <v>2145.15</v>
      </c>
      <c r="D1829" s="26" t="str">
        <f>IF(E1829="","TOTAL","")</f>
        <v/>
      </c>
      <c r="E1829" t="s">
        <v>78</v>
      </c>
    </row>
    <row r="1830" spans="1:5" outlineLevel="2" x14ac:dyDescent="0.35">
      <c r="A1830" s="11">
        <v>43859</v>
      </c>
      <c r="B1830" t="s">
        <v>5</v>
      </c>
      <c r="C1830" s="5">
        <v>2114.77</v>
      </c>
      <c r="D1830" s="26" t="str">
        <f>IF(E1830="","TOTAL","")</f>
        <v/>
      </c>
      <c r="E1830" t="s">
        <v>78</v>
      </c>
    </row>
    <row r="1831" spans="1:5" outlineLevel="2" x14ac:dyDescent="0.35">
      <c r="A1831" s="11">
        <v>43859</v>
      </c>
      <c r="B1831" t="s">
        <v>5</v>
      </c>
      <c r="C1831" s="5">
        <v>2111.33</v>
      </c>
      <c r="D1831" s="26" t="str">
        <f>IF(E1831="","TOTAL","")</f>
        <v/>
      </c>
      <c r="E1831" t="s">
        <v>78</v>
      </c>
    </row>
    <row r="1832" spans="1:5" outlineLevel="2" x14ac:dyDescent="0.35">
      <c r="A1832" s="11">
        <v>43859</v>
      </c>
      <c r="B1832" t="s">
        <v>5</v>
      </c>
      <c r="C1832" s="5">
        <v>2110.7600000000002</v>
      </c>
      <c r="D1832" s="26" t="str">
        <f>IF(E1832="","TOTAL","")</f>
        <v/>
      </c>
      <c r="E1832" t="s">
        <v>78</v>
      </c>
    </row>
    <row r="1833" spans="1:5" outlineLevel="2" x14ac:dyDescent="0.35">
      <c r="A1833" s="11">
        <v>43859</v>
      </c>
      <c r="B1833" t="s">
        <v>5</v>
      </c>
      <c r="C1833" s="5">
        <v>2101.65</v>
      </c>
      <c r="D1833" s="26" t="str">
        <f>IF(E1833="","TOTAL","")</f>
        <v/>
      </c>
      <c r="E1833" t="s">
        <v>78</v>
      </c>
    </row>
    <row r="1834" spans="1:5" outlineLevel="2" x14ac:dyDescent="0.35">
      <c r="A1834" s="11">
        <v>43859</v>
      </c>
      <c r="B1834" t="s">
        <v>5</v>
      </c>
      <c r="C1834" s="5">
        <v>2085.85</v>
      </c>
      <c r="D1834" s="26" t="str">
        <f>IF(E1834="","TOTAL","")</f>
        <v/>
      </c>
      <c r="E1834" t="s">
        <v>78</v>
      </c>
    </row>
    <row r="1835" spans="1:5" outlineLevel="2" x14ac:dyDescent="0.35">
      <c r="A1835" s="11">
        <v>43859</v>
      </c>
      <c r="B1835" t="s">
        <v>5</v>
      </c>
      <c r="C1835" s="5">
        <v>2040.97</v>
      </c>
      <c r="D1835" s="26" t="str">
        <f>IF(E1835="","TOTAL","")</f>
        <v/>
      </c>
      <c r="E1835" t="s">
        <v>78</v>
      </c>
    </row>
    <row r="1836" spans="1:5" outlineLevel="2" x14ac:dyDescent="0.35">
      <c r="A1836" s="11">
        <v>43859</v>
      </c>
      <c r="B1836" t="s">
        <v>5</v>
      </c>
      <c r="C1836" s="5">
        <v>2036.74</v>
      </c>
      <c r="D1836" s="26" t="str">
        <f>IF(E1836="","TOTAL","")</f>
        <v/>
      </c>
      <c r="E1836" t="s">
        <v>78</v>
      </c>
    </row>
    <row r="1837" spans="1:5" outlineLevel="2" x14ac:dyDescent="0.35">
      <c r="A1837" s="11">
        <v>43859</v>
      </c>
      <c r="B1837" t="s">
        <v>5</v>
      </c>
      <c r="C1837" s="5">
        <v>2019.41</v>
      </c>
      <c r="D1837" s="26" t="str">
        <f>IF(E1837="","TOTAL","")</f>
        <v/>
      </c>
      <c r="E1837" t="s">
        <v>78</v>
      </c>
    </row>
    <row r="1838" spans="1:5" outlineLevel="2" x14ac:dyDescent="0.35">
      <c r="A1838" s="11">
        <v>43859</v>
      </c>
      <c r="B1838" t="s">
        <v>5</v>
      </c>
      <c r="C1838" s="5">
        <v>2011.38</v>
      </c>
      <c r="D1838" s="26" t="str">
        <f>IF(E1838="","TOTAL","")</f>
        <v/>
      </c>
      <c r="E1838" t="s">
        <v>78</v>
      </c>
    </row>
    <row r="1839" spans="1:5" outlineLevel="2" x14ac:dyDescent="0.35">
      <c r="A1839" s="11">
        <v>43859</v>
      </c>
      <c r="B1839" t="s">
        <v>5</v>
      </c>
      <c r="C1839" s="5">
        <v>2009.28</v>
      </c>
      <c r="D1839" s="26" t="str">
        <f>IF(E1839="","TOTAL","")</f>
        <v/>
      </c>
      <c r="E1839" t="s">
        <v>78</v>
      </c>
    </row>
    <row r="1840" spans="1:5" outlineLevel="2" x14ac:dyDescent="0.35">
      <c r="A1840" s="11">
        <v>43859</v>
      </c>
      <c r="B1840" t="s">
        <v>5</v>
      </c>
      <c r="C1840" s="5">
        <v>2001.48</v>
      </c>
      <c r="D1840" s="26" t="str">
        <f>IF(E1840="","TOTAL","")</f>
        <v/>
      </c>
      <c r="E1840" t="s">
        <v>78</v>
      </c>
    </row>
    <row r="1841" spans="1:5" outlineLevel="2" x14ac:dyDescent="0.35">
      <c r="A1841" s="11">
        <v>43859</v>
      </c>
      <c r="B1841" t="s">
        <v>5</v>
      </c>
      <c r="C1841" s="5">
        <v>1984.47</v>
      </c>
      <c r="D1841" s="26" t="str">
        <f>IF(E1841="","TOTAL","")</f>
        <v/>
      </c>
      <c r="E1841" t="s">
        <v>78</v>
      </c>
    </row>
    <row r="1842" spans="1:5" outlineLevel="2" x14ac:dyDescent="0.35">
      <c r="A1842" s="11">
        <v>43859</v>
      </c>
      <c r="B1842" t="s">
        <v>5</v>
      </c>
      <c r="C1842" s="5">
        <v>1974.55</v>
      </c>
      <c r="D1842" s="26" t="str">
        <f>IF(E1842="","TOTAL","")</f>
        <v/>
      </c>
      <c r="E1842" t="s">
        <v>78</v>
      </c>
    </row>
    <row r="1843" spans="1:5" outlineLevel="2" x14ac:dyDescent="0.35">
      <c r="A1843" s="11">
        <v>43859</v>
      </c>
      <c r="B1843" t="s">
        <v>5</v>
      </c>
      <c r="C1843" s="5">
        <v>1956.21</v>
      </c>
      <c r="D1843" s="26" t="str">
        <f>IF(E1843="","TOTAL","")</f>
        <v/>
      </c>
      <c r="E1843" t="s">
        <v>78</v>
      </c>
    </row>
    <row r="1844" spans="1:5" outlineLevel="2" x14ac:dyDescent="0.35">
      <c r="A1844" s="11">
        <v>43859</v>
      </c>
      <c r="B1844" t="s">
        <v>5</v>
      </c>
      <c r="C1844" s="5">
        <v>1928.32</v>
      </c>
      <c r="D1844" s="26" t="str">
        <f>IF(E1844="","TOTAL","")</f>
        <v/>
      </c>
      <c r="E1844" t="s">
        <v>78</v>
      </c>
    </row>
    <row r="1845" spans="1:5" outlineLevel="2" x14ac:dyDescent="0.35">
      <c r="A1845" s="11">
        <v>43859</v>
      </c>
      <c r="B1845" t="s">
        <v>5</v>
      </c>
      <c r="C1845" s="5">
        <v>1892.32</v>
      </c>
      <c r="D1845" s="26" t="str">
        <f>IF(E1845="","TOTAL","")</f>
        <v/>
      </c>
      <c r="E1845" t="s">
        <v>78</v>
      </c>
    </row>
    <row r="1846" spans="1:5" outlineLevel="2" x14ac:dyDescent="0.35">
      <c r="A1846" s="11">
        <v>43859</v>
      </c>
      <c r="B1846" t="s">
        <v>5</v>
      </c>
      <c r="C1846" s="5">
        <v>1876.79</v>
      </c>
      <c r="D1846" s="26" t="str">
        <f>IF(E1846="","TOTAL","")</f>
        <v/>
      </c>
      <c r="E1846" t="s">
        <v>78</v>
      </c>
    </row>
    <row r="1847" spans="1:5" outlineLevel="2" x14ac:dyDescent="0.35">
      <c r="A1847" s="11">
        <v>43859</v>
      </c>
      <c r="B1847" t="s">
        <v>5</v>
      </c>
      <c r="C1847" s="5">
        <v>1876.3</v>
      </c>
      <c r="D1847" s="26" t="str">
        <f>IF(E1847="","TOTAL","")</f>
        <v/>
      </c>
      <c r="E1847" t="s">
        <v>78</v>
      </c>
    </row>
    <row r="1848" spans="1:5" outlineLevel="2" x14ac:dyDescent="0.35">
      <c r="A1848" s="11">
        <v>43859</v>
      </c>
      <c r="B1848" t="s">
        <v>5</v>
      </c>
      <c r="C1848" s="5">
        <v>1868.62</v>
      </c>
      <c r="D1848" s="26" t="str">
        <f>IF(E1848="","TOTAL","")</f>
        <v/>
      </c>
      <c r="E1848" t="s">
        <v>78</v>
      </c>
    </row>
    <row r="1849" spans="1:5" outlineLevel="2" x14ac:dyDescent="0.35">
      <c r="A1849" s="11">
        <v>43859</v>
      </c>
      <c r="B1849" t="s">
        <v>5</v>
      </c>
      <c r="C1849" s="5">
        <v>1866.44</v>
      </c>
      <c r="D1849" s="26" t="str">
        <f>IF(E1849="","TOTAL","")</f>
        <v/>
      </c>
      <c r="E1849" t="s">
        <v>78</v>
      </c>
    </row>
    <row r="1850" spans="1:5" outlineLevel="2" x14ac:dyDescent="0.35">
      <c r="A1850" s="11">
        <v>43859</v>
      </c>
      <c r="B1850" t="s">
        <v>5</v>
      </c>
      <c r="C1850" s="5">
        <v>1817.16</v>
      </c>
      <c r="D1850" s="26" t="str">
        <f>IF(E1850="","TOTAL","")</f>
        <v/>
      </c>
      <c r="E1850" t="s">
        <v>78</v>
      </c>
    </row>
    <row r="1851" spans="1:5" outlineLevel="2" x14ac:dyDescent="0.35">
      <c r="A1851" s="11">
        <v>43859</v>
      </c>
      <c r="B1851" t="s">
        <v>5</v>
      </c>
      <c r="C1851" s="5">
        <v>1815.8</v>
      </c>
      <c r="D1851" s="26" t="str">
        <f>IF(E1851="","TOTAL","")</f>
        <v/>
      </c>
      <c r="E1851" t="s">
        <v>78</v>
      </c>
    </row>
    <row r="1852" spans="1:5" outlineLevel="2" x14ac:dyDescent="0.35">
      <c r="A1852" s="11">
        <v>43859</v>
      </c>
      <c r="B1852" t="s">
        <v>5</v>
      </c>
      <c r="C1852" s="5">
        <v>1805.82</v>
      </c>
      <c r="D1852" s="26" t="str">
        <f>IF(E1852="","TOTAL","")</f>
        <v/>
      </c>
      <c r="E1852" t="s">
        <v>78</v>
      </c>
    </row>
    <row r="1853" spans="1:5" outlineLevel="2" x14ac:dyDescent="0.35">
      <c r="A1853" s="11">
        <v>43859</v>
      </c>
      <c r="B1853" t="s">
        <v>5</v>
      </c>
      <c r="C1853" s="5">
        <v>1776.44</v>
      </c>
      <c r="D1853" s="26" t="str">
        <f>IF(E1853="","TOTAL","")</f>
        <v/>
      </c>
      <c r="E1853" t="s">
        <v>78</v>
      </c>
    </row>
    <row r="1854" spans="1:5" outlineLevel="2" x14ac:dyDescent="0.35">
      <c r="A1854" s="11">
        <v>43859</v>
      </c>
      <c r="B1854" t="s">
        <v>5</v>
      </c>
      <c r="C1854" s="5">
        <v>1765.19</v>
      </c>
      <c r="D1854" s="26" t="str">
        <f>IF(E1854="","TOTAL","")</f>
        <v/>
      </c>
      <c r="E1854" t="s">
        <v>78</v>
      </c>
    </row>
    <row r="1855" spans="1:5" outlineLevel="2" x14ac:dyDescent="0.35">
      <c r="A1855" s="11">
        <v>43859</v>
      </c>
      <c r="B1855" t="s">
        <v>5</v>
      </c>
      <c r="C1855" s="5">
        <v>1747.54</v>
      </c>
      <c r="D1855" s="26" t="str">
        <f>IF(E1855="","TOTAL","")</f>
        <v/>
      </c>
      <c r="E1855" t="s">
        <v>78</v>
      </c>
    </row>
    <row r="1856" spans="1:5" outlineLevel="2" x14ac:dyDescent="0.35">
      <c r="A1856" s="11">
        <v>43859</v>
      </c>
      <c r="B1856" t="s">
        <v>5</v>
      </c>
      <c r="C1856" s="5">
        <v>1744.41</v>
      </c>
      <c r="D1856" s="26" t="str">
        <f>IF(E1856="","TOTAL","")</f>
        <v/>
      </c>
      <c r="E1856" t="s">
        <v>78</v>
      </c>
    </row>
    <row r="1857" spans="1:5" outlineLevel="2" x14ac:dyDescent="0.35">
      <c r="A1857" s="11">
        <v>43859</v>
      </c>
      <c r="B1857" t="s">
        <v>5</v>
      </c>
      <c r="C1857" s="5">
        <v>1738.16</v>
      </c>
      <c r="D1857" s="26" t="str">
        <f>IF(E1857="","TOTAL","")</f>
        <v/>
      </c>
      <c r="E1857" t="s">
        <v>78</v>
      </c>
    </row>
    <row r="1858" spans="1:5" outlineLevel="2" x14ac:dyDescent="0.35">
      <c r="A1858" s="11">
        <v>43859</v>
      </c>
      <c r="B1858" t="s">
        <v>5</v>
      </c>
      <c r="C1858" s="5">
        <v>1737.21</v>
      </c>
      <c r="D1858" s="26" t="str">
        <f>IF(E1858="","TOTAL","")</f>
        <v/>
      </c>
      <c r="E1858" t="s">
        <v>78</v>
      </c>
    </row>
    <row r="1859" spans="1:5" outlineLevel="2" x14ac:dyDescent="0.35">
      <c r="A1859" s="11">
        <v>43859</v>
      </c>
      <c r="B1859" t="s">
        <v>5</v>
      </c>
      <c r="C1859" s="5">
        <v>1724.32</v>
      </c>
      <c r="D1859" s="26" t="str">
        <f>IF(E1859="","TOTAL","")</f>
        <v/>
      </c>
      <c r="E1859" t="s">
        <v>78</v>
      </c>
    </row>
    <row r="1860" spans="1:5" outlineLevel="2" x14ac:dyDescent="0.35">
      <c r="A1860" s="11">
        <v>43859</v>
      </c>
      <c r="B1860" t="s">
        <v>5</v>
      </c>
      <c r="C1860" s="5">
        <v>1721.45</v>
      </c>
      <c r="D1860" s="26" t="str">
        <f>IF(E1860="","TOTAL","")</f>
        <v/>
      </c>
      <c r="E1860" t="s">
        <v>78</v>
      </c>
    </row>
    <row r="1861" spans="1:5" outlineLevel="2" x14ac:dyDescent="0.35">
      <c r="A1861" s="11">
        <v>43859</v>
      </c>
      <c r="B1861" t="s">
        <v>5</v>
      </c>
      <c r="C1861" s="5">
        <v>1683.5</v>
      </c>
      <c r="D1861" s="26" t="str">
        <f>IF(E1861="","TOTAL","")</f>
        <v/>
      </c>
      <c r="E1861" t="s">
        <v>78</v>
      </c>
    </row>
    <row r="1862" spans="1:5" outlineLevel="2" x14ac:dyDescent="0.35">
      <c r="A1862" s="11">
        <v>43859</v>
      </c>
      <c r="B1862" t="s">
        <v>5</v>
      </c>
      <c r="C1862" s="5">
        <v>1681.89</v>
      </c>
      <c r="D1862" s="26" t="str">
        <f>IF(E1862="","TOTAL","")</f>
        <v/>
      </c>
      <c r="E1862" t="s">
        <v>78</v>
      </c>
    </row>
    <row r="1863" spans="1:5" outlineLevel="2" x14ac:dyDescent="0.35">
      <c r="A1863" s="11">
        <v>43859</v>
      </c>
      <c r="B1863" t="s">
        <v>5</v>
      </c>
      <c r="C1863" s="5">
        <v>1674.4</v>
      </c>
      <c r="D1863" s="26" t="str">
        <f>IF(E1863="","TOTAL","")</f>
        <v/>
      </c>
      <c r="E1863" t="s">
        <v>78</v>
      </c>
    </row>
    <row r="1864" spans="1:5" outlineLevel="2" x14ac:dyDescent="0.35">
      <c r="A1864" s="11">
        <v>43859</v>
      </c>
      <c r="B1864" t="s">
        <v>5</v>
      </c>
      <c r="C1864" s="5">
        <v>1641.05</v>
      </c>
      <c r="D1864" s="26" t="str">
        <f>IF(E1864="","TOTAL","")</f>
        <v/>
      </c>
      <c r="E1864" t="s">
        <v>78</v>
      </c>
    </row>
    <row r="1865" spans="1:5" outlineLevel="2" x14ac:dyDescent="0.35">
      <c r="A1865" s="11">
        <v>43859</v>
      </c>
      <c r="B1865" t="s">
        <v>5</v>
      </c>
      <c r="C1865" s="5">
        <v>1637.69</v>
      </c>
      <c r="D1865" s="26" t="str">
        <f>IF(E1865="","TOTAL","")</f>
        <v/>
      </c>
      <c r="E1865" t="s">
        <v>78</v>
      </c>
    </row>
    <row r="1866" spans="1:5" outlineLevel="2" x14ac:dyDescent="0.35">
      <c r="A1866" s="11">
        <v>43859</v>
      </c>
      <c r="B1866" t="s">
        <v>5</v>
      </c>
      <c r="C1866" s="5">
        <v>1636.45</v>
      </c>
      <c r="D1866" s="26" t="str">
        <f>IF(E1866="","TOTAL","")</f>
        <v/>
      </c>
      <c r="E1866" t="s">
        <v>78</v>
      </c>
    </row>
    <row r="1867" spans="1:5" outlineLevel="2" x14ac:dyDescent="0.35">
      <c r="A1867" s="11">
        <v>43859</v>
      </c>
      <c r="B1867" t="s">
        <v>5</v>
      </c>
      <c r="C1867" s="5">
        <v>1620.02</v>
      </c>
      <c r="D1867" s="26" t="str">
        <f>IF(E1867="","TOTAL","")</f>
        <v/>
      </c>
      <c r="E1867" t="s">
        <v>78</v>
      </c>
    </row>
    <row r="1868" spans="1:5" outlineLevel="2" x14ac:dyDescent="0.35">
      <c r="A1868" s="11">
        <v>43859</v>
      </c>
      <c r="B1868" t="s">
        <v>5</v>
      </c>
      <c r="C1868" s="5">
        <v>1592.1</v>
      </c>
      <c r="D1868" s="26" t="str">
        <f>IF(E1868="","TOTAL","")</f>
        <v/>
      </c>
      <c r="E1868" t="s">
        <v>78</v>
      </c>
    </row>
    <row r="1869" spans="1:5" outlineLevel="2" x14ac:dyDescent="0.35">
      <c r="A1869" s="11">
        <v>43859</v>
      </c>
      <c r="B1869" t="s">
        <v>5</v>
      </c>
      <c r="C1869" s="5">
        <v>1591.48</v>
      </c>
      <c r="D1869" s="26" t="str">
        <f>IF(E1869="","TOTAL","")</f>
        <v/>
      </c>
      <c r="E1869" t="s">
        <v>78</v>
      </c>
    </row>
    <row r="1870" spans="1:5" outlineLevel="2" x14ac:dyDescent="0.35">
      <c r="A1870" s="11">
        <v>43859</v>
      </c>
      <c r="B1870" t="s">
        <v>5</v>
      </c>
      <c r="C1870" s="5">
        <v>1589.2</v>
      </c>
      <c r="D1870" s="26" t="str">
        <f>IF(E1870="","TOTAL","")</f>
        <v/>
      </c>
      <c r="E1870" t="s">
        <v>78</v>
      </c>
    </row>
    <row r="1871" spans="1:5" outlineLevel="2" x14ac:dyDescent="0.35">
      <c r="A1871" s="11">
        <v>43859</v>
      </c>
      <c r="B1871" t="s">
        <v>5</v>
      </c>
      <c r="C1871" s="5">
        <v>1548.23</v>
      </c>
      <c r="D1871" s="26" t="str">
        <f>IF(E1871="","TOTAL","")</f>
        <v/>
      </c>
      <c r="E1871" t="s">
        <v>78</v>
      </c>
    </row>
    <row r="1872" spans="1:5" outlineLevel="2" x14ac:dyDescent="0.35">
      <c r="A1872" s="11">
        <v>43859</v>
      </c>
      <c r="B1872" t="s">
        <v>5</v>
      </c>
      <c r="C1872" s="5">
        <v>1546.26</v>
      </c>
      <c r="D1872" s="26" t="str">
        <f>IF(E1872="","TOTAL","")</f>
        <v/>
      </c>
      <c r="E1872" t="s">
        <v>78</v>
      </c>
    </row>
    <row r="1873" spans="1:5" outlineLevel="2" x14ac:dyDescent="0.35">
      <c r="A1873" s="11">
        <v>43859</v>
      </c>
      <c r="B1873" t="s">
        <v>5</v>
      </c>
      <c r="C1873" s="5">
        <v>1530.38</v>
      </c>
      <c r="D1873" s="26" t="str">
        <f>IF(E1873="","TOTAL","")</f>
        <v/>
      </c>
      <c r="E1873" t="s">
        <v>78</v>
      </c>
    </row>
    <row r="1874" spans="1:5" outlineLevel="2" x14ac:dyDescent="0.35">
      <c r="A1874" s="11">
        <v>43859</v>
      </c>
      <c r="B1874" t="s">
        <v>5</v>
      </c>
      <c r="C1874" s="5">
        <v>1512.15</v>
      </c>
      <c r="D1874" s="26" t="str">
        <f>IF(E1874="","TOTAL","")</f>
        <v/>
      </c>
      <c r="E1874" t="s">
        <v>78</v>
      </c>
    </row>
    <row r="1875" spans="1:5" outlineLevel="2" x14ac:dyDescent="0.35">
      <c r="A1875" s="11">
        <v>43859</v>
      </c>
      <c r="B1875" t="s">
        <v>5</v>
      </c>
      <c r="C1875" s="5">
        <v>1508.56</v>
      </c>
      <c r="D1875" s="26" t="str">
        <f>IF(E1875="","TOTAL","")</f>
        <v/>
      </c>
      <c r="E1875" t="s">
        <v>78</v>
      </c>
    </row>
    <row r="1876" spans="1:5" outlineLevel="2" x14ac:dyDescent="0.35">
      <c r="A1876" s="11">
        <v>43859</v>
      </c>
      <c r="B1876" t="s">
        <v>5</v>
      </c>
      <c r="C1876" s="5">
        <v>1506.59</v>
      </c>
      <c r="D1876" s="26" t="str">
        <f>IF(E1876="","TOTAL","")</f>
        <v/>
      </c>
      <c r="E1876" t="s">
        <v>78</v>
      </c>
    </row>
    <row r="1877" spans="1:5" outlineLevel="2" x14ac:dyDescent="0.35">
      <c r="A1877" s="11">
        <v>43859</v>
      </c>
      <c r="B1877" t="s">
        <v>5</v>
      </c>
      <c r="C1877" s="5">
        <v>1499.42</v>
      </c>
      <c r="D1877" s="26" t="str">
        <f>IF(E1877="","TOTAL","")</f>
        <v/>
      </c>
      <c r="E1877" t="s">
        <v>78</v>
      </c>
    </row>
    <row r="1878" spans="1:5" outlineLevel="2" x14ac:dyDescent="0.35">
      <c r="A1878" s="11">
        <v>43859</v>
      </c>
      <c r="B1878" t="s">
        <v>5</v>
      </c>
      <c r="C1878" s="5">
        <v>1472.58</v>
      </c>
      <c r="D1878" s="26" t="str">
        <f>IF(E1878="","TOTAL","")</f>
        <v/>
      </c>
      <c r="E1878" t="s">
        <v>78</v>
      </c>
    </row>
    <row r="1879" spans="1:5" outlineLevel="2" x14ac:dyDescent="0.35">
      <c r="A1879" s="11">
        <v>43859</v>
      </c>
      <c r="B1879" t="s">
        <v>5</v>
      </c>
      <c r="C1879" s="5">
        <v>1470.45</v>
      </c>
      <c r="D1879" s="26" t="str">
        <f>IF(E1879="","TOTAL","")</f>
        <v/>
      </c>
      <c r="E1879" t="s">
        <v>78</v>
      </c>
    </row>
    <row r="1880" spans="1:5" outlineLevel="2" x14ac:dyDescent="0.35">
      <c r="A1880" s="11">
        <v>43859</v>
      </c>
      <c r="B1880" t="s">
        <v>5</v>
      </c>
      <c r="C1880" s="5">
        <v>1461.15</v>
      </c>
      <c r="D1880" s="26" t="str">
        <f>IF(E1880="","TOTAL","")</f>
        <v/>
      </c>
      <c r="E1880" t="s">
        <v>78</v>
      </c>
    </row>
    <row r="1881" spans="1:5" outlineLevel="2" x14ac:dyDescent="0.35">
      <c r="A1881" s="11">
        <v>43859</v>
      </c>
      <c r="B1881" t="s">
        <v>5</v>
      </c>
      <c r="C1881" s="5">
        <v>1413.28</v>
      </c>
      <c r="D1881" s="26" t="str">
        <f>IF(E1881="","TOTAL","")</f>
        <v/>
      </c>
      <c r="E1881" t="s">
        <v>78</v>
      </c>
    </row>
    <row r="1882" spans="1:5" outlineLevel="2" x14ac:dyDescent="0.35">
      <c r="A1882" s="11">
        <v>43859</v>
      </c>
      <c r="B1882" t="s">
        <v>5</v>
      </c>
      <c r="C1882" s="5">
        <v>1412.57</v>
      </c>
      <c r="D1882" s="26" t="str">
        <f>IF(E1882="","TOTAL","")</f>
        <v/>
      </c>
      <c r="E1882" t="s">
        <v>78</v>
      </c>
    </row>
    <row r="1883" spans="1:5" outlineLevel="2" x14ac:dyDescent="0.35">
      <c r="A1883" s="11">
        <v>43859</v>
      </c>
      <c r="B1883" t="s">
        <v>5</v>
      </c>
      <c r="C1883" s="5">
        <v>1383.67</v>
      </c>
      <c r="D1883" s="26" t="str">
        <f>IF(E1883="","TOTAL","")</f>
        <v/>
      </c>
      <c r="E1883" t="s">
        <v>78</v>
      </c>
    </row>
    <row r="1884" spans="1:5" outlineLevel="2" x14ac:dyDescent="0.35">
      <c r="A1884" s="11">
        <v>43859</v>
      </c>
      <c r="B1884" t="s">
        <v>5</v>
      </c>
      <c r="C1884" s="5">
        <v>1368.25</v>
      </c>
      <c r="D1884" s="26" t="str">
        <f>IF(E1884="","TOTAL","")</f>
        <v/>
      </c>
      <c r="E1884" t="s">
        <v>78</v>
      </c>
    </row>
    <row r="1885" spans="1:5" outlineLevel="2" x14ac:dyDescent="0.35">
      <c r="A1885" s="11">
        <v>43859</v>
      </c>
      <c r="B1885" t="s">
        <v>5</v>
      </c>
      <c r="C1885" s="5">
        <v>1352.92</v>
      </c>
      <c r="D1885" s="26" t="str">
        <f>IF(E1885="","TOTAL","")</f>
        <v/>
      </c>
      <c r="E1885" t="s">
        <v>78</v>
      </c>
    </row>
    <row r="1886" spans="1:5" outlineLevel="2" x14ac:dyDescent="0.35">
      <c r="A1886" s="11">
        <v>43859</v>
      </c>
      <c r="B1886" t="s">
        <v>5</v>
      </c>
      <c r="C1886" s="5">
        <v>1333.77</v>
      </c>
      <c r="D1886" s="26" t="str">
        <f>IF(E1886="","TOTAL","")</f>
        <v/>
      </c>
      <c r="E1886" t="s">
        <v>78</v>
      </c>
    </row>
    <row r="1887" spans="1:5" outlineLevel="2" x14ac:dyDescent="0.35">
      <c r="A1887" s="11">
        <v>43859</v>
      </c>
      <c r="B1887" t="s">
        <v>5</v>
      </c>
      <c r="C1887" s="5">
        <v>1319.99</v>
      </c>
      <c r="D1887" s="26" t="str">
        <f>IF(E1887="","TOTAL","")</f>
        <v/>
      </c>
      <c r="E1887" t="s">
        <v>78</v>
      </c>
    </row>
    <row r="1888" spans="1:5" outlineLevel="2" x14ac:dyDescent="0.35">
      <c r="A1888" s="11">
        <v>43859</v>
      </c>
      <c r="B1888" t="s">
        <v>5</v>
      </c>
      <c r="C1888" s="5">
        <v>1313.84</v>
      </c>
      <c r="D1888" s="26" t="str">
        <f>IF(E1888="","TOTAL","")</f>
        <v/>
      </c>
      <c r="E1888" t="s">
        <v>78</v>
      </c>
    </row>
    <row r="1889" spans="1:5" outlineLevel="2" x14ac:dyDescent="0.35">
      <c r="A1889" s="11">
        <v>43859</v>
      </c>
      <c r="B1889" t="s">
        <v>5</v>
      </c>
      <c r="C1889" s="5">
        <v>1312.89</v>
      </c>
      <c r="D1889" s="26" t="str">
        <f>IF(E1889="","TOTAL","")</f>
        <v/>
      </c>
      <c r="E1889" t="s">
        <v>78</v>
      </c>
    </row>
    <row r="1890" spans="1:5" outlineLevel="2" x14ac:dyDescent="0.35">
      <c r="A1890" s="11">
        <v>43859</v>
      </c>
      <c r="B1890" t="s">
        <v>5</v>
      </c>
      <c r="C1890" s="5">
        <v>1295.7</v>
      </c>
      <c r="D1890" s="26" t="str">
        <f>IF(E1890="","TOTAL","")</f>
        <v/>
      </c>
      <c r="E1890" t="s">
        <v>78</v>
      </c>
    </row>
    <row r="1891" spans="1:5" outlineLevel="2" x14ac:dyDescent="0.35">
      <c r="A1891" s="11">
        <v>43859</v>
      </c>
      <c r="B1891" t="s">
        <v>5</v>
      </c>
      <c r="C1891" s="5">
        <v>1249.75</v>
      </c>
      <c r="D1891" s="26" t="str">
        <f>IF(E1891="","TOTAL","")</f>
        <v/>
      </c>
      <c r="E1891" t="s">
        <v>78</v>
      </c>
    </row>
    <row r="1892" spans="1:5" outlineLevel="2" x14ac:dyDescent="0.35">
      <c r="A1892" s="11">
        <v>43859</v>
      </c>
      <c r="B1892" t="s">
        <v>5</v>
      </c>
      <c r="C1892" s="5">
        <v>1189.06</v>
      </c>
      <c r="D1892" s="26" t="str">
        <f>IF(E1892="","TOTAL","")</f>
        <v/>
      </c>
      <c r="E1892" t="s">
        <v>78</v>
      </c>
    </row>
    <row r="1893" spans="1:5" outlineLevel="2" x14ac:dyDescent="0.35">
      <c r="A1893" s="11">
        <v>43859</v>
      </c>
      <c r="B1893" t="s">
        <v>5</v>
      </c>
      <c r="C1893" s="5">
        <v>1120.32</v>
      </c>
      <c r="D1893" s="26" t="str">
        <f>IF(E1893="","TOTAL","")</f>
        <v/>
      </c>
      <c r="E1893" t="s">
        <v>78</v>
      </c>
    </row>
    <row r="1894" spans="1:5" outlineLevel="2" x14ac:dyDescent="0.35">
      <c r="A1894" s="11">
        <v>43859</v>
      </c>
      <c r="B1894" t="s">
        <v>5</v>
      </c>
      <c r="C1894" s="5">
        <v>1113.73</v>
      </c>
      <c r="D1894" s="26" t="str">
        <f>IF(E1894="","TOTAL","")</f>
        <v/>
      </c>
      <c r="E1894" t="s">
        <v>78</v>
      </c>
    </row>
    <row r="1895" spans="1:5" outlineLevel="2" x14ac:dyDescent="0.35">
      <c r="A1895" s="11">
        <v>43859</v>
      </c>
      <c r="B1895" t="s">
        <v>5</v>
      </c>
      <c r="C1895" s="5">
        <v>1100.96</v>
      </c>
      <c r="D1895" s="26" t="str">
        <f>IF(E1895="","TOTAL","")</f>
        <v/>
      </c>
      <c r="E1895" t="s">
        <v>78</v>
      </c>
    </row>
    <row r="1896" spans="1:5" outlineLevel="2" x14ac:dyDescent="0.35">
      <c r="A1896" s="11">
        <v>43859</v>
      </c>
      <c r="B1896" t="s">
        <v>5</v>
      </c>
      <c r="C1896" s="5">
        <v>1086.97</v>
      </c>
      <c r="D1896" s="26" t="str">
        <f>IF(E1896="","TOTAL","")</f>
        <v/>
      </c>
      <c r="E1896" t="s">
        <v>78</v>
      </c>
    </row>
    <row r="1897" spans="1:5" outlineLevel="2" x14ac:dyDescent="0.35">
      <c r="A1897" s="11">
        <v>43859</v>
      </c>
      <c r="B1897" t="s">
        <v>5</v>
      </c>
      <c r="C1897" s="5">
        <v>1011.78</v>
      </c>
      <c r="D1897" s="26" t="str">
        <f>IF(E1897="","TOTAL","")</f>
        <v/>
      </c>
      <c r="E1897" t="s">
        <v>78</v>
      </c>
    </row>
    <row r="1898" spans="1:5" outlineLevel="2" x14ac:dyDescent="0.35">
      <c r="A1898" s="11">
        <v>43859</v>
      </c>
      <c r="B1898" t="s">
        <v>5</v>
      </c>
      <c r="C1898" s="5">
        <v>951.85</v>
      </c>
      <c r="D1898" s="26" t="str">
        <f>IF(E1898="","TOTAL","")</f>
        <v/>
      </c>
      <c r="E1898" t="s">
        <v>78</v>
      </c>
    </row>
    <row r="1899" spans="1:5" outlineLevel="2" x14ac:dyDescent="0.35">
      <c r="A1899" s="11">
        <v>43859</v>
      </c>
      <c r="B1899" t="s">
        <v>5</v>
      </c>
      <c r="C1899" s="5">
        <v>914.16</v>
      </c>
      <c r="D1899" s="26" t="str">
        <f>IF(E1899="","TOTAL","")</f>
        <v/>
      </c>
      <c r="E1899" t="s">
        <v>78</v>
      </c>
    </row>
    <row r="1900" spans="1:5" outlineLevel="2" x14ac:dyDescent="0.35">
      <c r="A1900" s="11">
        <v>43859</v>
      </c>
      <c r="B1900" t="s">
        <v>5</v>
      </c>
      <c r="C1900" s="5">
        <v>906.04</v>
      </c>
      <c r="D1900" s="26" t="str">
        <f>IF(E1900="","TOTAL","")</f>
        <v/>
      </c>
      <c r="E1900" t="s">
        <v>78</v>
      </c>
    </row>
    <row r="1901" spans="1:5" outlineLevel="2" x14ac:dyDescent="0.35">
      <c r="A1901" s="11">
        <v>43859</v>
      </c>
      <c r="B1901" t="s">
        <v>5</v>
      </c>
      <c r="C1901" s="5">
        <v>796.97</v>
      </c>
      <c r="D1901" s="26" t="str">
        <f>IF(E1901="","TOTAL","")</f>
        <v/>
      </c>
      <c r="E1901" t="s">
        <v>78</v>
      </c>
    </row>
    <row r="1902" spans="1:5" outlineLevel="2" x14ac:dyDescent="0.35">
      <c r="A1902" s="11">
        <v>43859</v>
      </c>
      <c r="B1902" t="s">
        <v>5</v>
      </c>
      <c r="C1902" s="5">
        <v>777.53</v>
      </c>
      <c r="D1902" s="26" t="str">
        <f>IF(E1902="","TOTAL","")</f>
        <v/>
      </c>
      <c r="E1902" t="s">
        <v>78</v>
      </c>
    </row>
    <row r="1903" spans="1:5" outlineLevel="2" x14ac:dyDescent="0.35">
      <c r="A1903" s="11">
        <v>43859</v>
      </c>
      <c r="B1903" t="s">
        <v>5</v>
      </c>
      <c r="C1903" s="5">
        <v>743.52</v>
      </c>
      <c r="D1903" s="26" t="str">
        <f>IF(E1903="","TOTAL","")</f>
        <v/>
      </c>
      <c r="E1903" t="s">
        <v>78</v>
      </c>
    </row>
    <row r="1904" spans="1:5" outlineLevel="2" x14ac:dyDescent="0.35">
      <c r="A1904" s="11">
        <v>43859</v>
      </c>
      <c r="B1904" t="s">
        <v>5</v>
      </c>
      <c r="C1904" s="5">
        <v>260.75</v>
      </c>
      <c r="D1904" s="26" t="str">
        <f>IF(E1904="","TOTAL","")</f>
        <v/>
      </c>
      <c r="E1904" t="s">
        <v>78</v>
      </c>
    </row>
    <row r="1905" spans="1:5" outlineLevel="2" x14ac:dyDescent="0.35">
      <c r="A1905" s="11">
        <v>43859</v>
      </c>
      <c r="B1905" t="s">
        <v>5</v>
      </c>
      <c r="C1905" s="5">
        <v>236.69</v>
      </c>
      <c r="D1905" s="26" t="str">
        <f>IF(E1905="","TOTAL","")</f>
        <v/>
      </c>
      <c r="E1905" t="s">
        <v>78</v>
      </c>
    </row>
    <row r="1906" spans="1:5" outlineLevel="2" x14ac:dyDescent="0.35">
      <c r="A1906" s="11">
        <v>43859</v>
      </c>
      <c r="B1906" t="s">
        <v>5</v>
      </c>
      <c r="C1906" s="5">
        <v>48.93</v>
      </c>
      <c r="D1906" s="26" t="str">
        <f>IF(E1906="","TOTAL","")</f>
        <v/>
      </c>
      <c r="E1906" t="s">
        <v>78</v>
      </c>
    </row>
    <row r="1907" spans="1:5" outlineLevel="2" x14ac:dyDescent="0.35">
      <c r="A1907" s="11">
        <v>43859</v>
      </c>
      <c r="B1907" t="s">
        <v>5</v>
      </c>
      <c r="C1907" s="5">
        <v>48.52</v>
      </c>
      <c r="D1907" s="26" t="str">
        <f>IF(E1907="","TOTAL","")</f>
        <v/>
      </c>
      <c r="E1907" t="s">
        <v>78</v>
      </c>
    </row>
    <row r="1908" spans="1:5" outlineLevel="2" x14ac:dyDescent="0.35">
      <c r="A1908" s="11">
        <v>43859</v>
      </c>
      <c r="B1908" t="s">
        <v>5</v>
      </c>
      <c r="C1908" s="5">
        <v>37.39</v>
      </c>
      <c r="D1908" s="26" t="str">
        <f>IF(E1908="","TOTAL","")</f>
        <v/>
      </c>
      <c r="E1908" t="s">
        <v>78</v>
      </c>
    </row>
    <row r="1909" spans="1:5" outlineLevel="2" x14ac:dyDescent="0.35">
      <c r="A1909" s="11">
        <v>43859</v>
      </c>
      <c r="B1909" t="s">
        <v>5</v>
      </c>
      <c r="C1909" s="5">
        <v>14.76</v>
      </c>
      <c r="D1909" s="26" t="str">
        <f>IF(E1909="","TOTAL","")</f>
        <v/>
      </c>
      <c r="E1909" t="s">
        <v>78</v>
      </c>
    </row>
    <row r="1910" spans="1:5" outlineLevel="2" x14ac:dyDescent="0.35">
      <c r="A1910" s="11">
        <v>43859</v>
      </c>
      <c r="B1910" t="s">
        <v>5</v>
      </c>
      <c r="C1910" s="5">
        <v>5.22</v>
      </c>
      <c r="D1910" s="26" t="str">
        <f>IF(E1910="","TOTAL","")</f>
        <v/>
      </c>
      <c r="E1910" t="s">
        <v>78</v>
      </c>
    </row>
    <row r="1911" spans="1:5" outlineLevel="2" x14ac:dyDescent="0.35">
      <c r="A1911" s="11">
        <v>43859</v>
      </c>
      <c r="B1911" t="s">
        <v>5</v>
      </c>
      <c r="C1911" s="5">
        <v>3.89</v>
      </c>
      <c r="D1911" s="26" t="str">
        <f>IF(E1911="","TOTAL","")</f>
        <v/>
      </c>
      <c r="E1911" t="s">
        <v>78</v>
      </c>
    </row>
    <row r="1912" spans="1:5" outlineLevel="2" x14ac:dyDescent="0.35">
      <c r="A1912" s="11">
        <v>43859</v>
      </c>
      <c r="B1912" t="s">
        <v>5</v>
      </c>
      <c r="C1912" s="5">
        <v>3.89</v>
      </c>
      <c r="D1912" s="26" t="str">
        <f>IF(E1912="","TOTAL","")</f>
        <v/>
      </c>
      <c r="E1912" t="s">
        <v>78</v>
      </c>
    </row>
    <row r="1913" spans="1:5" outlineLevel="2" x14ac:dyDescent="0.35">
      <c r="A1913" s="11">
        <v>43859</v>
      </c>
      <c r="B1913" t="s">
        <v>5</v>
      </c>
      <c r="C1913" s="5">
        <v>3.89</v>
      </c>
      <c r="D1913" s="26" t="str">
        <f>IF(E1913="","TOTAL","")</f>
        <v/>
      </c>
      <c r="E1913" t="s">
        <v>78</v>
      </c>
    </row>
    <row r="1914" spans="1:5" outlineLevel="2" x14ac:dyDescent="0.35">
      <c r="A1914" s="11">
        <v>43859</v>
      </c>
      <c r="B1914" t="s">
        <v>5</v>
      </c>
      <c r="C1914" s="5">
        <v>3.89</v>
      </c>
      <c r="D1914" s="26" t="str">
        <f>IF(E1914="","TOTAL","")</f>
        <v/>
      </c>
      <c r="E1914" t="s">
        <v>78</v>
      </c>
    </row>
    <row r="1915" spans="1:5" outlineLevel="2" x14ac:dyDescent="0.35">
      <c r="A1915" s="11">
        <v>43859</v>
      </c>
      <c r="B1915" t="s">
        <v>5</v>
      </c>
      <c r="C1915" s="5">
        <v>3.89</v>
      </c>
      <c r="D1915" s="26" t="str">
        <f>IF(E1915="","TOTAL","")</f>
        <v/>
      </c>
      <c r="E1915" t="s">
        <v>78</v>
      </c>
    </row>
    <row r="1916" spans="1:5" outlineLevel="2" x14ac:dyDescent="0.35">
      <c r="A1916" s="11">
        <v>43859</v>
      </c>
      <c r="B1916" t="s">
        <v>5</v>
      </c>
      <c r="C1916" s="5">
        <v>3.89</v>
      </c>
      <c r="D1916" s="26" t="str">
        <f>IF(E1916="","TOTAL","")</f>
        <v/>
      </c>
      <c r="E1916" t="s">
        <v>78</v>
      </c>
    </row>
    <row r="1917" spans="1:5" outlineLevel="2" x14ac:dyDescent="0.35">
      <c r="A1917" s="11">
        <v>43859</v>
      </c>
      <c r="B1917" t="s">
        <v>5</v>
      </c>
      <c r="C1917" s="5">
        <v>3.89</v>
      </c>
      <c r="D1917" s="26" t="str">
        <f>IF(E1917="","TOTAL","")</f>
        <v/>
      </c>
      <c r="E1917" t="s">
        <v>78</v>
      </c>
    </row>
    <row r="1918" spans="1:5" outlineLevel="2" x14ac:dyDescent="0.35">
      <c r="A1918" s="11">
        <v>43859</v>
      </c>
      <c r="B1918" t="s">
        <v>5</v>
      </c>
      <c r="C1918" s="5">
        <v>3.89</v>
      </c>
      <c r="D1918" s="26" t="str">
        <f>IF(E1918="","TOTAL","")</f>
        <v/>
      </c>
      <c r="E1918" t="s">
        <v>78</v>
      </c>
    </row>
    <row r="1919" spans="1:5" outlineLevel="2" x14ac:dyDescent="0.35">
      <c r="A1919" s="11">
        <v>43859</v>
      </c>
      <c r="B1919" t="s">
        <v>5</v>
      </c>
      <c r="C1919" s="5">
        <v>3.89</v>
      </c>
      <c r="D1919" s="26" t="str">
        <f>IF(E1919="","TOTAL","")</f>
        <v/>
      </c>
      <c r="E1919" t="s">
        <v>78</v>
      </c>
    </row>
    <row r="1920" spans="1:5" outlineLevel="2" x14ac:dyDescent="0.35">
      <c r="A1920" s="11">
        <v>43859</v>
      </c>
      <c r="B1920" t="s">
        <v>5</v>
      </c>
      <c r="C1920" s="5">
        <v>3.89</v>
      </c>
      <c r="D1920" s="26" t="str">
        <f>IF(E1920="","TOTAL","")</f>
        <v/>
      </c>
      <c r="E1920" t="s">
        <v>78</v>
      </c>
    </row>
    <row r="1921" spans="1:5" outlineLevel="2" x14ac:dyDescent="0.35">
      <c r="A1921" s="11">
        <v>43859</v>
      </c>
      <c r="B1921" t="s">
        <v>5</v>
      </c>
      <c r="C1921" s="5">
        <v>3.89</v>
      </c>
      <c r="D1921" s="26" t="str">
        <f>IF(E1921="","TOTAL","")</f>
        <v/>
      </c>
      <c r="E1921" t="s">
        <v>78</v>
      </c>
    </row>
    <row r="1922" spans="1:5" outlineLevel="2" x14ac:dyDescent="0.35">
      <c r="A1922" s="11">
        <v>43859</v>
      </c>
      <c r="B1922" t="s">
        <v>5</v>
      </c>
      <c r="C1922" s="5">
        <v>3.89</v>
      </c>
      <c r="D1922" s="26" t="str">
        <f>IF(E1922="","TOTAL","")</f>
        <v/>
      </c>
      <c r="E1922" t="s">
        <v>78</v>
      </c>
    </row>
    <row r="1923" spans="1:5" outlineLevel="2" x14ac:dyDescent="0.35">
      <c r="A1923" s="11">
        <v>43859</v>
      </c>
      <c r="B1923" t="s">
        <v>5</v>
      </c>
      <c r="C1923" s="5">
        <v>3.89</v>
      </c>
      <c r="D1923" s="26" t="str">
        <f>IF(E1923="","TOTAL","")</f>
        <v/>
      </c>
      <c r="E1923" t="s">
        <v>78</v>
      </c>
    </row>
    <row r="1924" spans="1:5" outlineLevel="2" x14ac:dyDescent="0.35">
      <c r="A1924" s="11">
        <v>43859</v>
      </c>
      <c r="B1924" t="s">
        <v>5</v>
      </c>
      <c r="C1924" s="5">
        <v>3.89</v>
      </c>
      <c r="D1924" s="26" t="str">
        <f>IF(E1924="","TOTAL","")</f>
        <v/>
      </c>
      <c r="E1924" t="s">
        <v>78</v>
      </c>
    </row>
    <row r="1925" spans="1:5" outlineLevel="2" x14ac:dyDescent="0.35">
      <c r="A1925" s="11">
        <v>43859</v>
      </c>
      <c r="B1925" t="s">
        <v>5</v>
      </c>
      <c r="C1925" s="5">
        <v>3.89</v>
      </c>
      <c r="D1925" s="26" t="str">
        <f>IF(E1925="","TOTAL","")</f>
        <v/>
      </c>
      <c r="E1925" t="s">
        <v>78</v>
      </c>
    </row>
    <row r="1926" spans="1:5" outlineLevel="2" x14ac:dyDescent="0.35">
      <c r="A1926" s="11">
        <v>43859</v>
      </c>
      <c r="B1926" t="s">
        <v>5</v>
      </c>
      <c r="C1926" s="5">
        <v>3.89</v>
      </c>
      <c r="D1926" s="26" t="str">
        <f>IF(E1926="","TOTAL","")</f>
        <v/>
      </c>
      <c r="E1926" t="s">
        <v>78</v>
      </c>
    </row>
    <row r="1927" spans="1:5" outlineLevel="2" x14ac:dyDescent="0.35">
      <c r="A1927" s="11">
        <v>43859</v>
      </c>
      <c r="B1927" t="s">
        <v>5</v>
      </c>
      <c r="C1927" s="5">
        <v>3.89</v>
      </c>
      <c r="D1927" s="26" t="str">
        <f>IF(E1927="","TOTAL","")</f>
        <v/>
      </c>
      <c r="E1927" t="s">
        <v>78</v>
      </c>
    </row>
    <row r="1928" spans="1:5" outlineLevel="2" x14ac:dyDescent="0.35">
      <c r="A1928" s="11">
        <v>43859</v>
      </c>
      <c r="B1928" t="s">
        <v>5</v>
      </c>
      <c r="C1928" s="5">
        <v>3.89</v>
      </c>
      <c r="D1928" s="26" t="str">
        <f>IF(E1928="","TOTAL","")</f>
        <v/>
      </c>
      <c r="E1928" t="s">
        <v>78</v>
      </c>
    </row>
    <row r="1929" spans="1:5" outlineLevel="2" x14ac:dyDescent="0.35">
      <c r="A1929" s="11">
        <v>43859</v>
      </c>
      <c r="B1929" t="s">
        <v>5</v>
      </c>
      <c r="C1929" s="5">
        <v>3.89</v>
      </c>
      <c r="D1929" s="26" t="str">
        <f>IF(E1929="","TOTAL","")</f>
        <v/>
      </c>
      <c r="E1929" t="s">
        <v>78</v>
      </c>
    </row>
    <row r="1930" spans="1:5" outlineLevel="2" x14ac:dyDescent="0.35">
      <c r="A1930" s="11">
        <v>43859</v>
      </c>
      <c r="B1930" t="s">
        <v>5</v>
      </c>
      <c r="C1930" s="5">
        <v>3.89</v>
      </c>
      <c r="D1930" s="26" t="str">
        <f>IF(E1930="","TOTAL","")</f>
        <v/>
      </c>
      <c r="E1930" t="s">
        <v>78</v>
      </c>
    </row>
    <row r="1931" spans="1:5" outlineLevel="2" x14ac:dyDescent="0.35">
      <c r="A1931" s="11">
        <v>43859</v>
      </c>
      <c r="B1931" t="s">
        <v>5</v>
      </c>
      <c r="C1931" s="5">
        <v>3.89</v>
      </c>
      <c r="D1931" s="26" t="str">
        <f>IF(E1931="","TOTAL","")</f>
        <v/>
      </c>
      <c r="E1931" t="s">
        <v>78</v>
      </c>
    </row>
    <row r="1932" spans="1:5" outlineLevel="2" x14ac:dyDescent="0.35">
      <c r="A1932" s="11">
        <v>43859</v>
      </c>
      <c r="B1932" t="s">
        <v>5</v>
      </c>
      <c r="C1932" s="5">
        <v>3.89</v>
      </c>
      <c r="D1932" s="26" t="str">
        <f>IF(E1932="","TOTAL","")</f>
        <v/>
      </c>
      <c r="E1932" t="s">
        <v>78</v>
      </c>
    </row>
    <row r="1933" spans="1:5" outlineLevel="2" x14ac:dyDescent="0.35">
      <c r="A1933" s="11">
        <v>43859</v>
      </c>
      <c r="B1933" t="s">
        <v>5</v>
      </c>
      <c r="C1933" s="5">
        <v>3.89</v>
      </c>
      <c r="D1933" s="26" t="str">
        <f>IF(E1933="","TOTAL","")</f>
        <v/>
      </c>
      <c r="E1933" t="s">
        <v>78</v>
      </c>
    </row>
    <row r="1934" spans="1:5" outlineLevel="2" x14ac:dyDescent="0.35">
      <c r="A1934" s="11">
        <v>43859</v>
      </c>
      <c r="B1934" t="s">
        <v>5</v>
      </c>
      <c r="C1934" s="5">
        <v>3.89</v>
      </c>
      <c r="D1934" s="26" t="str">
        <f>IF(E1934="","TOTAL","")</f>
        <v/>
      </c>
      <c r="E1934" t="s">
        <v>78</v>
      </c>
    </row>
    <row r="1935" spans="1:5" outlineLevel="2" x14ac:dyDescent="0.35">
      <c r="A1935" s="11">
        <v>43859</v>
      </c>
      <c r="B1935" t="s">
        <v>5</v>
      </c>
      <c r="C1935" s="5">
        <v>3.89</v>
      </c>
      <c r="D1935" s="26" t="str">
        <f>IF(E1935="","TOTAL","")</f>
        <v/>
      </c>
      <c r="E1935" t="s">
        <v>78</v>
      </c>
    </row>
    <row r="1936" spans="1:5" outlineLevel="2" x14ac:dyDescent="0.35">
      <c r="A1936" s="11">
        <v>43859</v>
      </c>
      <c r="B1936" t="s">
        <v>5</v>
      </c>
      <c r="C1936" s="5">
        <v>3.89</v>
      </c>
      <c r="D1936" s="26" t="str">
        <f>IF(E1936="","TOTAL","")</f>
        <v/>
      </c>
      <c r="E1936" t="s">
        <v>78</v>
      </c>
    </row>
    <row r="1937" spans="1:5" outlineLevel="2" x14ac:dyDescent="0.35">
      <c r="A1937" s="11">
        <v>43859</v>
      </c>
      <c r="B1937" t="s">
        <v>5</v>
      </c>
      <c r="C1937" s="5">
        <v>3.89</v>
      </c>
      <c r="D1937" s="26" t="str">
        <f>IF(E1937="","TOTAL","")</f>
        <v/>
      </c>
      <c r="E1937" t="s">
        <v>78</v>
      </c>
    </row>
    <row r="1938" spans="1:5" outlineLevel="2" x14ac:dyDescent="0.35">
      <c r="A1938" s="11">
        <v>43859</v>
      </c>
      <c r="B1938" t="s">
        <v>5</v>
      </c>
      <c r="C1938" s="5">
        <v>3.89</v>
      </c>
      <c r="D1938" s="26" t="str">
        <f>IF(E1938="","TOTAL","")</f>
        <v/>
      </c>
      <c r="E1938" t="s">
        <v>78</v>
      </c>
    </row>
    <row r="1939" spans="1:5" outlineLevel="2" x14ac:dyDescent="0.35">
      <c r="A1939" s="11">
        <v>43859</v>
      </c>
      <c r="B1939" t="s">
        <v>5</v>
      </c>
      <c r="C1939" s="5">
        <v>3.89</v>
      </c>
      <c r="D1939" s="26" t="str">
        <f>IF(E1939="","TOTAL","")</f>
        <v/>
      </c>
      <c r="E1939" t="s">
        <v>78</v>
      </c>
    </row>
    <row r="1940" spans="1:5" outlineLevel="2" x14ac:dyDescent="0.35">
      <c r="A1940" s="11">
        <v>43859</v>
      </c>
      <c r="B1940" t="s">
        <v>5</v>
      </c>
      <c r="C1940" s="5">
        <v>3.89</v>
      </c>
      <c r="D1940" s="26" t="str">
        <f>IF(E1940="","TOTAL","")</f>
        <v/>
      </c>
      <c r="E1940" t="s">
        <v>78</v>
      </c>
    </row>
    <row r="1941" spans="1:5" outlineLevel="2" x14ac:dyDescent="0.35">
      <c r="A1941" s="11">
        <v>43859</v>
      </c>
      <c r="B1941" t="s">
        <v>5</v>
      </c>
      <c r="C1941" s="5">
        <v>3.89</v>
      </c>
      <c r="D1941" s="26" t="str">
        <f>IF(E1941="","TOTAL","")</f>
        <v/>
      </c>
      <c r="E1941" t="s">
        <v>78</v>
      </c>
    </row>
    <row r="1942" spans="1:5" outlineLevel="2" x14ac:dyDescent="0.35">
      <c r="A1942" s="11">
        <v>43859</v>
      </c>
      <c r="B1942" t="s">
        <v>5</v>
      </c>
      <c r="C1942" s="5">
        <v>3.89</v>
      </c>
      <c r="D1942" s="26" t="str">
        <f>IF(E1942="","TOTAL","")</f>
        <v/>
      </c>
      <c r="E1942" t="s">
        <v>78</v>
      </c>
    </row>
    <row r="1943" spans="1:5" outlineLevel="2" x14ac:dyDescent="0.35">
      <c r="A1943" s="11">
        <v>43859</v>
      </c>
      <c r="B1943" t="s">
        <v>5</v>
      </c>
      <c r="C1943" s="5">
        <v>3.89</v>
      </c>
      <c r="D1943" s="26" t="str">
        <f>IF(E1943="","TOTAL","")</f>
        <v/>
      </c>
      <c r="E1943" t="s">
        <v>78</v>
      </c>
    </row>
    <row r="1944" spans="1:5" outlineLevel="2" x14ac:dyDescent="0.35">
      <c r="A1944" s="11">
        <v>43859</v>
      </c>
      <c r="B1944" t="s">
        <v>5</v>
      </c>
      <c r="C1944" s="5">
        <v>3.89</v>
      </c>
      <c r="D1944" s="26" t="str">
        <f>IF(E1944="","TOTAL","")</f>
        <v/>
      </c>
      <c r="E1944" t="s">
        <v>78</v>
      </c>
    </row>
    <row r="1945" spans="1:5" outlineLevel="2" x14ac:dyDescent="0.35">
      <c r="A1945" s="11">
        <v>43859</v>
      </c>
      <c r="B1945" t="s">
        <v>5</v>
      </c>
      <c r="C1945" s="5">
        <v>3.89</v>
      </c>
      <c r="D1945" s="26" t="str">
        <f>IF(E1945="","TOTAL","")</f>
        <v/>
      </c>
      <c r="E1945" t="s">
        <v>78</v>
      </c>
    </row>
    <row r="1946" spans="1:5" outlineLevel="2" x14ac:dyDescent="0.35">
      <c r="A1946" s="11">
        <v>43859</v>
      </c>
      <c r="B1946" t="s">
        <v>5</v>
      </c>
      <c r="C1946" s="5">
        <v>3.89</v>
      </c>
      <c r="D1946" s="26" t="str">
        <f>IF(E1946="","TOTAL","")</f>
        <v/>
      </c>
      <c r="E1946" t="s">
        <v>78</v>
      </c>
    </row>
    <row r="1947" spans="1:5" outlineLevel="2" x14ac:dyDescent="0.35">
      <c r="A1947" s="11">
        <v>43859</v>
      </c>
      <c r="B1947" t="s">
        <v>5</v>
      </c>
      <c r="C1947" s="5">
        <v>3.89</v>
      </c>
      <c r="D1947" s="26" t="str">
        <f>IF(E1947="","TOTAL","")</f>
        <v/>
      </c>
      <c r="E1947" t="s">
        <v>78</v>
      </c>
    </row>
    <row r="1948" spans="1:5" outlineLevel="2" x14ac:dyDescent="0.35">
      <c r="A1948" s="11">
        <v>43859</v>
      </c>
      <c r="B1948" t="s">
        <v>5</v>
      </c>
      <c r="C1948" s="5">
        <v>3.89</v>
      </c>
      <c r="D1948" s="26" t="str">
        <f>IF(E1948="","TOTAL","")</f>
        <v/>
      </c>
      <c r="E1948" t="s">
        <v>78</v>
      </c>
    </row>
    <row r="1949" spans="1:5" outlineLevel="2" x14ac:dyDescent="0.35">
      <c r="A1949" s="11">
        <v>43859</v>
      </c>
      <c r="B1949" t="s">
        <v>5</v>
      </c>
      <c r="C1949" s="5">
        <v>3.89</v>
      </c>
      <c r="D1949" s="26" t="str">
        <f>IF(E1949="","TOTAL","")</f>
        <v/>
      </c>
      <c r="E1949" t="s">
        <v>78</v>
      </c>
    </row>
    <row r="1950" spans="1:5" outlineLevel="2" x14ac:dyDescent="0.35">
      <c r="A1950" s="11">
        <v>43859</v>
      </c>
      <c r="B1950" t="s">
        <v>5</v>
      </c>
      <c r="C1950" s="5">
        <v>3.89</v>
      </c>
      <c r="D1950" s="26" t="str">
        <f>IF(E1950="","TOTAL","")</f>
        <v/>
      </c>
      <c r="E1950" t="s">
        <v>78</v>
      </c>
    </row>
    <row r="1951" spans="1:5" outlineLevel="2" x14ac:dyDescent="0.35">
      <c r="A1951" s="11">
        <v>43859</v>
      </c>
      <c r="B1951" t="s">
        <v>5</v>
      </c>
      <c r="C1951" s="5">
        <v>3.89</v>
      </c>
      <c r="D1951" s="26" t="str">
        <f>IF(E1951="","TOTAL","")</f>
        <v/>
      </c>
      <c r="E1951" t="s">
        <v>78</v>
      </c>
    </row>
    <row r="1952" spans="1:5" outlineLevel="2" x14ac:dyDescent="0.35">
      <c r="A1952" s="11">
        <v>43859</v>
      </c>
      <c r="B1952" t="s">
        <v>5</v>
      </c>
      <c r="C1952" s="5">
        <v>586.49</v>
      </c>
      <c r="D1952" s="26" t="str">
        <f>IF(E1952="","TOTAL","")</f>
        <v/>
      </c>
      <c r="E1952" t="s">
        <v>79</v>
      </c>
    </row>
    <row r="1953" spans="1:5" outlineLevel="2" x14ac:dyDescent="0.35">
      <c r="A1953" s="11">
        <v>43859</v>
      </c>
      <c r="B1953" t="s">
        <v>5</v>
      </c>
      <c r="C1953" s="5">
        <v>2686.16</v>
      </c>
      <c r="D1953" s="26" t="str">
        <f>IF(E1953="","TOTAL","")</f>
        <v/>
      </c>
      <c r="E1953" t="s">
        <v>78</v>
      </c>
    </row>
    <row r="1954" spans="1:5" outlineLevel="1" x14ac:dyDescent="0.35">
      <c r="A1954" s="25">
        <f>A1953</f>
        <v>43859</v>
      </c>
      <c r="B1954" s="24" t="str">
        <f>B1953</f>
        <v>LABATT FOOD SERVICE</v>
      </c>
      <c r="C1954" s="26">
        <f>SUBTOTAL(9,C1738:C1953)</f>
        <v>376416.08000000042</v>
      </c>
      <c r="D1954" s="26" t="str">
        <f>IF(E1954="","TOTAL","")</f>
        <v>TOTAL</v>
      </c>
    </row>
    <row r="1955" spans="1:5" outlineLevel="2" x14ac:dyDescent="0.35">
      <c r="A1955" s="11">
        <v>43859</v>
      </c>
      <c r="B1955" t="s">
        <v>264</v>
      </c>
      <c r="C1955" s="5">
        <v>261.7</v>
      </c>
      <c r="D1955" s="26" t="str">
        <f>IF(E1955="","TOTAL","")</f>
        <v/>
      </c>
      <c r="E1955" t="s">
        <v>79</v>
      </c>
    </row>
    <row r="1956" spans="1:5" outlineLevel="1" x14ac:dyDescent="0.35">
      <c r="A1956" s="25">
        <f>A1955</f>
        <v>43859</v>
      </c>
      <c r="B1956" s="24" t="str">
        <f>B1955</f>
        <v>ALERT SERVICES INC</v>
      </c>
      <c r="C1956" s="26">
        <f>SUBTOTAL(9,C1955:C1955)</f>
        <v>261.7</v>
      </c>
      <c r="D1956" s="26" t="str">
        <f>IF(E1956="","TOTAL","")</f>
        <v>TOTAL</v>
      </c>
    </row>
    <row r="1957" spans="1:5" outlineLevel="2" x14ac:dyDescent="0.35">
      <c r="A1957" s="11">
        <v>43859</v>
      </c>
      <c r="B1957" t="s">
        <v>6</v>
      </c>
      <c r="C1957" s="5">
        <v>976</v>
      </c>
      <c r="D1957" s="26" t="str">
        <f>IF(E1957="","TOTAL","")</f>
        <v/>
      </c>
      <c r="E1957" t="s">
        <v>79</v>
      </c>
    </row>
    <row r="1958" spans="1:5" outlineLevel="2" x14ac:dyDescent="0.35">
      <c r="A1958" s="11">
        <v>43859</v>
      </c>
      <c r="B1958" t="s">
        <v>6</v>
      </c>
      <c r="C1958" s="5">
        <v>423.5</v>
      </c>
      <c r="D1958" s="26" t="str">
        <f>IF(E1958="","TOTAL","")</f>
        <v/>
      </c>
      <c r="E1958" t="s">
        <v>79</v>
      </c>
    </row>
    <row r="1959" spans="1:5" outlineLevel="2" x14ac:dyDescent="0.35">
      <c r="A1959" s="11">
        <v>43859</v>
      </c>
      <c r="B1959" t="s">
        <v>6</v>
      </c>
      <c r="C1959" s="5">
        <v>926.5</v>
      </c>
      <c r="D1959" s="26" t="str">
        <f>IF(E1959="","TOTAL","")</f>
        <v/>
      </c>
      <c r="E1959" t="s">
        <v>79</v>
      </c>
    </row>
    <row r="1960" spans="1:5" outlineLevel="2" x14ac:dyDescent="0.35">
      <c r="A1960" s="11">
        <v>43859</v>
      </c>
      <c r="B1960" t="s">
        <v>6</v>
      </c>
      <c r="C1960" s="5">
        <v>1782</v>
      </c>
      <c r="D1960" s="26" t="str">
        <f>IF(E1960="","TOTAL","")</f>
        <v/>
      </c>
      <c r="E1960" t="s">
        <v>79</v>
      </c>
    </row>
    <row r="1961" spans="1:5" outlineLevel="2" x14ac:dyDescent="0.35">
      <c r="A1961" s="11">
        <v>43859</v>
      </c>
      <c r="B1961" t="s">
        <v>6</v>
      </c>
      <c r="C1961" s="5">
        <v>500</v>
      </c>
      <c r="D1961" s="26" t="str">
        <f>IF(E1961="","TOTAL","")</f>
        <v/>
      </c>
      <c r="E1961" t="s">
        <v>79</v>
      </c>
    </row>
    <row r="1962" spans="1:5" outlineLevel="2" x14ac:dyDescent="0.35">
      <c r="A1962" s="11">
        <v>43859</v>
      </c>
      <c r="B1962" t="s">
        <v>6</v>
      </c>
      <c r="C1962" s="5">
        <v>1160</v>
      </c>
      <c r="D1962" s="26" t="str">
        <f>IF(E1962="","TOTAL","")</f>
        <v/>
      </c>
      <c r="E1962" t="s">
        <v>79</v>
      </c>
    </row>
    <row r="1963" spans="1:5" outlineLevel="2" x14ac:dyDescent="0.35">
      <c r="A1963" s="11">
        <v>43859</v>
      </c>
      <c r="B1963" t="s">
        <v>6</v>
      </c>
      <c r="C1963" s="5">
        <v>960</v>
      </c>
      <c r="D1963" s="26" t="str">
        <f>IF(E1963="","TOTAL","")</f>
        <v/>
      </c>
      <c r="E1963" t="s">
        <v>79</v>
      </c>
    </row>
    <row r="1964" spans="1:5" outlineLevel="1" x14ac:dyDescent="0.35">
      <c r="A1964" s="25">
        <f>A1963</f>
        <v>43859</v>
      </c>
      <c r="B1964" s="24" t="str">
        <f>B1963</f>
        <v>BARCELONA SPORTING GOODS INC</v>
      </c>
      <c r="C1964" s="26">
        <f>SUBTOTAL(9,C1957:C1963)</f>
        <v>6728</v>
      </c>
      <c r="D1964" s="26" t="str">
        <f>IF(E1964="","TOTAL","")</f>
        <v>TOTAL</v>
      </c>
    </row>
    <row r="1965" spans="1:5" outlineLevel="2" x14ac:dyDescent="0.35">
      <c r="A1965" s="11">
        <v>43859</v>
      </c>
      <c r="B1965" t="s">
        <v>130</v>
      </c>
      <c r="C1965" s="5">
        <v>72.010000000000005</v>
      </c>
      <c r="D1965" s="26" t="str">
        <f>IF(E1965="","TOTAL","")</f>
        <v/>
      </c>
      <c r="E1965" t="s">
        <v>80</v>
      </c>
    </row>
    <row r="1966" spans="1:5" outlineLevel="1" x14ac:dyDescent="0.35">
      <c r="A1966" s="25">
        <f>A1965</f>
        <v>43859</v>
      </c>
      <c r="B1966" s="24" t="str">
        <f>B1965</f>
        <v>BOUND TO STAY BOUND BOOKS INC</v>
      </c>
      <c r="C1966" s="26">
        <f>SUBTOTAL(9,C1965:C1965)</f>
        <v>72.010000000000005</v>
      </c>
      <c r="D1966" s="26" t="str">
        <f>IF(E1966="","TOTAL","")</f>
        <v>TOTAL</v>
      </c>
    </row>
    <row r="1967" spans="1:5" outlineLevel="2" x14ac:dyDescent="0.35">
      <c r="A1967" s="11">
        <v>43859</v>
      </c>
      <c r="B1967" t="s">
        <v>254</v>
      </c>
      <c r="C1967" s="5">
        <v>1784.2</v>
      </c>
      <c r="D1967" s="26" t="str">
        <f>IF(E1967="","TOTAL","")</f>
        <v/>
      </c>
      <c r="E1967" t="s">
        <v>79</v>
      </c>
    </row>
    <row r="1968" spans="1:5" outlineLevel="1" x14ac:dyDescent="0.35">
      <c r="A1968" s="25">
        <f>A1967</f>
        <v>43859</v>
      </c>
      <c r="B1968" s="24" t="str">
        <f>B1967</f>
        <v>CURRICULUM ASSOCIATES LLC</v>
      </c>
      <c r="C1968" s="26">
        <f>SUBTOTAL(9,C1967:C1967)</f>
        <v>1784.2</v>
      </c>
      <c r="D1968" s="26" t="str">
        <f>IF(E1968="","TOTAL","")</f>
        <v>TOTAL</v>
      </c>
    </row>
    <row r="1969" spans="1:5" outlineLevel="2" x14ac:dyDescent="0.35">
      <c r="A1969" s="11">
        <v>43859</v>
      </c>
      <c r="B1969" t="s">
        <v>8</v>
      </c>
      <c r="C1969" s="5">
        <v>601.29999999999995</v>
      </c>
      <c r="D1969" s="26" t="str">
        <f>IF(E1969="","TOTAL","")</f>
        <v/>
      </c>
      <c r="E1969" t="s">
        <v>79</v>
      </c>
    </row>
    <row r="1970" spans="1:5" outlineLevel="2" x14ac:dyDescent="0.35">
      <c r="A1970" s="11">
        <v>43859</v>
      </c>
      <c r="B1970" t="s">
        <v>8</v>
      </c>
      <c r="C1970" s="5">
        <v>92.73</v>
      </c>
      <c r="D1970" s="26" t="str">
        <f>IF(E1970="","TOTAL","")</f>
        <v/>
      </c>
      <c r="E1970" t="s">
        <v>79</v>
      </c>
    </row>
    <row r="1971" spans="1:5" outlineLevel="2" x14ac:dyDescent="0.35">
      <c r="A1971" s="11">
        <v>43859</v>
      </c>
      <c r="B1971" t="s">
        <v>8</v>
      </c>
      <c r="C1971" s="5">
        <v>235.48</v>
      </c>
      <c r="D1971" s="26" t="str">
        <f>IF(E1971="","TOTAL","")</f>
        <v/>
      </c>
      <c r="E1971" t="s">
        <v>79</v>
      </c>
    </row>
    <row r="1972" spans="1:5" outlineLevel="2" x14ac:dyDescent="0.35">
      <c r="A1972" s="11">
        <v>43859</v>
      </c>
      <c r="B1972" t="s">
        <v>8</v>
      </c>
      <c r="C1972" s="5">
        <v>79.790000000000006</v>
      </c>
      <c r="D1972" s="26" t="str">
        <f>IF(E1972="","TOTAL","")</f>
        <v/>
      </c>
      <c r="E1972" t="s">
        <v>79</v>
      </c>
    </row>
    <row r="1973" spans="1:5" outlineLevel="2" x14ac:dyDescent="0.35">
      <c r="A1973" s="11">
        <v>43859</v>
      </c>
      <c r="B1973" t="s">
        <v>8</v>
      </c>
      <c r="C1973" s="5">
        <v>251.13</v>
      </c>
      <c r="D1973" s="26" t="str">
        <f>IF(E1973="","TOTAL","")</f>
        <v/>
      </c>
      <c r="E1973" t="s">
        <v>79</v>
      </c>
    </row>
    <row r="1974" spans="1:5" outlineLevel="2" x14ac:dyDescent="0.35">
      <c r="A1974" s="11">
        <v>43859</v>
      </c>
      <c r="B1974" t="s">
        <v>8</v>
      </c>
      <c r="C1974" s="5">
        <v>234.98</v>
      </c>
      <c r="D1974" s="26" t="str">
        <f>IF(E1974="","TOTAL","")</f>
        <v/>
      </c>
      <c r="E1974" t="s">
        <v>79</v>
      </c>
    </row>
    <row r="1975" spans="1:5" outlineLevel="1" x14ac:dyDescent="0.35">
      <c r="A1975" s="25">
        <f>A1974</f>
        <v>43859</v>
      </c>
      <c r="B1975" s="24" t="str">
        <f>B1974</f>
        <v>DEMCO INC</v>
      </c>
      <c r="C1975" s="26">
        <f>SUBTOTAL(9,C1969:C1974)</f>
        <v>1495.4099999999999</v>
      </c>
      <c r="D1975" s="26" t="str">
        <f>IF(E1975="","TOTAL","")</f>
        <v>TOTAL</v>
      </c>
    </row>
    <row r="1976" spans="1:5" outlineLevel="2" x14ac:dyDescent="0.35">
      <c r="A1976" s="11">
        <v>43859</v>
      </c>
      <c r="B1976" t="s">
        <v>142</v>
      </c>
      <c r="C1976" s="5">
        <v>720.61</v>
      </c>
      <c r="D1976" s="26" t="str">
        <f>IF(E1976="","TOTAL","")</f>
        <v/>
      </c>
      <c r="E1976" t="s">
        <v>79</v>
      </c>
    </row>
    <row r="1977" spans="1:5" outlineLevel="2" x14ac:dyDescent="0.35">
      <c r="A1977" s="11">
        <v>43859</v>
      </c>
      <c r="B1977" t="s">
        <v>142</v>
      </c>
      <c r="C1977" s="5">
        <v>24.9</v>
      </c>
      <c r="D1977" s="26" t="str">
        <f>IF(E1977="","TOTAL","")</f>
        <v/>
      </c>
      <c r="E1977" t="s">
        <v>79</v>
      </c>
    </row>
    <row r="1978" spans="1:5" outlineLevel="2" x14ac:dyDescent="0.35">
      <c r="A1978" s="11">
        <v>43859</v>
      </c>
      <c r="B1978" t="s">
        <v>142</v>
      </c>
      <c r="C1978" s="5">
        <v>73.349999999999994</v>
      </c>
      <c r="D1978" s="26" t="str">
        <f>IF(E1978="","TOTAL","")</f>
        <v/>
      </c>
      <c r="E1978" t="s">
        <v>79</v>
      </c>
    </row>
    <row r="1979" spans="1:5" outlineLevel="2" x14ac:dyDescent="0.35">
      <c r="A1979" s="11">
        <v>43859</v>
      </c>
      <c r="B1979" t="s">
        <v>142</v>
      </c>
      <c r="C1979" s="5">
        <v>71.28</v>
      </c>
      <c r="D1979" s="26" t="str">
        <f>IF(E1979="","TOTAL","")</f>
        <v/>
      </c>
      <c r="E1979" t="s">
        <v>79</v>
      </c>
    </row>
    <row r="1980" spans="1:5" outlineLevel="2" x14ac:dyDescent="0.35">
      <c r="A1980" s="11">
        <v>43859</v>
      </c>
      <c r="B1980" t="s">
        <v>142</v>
      </c>
      <c r="C1980" s="5">
        <v>92.25</v>
      </c>
      <c r="D1980" s="26" t="str">
        <f>IF(E1980="","TOTAL","")</f>
        <v/>
      </c>
      <c r="E1980" t="s">
        <v>79</v>
      </c>
    </row>
    <row r="1981" spans="1:5" outlineLevel="2" x14ac:dyDescent="0.35">
      <c r="A1981" s="11">
        <v>43859</v>
      </c>
      <c r="B1981" t="s">
        <v>142</v>
      </c>
      <c r="C1981" s="5">
        <v>536.05999999999995</v>
      </c>
      <c r="D1981" s="26" t="str">
        <f>IF(E1981="","TOTAL","")</f>
        <v/>
      </c>
      <c r="E1981" t="s">
        <v>79</v>
      </c>
    </row>
    <row r="1982" spans="1:5" outlineLevel="1" x14ac:dyDescent="0.35">
      <c r="A1982" s="25">
        <f>A1981</f>
        <v>43859</v>
      </c>
      <c r="B1982" s="24" t="str">
        <f>B1981</f>
        <v>FLINN SCIENTIFIC INC</v>
      </c>
      <c r="C1982" s="26">
        <f>SUBTOTAL(9,C1976:C1981)</f>
        <v>1518.4499999999998</v>
      </c>
      <c r="D1982" s="26" t="str">
        <f>IF(E1982="","TOTAL","")</f>
        <v>TOTAL</v>
      </c>
    </row>
    <row r="1983" spans="1:5" outlineLevel="2" x14ac:dyDescent="0.35">
      <c r="A1983" s="11">
        <v>43859</v>
      </c>
      <c r="B1983" t="s">
        <v>9</v>
      </c>
      <c r="C1983" s="5">
        <v>409.65</v>
      </c>
      <c r="D1983" s="26" t="str">
        <f>IF(E1983="","TOTAL","")</f>
        <v/>
      </c>
      <c r="E1983" t="s">
        <v>79</v>
      </c>
    </row>
    <row r="1984" spans="1:5" outlineLevel="2" x14ac:dyDescent="0.35">
      <c r="A1984" s="11">
        <v>43859</v>
      </c>
      <c r="B1984" t="s">
        <v>9</v>
      </c>
      <c r="C1984" s="5">
        <v>494.5</v>
      </c>
      <c r="D1984" s="26" t="str">
        <f>IF(E1984="","TOTAL","")</f>
        <v/>
      </c>
      <c r="E1984" t="s">
        <v>79</v>
      </c>
    </row>
    <row r="1985" spans="1:5" outlineLevel="2" x14ac:dyDescent="0.35">
      <c r="A1985" s="11">
        <v>43859</v>
      </c>
      <c r="B1985" t="s">
        <v>9</v>
      </c>
      <c r="C1985" s="5">
        <v>219.85</v>
      </c>
      <c r="D1985" s="26" t="str">
        <f>IF(E1985="","TOTAL","")</f>
        <v/>
      </c>
      <c r="E1985" t="s">
        <v>79</v>
      </c>
    </row>
    <row r="1986" spans="1:5" outlineLevel="2" x14ac:dyDescent="0.35">
      <c r="A1986" s="11">
        <v>43859</v>
      </c>
      <c r="B1986" t="s">
        <v>9</v>
      </c>
      <c r="C1986" s="5">
        <v>590.4</v>
      </c>
      <c r="D1986" s="26" t="str">
        <f>IF(E1986="","TOTAL","")</f>
        <v/>
      </c>
      <c r="E1986" t="s">
        <v>79</v>
      </c>
    </row>
    <row r="1987" spans="1:5" outlineLevel="2" x14ac:dyDescent="0.35">
      <c r="A1987" s="11">
        <v>43859</v>
      </c>
      <c r="B1987" t="s">
        <v>9</v>
      </c>
      <c r="C1987" s="5">
        <v>399</v>
      </c>
      <c r="D1987" s="26" t="str">
        <f>IF(E1987="","TOTAL","")</f>
        <v/>
      </c>
      <c r="E1987" t="s">
        <v>79</v>
      </c>
    </row>
    <row r="1988" spans="1:5" outlineLevel="2" x14ac:dyDescent="0.35">
      <c r="A1988" s="11">
        <v>43859</v>
      </c>
      <c r="B1988" t="s">
        <v>9</v>
      </c>
      <c r="C1988" s="5">
        <v>985.55</v>
      </c>
      <c r="D1988" s="26" t="str">
        <f>IF(E1988="","TOTAL","")</f>
        <v/>
      </c>
      <c r="E1988" t="s">
        <v>79</v>
      </c>
    </row>
    <row r="1989" spans="1:5" outlineLevel="2" x14ac:dyDescent="0.35">
      <c r="A1989" s="11">
        <v>43859</v>
      </c>
      <c r="B1989" t="s">
        <v>9</v>
      </c>
      <c r="C1989" s="5">
        <v>664.2</v>
      </c>
      <c r="D1989" s="26" t="str">
        <f>IF(E1989="","TOTAL","")</f>
        <v/>
      </c>
      <c r="E1989" t="s">
        <v>79</v>
      </c>
    </row>
    <row r="1990" spans="1:5" outlineLevel="2" x14ac:dyDescent="0.35">
      <c r="A1990" s="11">
        <v>43859</v>
      </c>
      <c r="B1990" t="s">
        <v>9</v>
      </c>
      <c r="C1990" s="5">
        <v>250.65</v>
      </c>
      <c r="D1990" s="26" t="str">
        <f>IF(E1990="","TOTAL","")</f>
        <v/>
      </c>
      <c r="E1990" t="s">
        <v>79</v>
      </c>
    </row>
    <row r="1991" spans="1:5" outlineLevel="1" x14ac:dyDescent="0.35">
      <c r="A1991" s="25">
        <f>A1990</f>
        <v>43859</v>
      </c>
      <c r="B1991" s="24" t="str">
        <f>B1990</f>
        <v>GOPHER SPORT</v>
      </c>
      <c r="C1991" s="26">
        <f>SUBTOTAL(9,C1983:C1990)</f>
        <v>4013.7999999999997</v>
      </c>
      <c r="D1991" s="26" t="str">
        <f>IF(E1991="","TOTAL","")</f>
        <v>TOTAL</v>
      </c>
    </row>
    <row r="1992" spans="1:5" outlineLevel="2" x14ac:dyDescent="0.35">
      <c r="A1992" s="11">
        <v>43859</v>
      </c>
      <c r="B1992" t="s">
        <v>181</v>
      </c>
      <c r="C1992" s="5">
        <v>117.15</v>
      </c>
      <c r="D1992" s="26" t="str">
        <f>IF(E1992="","TOTAL","")</f>
        <v/>
      </c>
      <c r="E1992" t="s">
        <v>81</v>
      </c>
    </row>
    <row r="1993" spans="1:5" outlineLevel="2" x14ac:dyDescent="0.35">
      <c r="A1993" s="11">
        <v>43859</v>
      </c>
      <c r="B1993" t="s">
        <v>181</v>
      </c>
      <c r="C1993" s="5">
        <v>429.04</v>
      </c>
      <c r="D1993" s="26" t="str">
        <f>IF(E1993="","TOTAL","")</f>
        <v/>
      </c>
      <c r="E1993" t="s">
        <v>81</v>
      </c>
    </row>
    <row r="1994" spans="1:5" outlineLevel="2" x14ac:dyDescent="0.35">
      <c r="A1994" s="11">
        <v>43859</v>
      </c>
      <c r="B1994" t="s">
        <v>181</v>
      </c>
      <c r="C1994" s="5">
        <v>-1100.99</v>
      </c>
      <c r="D1994" s="26" t="str">
        <f>IF(E1994="","TOTAL","")</f>
        <v/>
      </c>
      <c r="E1994" t="s">
        <v>81</v>
      </c>
    </row>
    <row r="1995" spans="1:5" outlineLevel="2" x14ac:dyDescent="0.35">
      <c r="A1995" s="11">
        <v>43859</v>
      </c>
      <c r="B1995" t="s">
        <v>181</v>
      </c>
      <c r="C1995" s="5">
        <v>58.65</v>
      </c>
      <c r="D1995" s="26" t="str">
        <f>IF(E1995="","TOTAL","")</f>
        <v/>
      </c>
      <c r="E1995" t="s">
        <v>81</v>
      </c>
    </row>
    <row r="1996" spans="1:5" outlineLevel="2" x14ac:dyDescent="0.35">
      <c r="A1996" s="11">
        <v>43859</v>
      </c>
      <c r="B1996" t="s">
        <v>181</v>
      </c>
      <c r="C1996" s="5">
        <v>118.41</v>
      </c>
      <c r="D1996" s="26" t="str">
        <f>IF(E1996="","TOTAL","")</f>
        <v/>
      </c>
      <c r="E1996" t="s">
        <v>81</v>
      </c>
    </row>
    <row r="1997" spans="1:5" outlineLevel="2" x14ac:dyDescent="0.35">
      <c r="A1997" s="11">
        <v>43859</v>
      </c>
      <c r="B1997" t="s">
        <v>181</v>
      </c>
      <c r="C1997" s="5">
        <v>232.16</v>
      </c>
      <c r="D1997" s="26" t="str">
        <f>IF(E1997="","TOTAL","")</f>
        <v/>
      </c>
      <c r="E1997" t="s">
        <v>81</v>
      </c>
    </row>
    <row r="1998" spans="1:5" outlineLevel="2" x14ac:dyDescent="0.35">
      <c r="A1998" s="11">
        <v>43859</v>
      </c>
      <c r="B1998" t="s">
        <v>181</v>
      </c>
      <c r="C1998" s="5">
        <v>288.7</v>
      </c>
      <c r="D1998" s="26" t="str">
        <f>IF(E1998="","TOTAL","")</f>
        <v/>
      </c>
      <c r="E1998" t="s">
        <v>81</v>
      </c>
    </row>
    <row r="1999" spans="1:5" outlineLevel="2" x14ac:dyDescent="0.35">
      <c r="A1999" s="11">
        <v>43859</v>
      </c>
      <c r="B1999" t="s">
        <v>181</v>
      </c>
      <c r="C1999" s="5">
        <v>-400</v>
      </c>
      <c r="D1999" s="26" t="str">
        <f>IF(E1999="","TOTAL","")</f>
        <v/>
      </c>
      <c r="E1999" t="s">
        <v>81</v>
      </c>
    </row>
    <row r="2000" spans="1:5" outlineLevel="2" x14ac:dyDescent="0.35">
      <c r="A2000" s="11">
        <v>43859</v>
      </c>
      <c r="B2000" t="s">
        <v>181</v>
      </c>
      <c r="C2000" s="5">
        <v>-544.79</v>
      </c>
      <c r="D2000" s="26" t="str">
        <f>IF(E2000="","TOTAL","")</f>
        <v/>
      </c>
      <c r="E2000" t="s">
        <v>81</v>
      </c>
    </row>
    <row r="2001" spans="1:5" outlineLevel="2" x14ac:dyDescent="0.35">
      <c r="A2001" s="11">
        <v>43859</v>
      </c>
      <c r="B2001" t="s">
        <v>181</v>
      </c>
      <c r="C2001" s="5">
        <v>1100.99</v>
      </c>
      <c r="D2001" s="26" t="str">
        <f>IF(E2001="","TOTAL","")</f>
        <v/>
      </c>
      <c r="E2001" t="s">
        <v>81</v>
      </c>
    </row>
    <row r="2002" spans="1:5" outlineLevel="2" x14ac:dyDescent="0.35">
      <c r="A2002" s="11">
        <v>43859</v>
      </c>
      <c r="B2002" t="s">
        <v>181</v>
      </c>
      <c r="C2002" s="5">
        <v>429.04</v>
      </c>
      <c r="D2002" s="26" t="str">
        <f>IF(E2002="","TOTAL","")</f>
        <v/>
      </c>
      <c r="E2002" t="s">
        <v>81</v>
      </c>
    </row>
    <row r="2003" spans="1:5" outlineLevel="2" x14ac:dyDescent="0.35">
      <c r="A2003" s="11">
        <v>43859</v>
      </c>
      <c r="B2003" t="s">
        <v>181</v>
      </c>
      <c r="C2003" s="5">
        <v>456.34</v>
      </c>
      <c r="D2003" s="26" t="str">
        <f>IF(E2003="","TOTAL","")</f>
        <v/>
      </c>
      <c r="E2003" t="s">
        <v>81</v>
      </c>
    </row>
    <row r="2004" spans="1:5" outlineLevel="2" x14ac:dyDescent="0.35">
      <c r="A2004" s="11">
        <v>43859</v>
      </c>
      <c r="B2004" t="s">
        <v>181</v>
      </c>
      <c r="C2004" s="5">
        <v>446.02</v>
      </c>
      <c r="D2004" s="26" t="str">
        <f>IF(E2004="","TOTAL","")</f>
        <v/>
      </c>
      <c r="E2004" t="s">
        <v>81</v>
      </c>
    </row>
    <row r="2005" spans="1:5" outlineLevel="2" x14ac:dyDescent="0.35">
      <c r="A2005" s="11">
        <v>43859</v>
      </c>
      <c r="B2005" t="s">
        <v>181</v>
      </c>
      <c r="C2005" s="5">
        <v>598.17999999999995</v>
      </c>
      <c r="D2005" s="26" t="str">
        <f>IF(E2005="","TOTAL","")</f>
        <v/>
      </c>
      <c r="E2005" t="s">
        <v>81</v>
      </c>
    </row>
    <row r="2006" spans="1:5" outlineLevel="2" x14ac:dyDescent="0.35">
      <c r="A2006" s="11">
        <v>43859</v>
      </c>
      <c r="B2006" t="s">
        <v>181</v>
      </c>
      <c r="C2006" s="5">
        <v>698.41</v>
      </c>
      <c r="D2006" s="26" t="str">
        <f>IF(E2006="","TOTAL","")</f>
        <v/>
      </c>
      <c r="E2006" t="s">
        <v>81</v>
      </c>
    </row>
    <row r="2007" spans="1:5" outlineLevel="2" x14ac:dyDescent="0.35">
      <c r="A2007" s="11">
        <v>43859</v>
      </c>
      <c r="B2007" t="s">
        <v>181</v>
      </c>
      <c r="C2007" s="5">
        <v>1438.17</v>
      </c>
      <c r="D2007" s="26" t="str">
        <f>IF(E2007="","TOTAL","")</f>
        <v/>
      </c>
      <c r="E2007" t="s">
        <v>81</v>
      </c>
    </row>
    <row r="2008" spans="1:5" outlineLevel="2" x14ac:dyDescent="0.35">
      <c r="A2008" s="11">
        <v>43859</v>
      </c>
      <c r="B2008" t="s">
        <v>181</v>
      </c>
      <c r="C2008" s="5">
        <v>2153.37</v>
      </c>
      <c r="D2008" s="26" t="str">
        <f>IF(E2008="","TOTAL","")</f>
        <v/>
      </c>
      <c r="E2008" t="s">
        <v>81</v>
      </c>
    </row>
    <row r="2009" spans="1:5" outlineLevel="2" x14ac:dyDescent="0.35">
      <c r="A2009" s="11">
        <v>43859</v>
      </c>
      <c r="B2009" t="s">
        <v>181</v>
      </c>
      <c r="C2009" s="5">
        <v>-1202.3</v>
      </c>
      <c r="D2009" s="26" t="str">
        <f>IF(E2009="","TOTAL","")</f>
        <v/>
      </c>
      <c r="E2009" t="s">
        <v>81</v>
      </c>
    </row>
    <row r="2010" spans="1:5" outlineLevel="2" x14ac:dyDescent="0.35">
      <c r="A2010" s="11">
        <v>43859</v>
      </c>
      <c r="B2010" t="s">
        <v>181</v>
      </c>
      <c r="C2010" s="5">
        <v>-2153.37</v>
      </c>
      <c r="D2010" s="26" t="str">
        <f>IF(E2010="","TOTAL","")</f>
        <v/>
      </c>
      <c r="E2010" t="s">
        <v>81</v>
      </c>
    </row>
    <row r="2011" spans="1:5" outlineLevel="2" x14ac:dyDescent="0.35">
      <c r="A2011" s="11">
        <v>43859</v>
      </c>
      <c r="B2011" t="s">
        <v>181</v>
      </c>
      <c r="C2011" s="5">
        <v>3153.93</v>
      </c>
      <c r="D2011" s="26" t="str">
        <f>IF(E2011="","TOTAL","")</f>
        <v/>
      </c>
      <c r="E2011" t="s">
        <v>81</v>
      </c>
    </row>
    <row r="2012" spans="1:5" outlineLevel="2" x14ac:dyDescent="0.35">
      <c r="A2012" s="11">
        <v>43859</v>
      </c>
      <c r="B2012" t="s">
        <v>181</v>
      </c>
      <c r="C2012" s="5">
        <v>154.74</v>
      </c>
      <c r="D2012" s="26" t="str">
        <f>IF(E2012="","TOTAL","")</f>
        <v/>
      </c>
      <c r="E2012" t="s">
        <v>81</v>
      </c>
    </row>
    <row r="2013" spans="1:5" outlineLevel="2" x14ac:dyDescent="0.35">
      <c r="A2013" s="11">
        <v>43859</v>
      </c>
      <c r="B2013" t="s">
        <v>181</v>
      </c>
      <c r="C2013" s="5">
        <v>893.18</v>
      </c>
      <c r="D2013" s="26" t="str">
        <f>IF(E2013="","TOTAL","")</f>
        <v/>
      </c>
      <c r="E2013" t="s">
        <v>81</v>
      </c>
    </row>
    <row r="2014" spans="1:5" outlineLevel="2" x14ac:dyDescent="0.35">
      <c r="A2014" s="11">
        <v>43859</v>
      </c>
      <c r="B2014" t="s">
        <v>181</v>
      </c>
      <c r="C2014" s="5">
        <v>113.88</v>
      </c>
      <c r="D2014" s="26" t="str">
        <f>IF(E2014="","TOTAL","")</f>
        <v/>
      </c>
      <c r="E2014" t="s">
        <v>81</v>
      </c>
    </row>
    <row r="2015" spans="1:5" outlineLevel="2" x14ac:dyDescent="0.35">
      <c r="A2015" s="11">
        <v>43859</v>
      </c>
      <c r="B2015" t="s">
        <v>181</v>
      </c>
      <c r="C2015" s="5">
        <v>519.98</v>
      </c>
      <c r="D2015" s="26" t="str">
        <f>IF(E2015="","TOTAL","")</f>
        <v/>
      </c>
      <c r="E2015" t="s">
        <v>81</v>
      </c>
    </row>
    <row r="2016" spans="1:5" outlineLevel="2" x14ac:dyDescent="0.35">
      <c r="A2016" s="11">
        <v>43859</v>
      </c>
      <c r="B2016" t="s">
        <v>181</v>
      </c>
      <c r="C2016" s="5">
        <v>429.78</v>
      </c>
      <c r="D2016" s="26" t="str">
        <f>IF(E2016="","TOTAL","")</f>
        <v/>
      </c>
      <c r="E2016" t="s">
        <v>81</v>
      </c>
    </row>
    <row r="2017" spans="1:5" outlineLevel="2" x14ac:dyDescent="0.35">
      <c r="A2017" s="11">
        <v>43859</v>
      </c>
      <c r="B2017" t="s">
        <v>181</v>
      </c>
      <c r="C2017" s="5">
        <v>564.04999999999995</v>
      </c>
      <c r="D2017" s="26" t="str">
        <f>IF(E2017="","TOTAL","")</f>
        <v/>
      </c>
      <c r="E2017" t="s">
        <v>81</v>
      </c>
    </row>
    <row r="2018" spans="1:5" outlineLevel="2" x14ac:dyDescent="0.35">
      <c r="A2018" s="11">
        <v>43859</v>
      </c>
      <c r="B2018" t="s">
        <v>181</v>
      </c>
      <c r="C2018" s="5">
        <v>286</v>
      </c>
      <c r="D2018" s="26" t="str">
        <f>IF(E2018="","TOTAL","")</f>
        <v/>
      </c>
      <c r="E2018" t="s">
        <v>81</v>
      </c>
    </row>
    <row r="2019" spans="1:5" outlineLevel="2" x14ac:dyDescent="0.35">
      <c r="A2019" s="11">
        <v>43859</v>
      </c>
      <c r="B2019" t="s">
        <v>181</v>
      </c>
      <c r="C2019" s="5">
        <v>209.16</v>
      </c>
      <c r="D2019" s="26" t="str">
        <f>IF(E2019="","TOTAL","")</f>
        <v/>
      </c>
      <c r="E2019" t="s">
        <v>81</v>
      </c>
    </row>
    <row r="2020" spans="1:5" outlineLevel="2" x14ac:dyDescent="0.35">
      <c r="A2020" s="11">
        <v>43859</v>
      </c>
      <c r="B2020" t="s">
        <v>181</v>
      </c>
      <c r="C2020" s="5">
        <v>140.82</v>
      </c>
      <c r="D2020" s="26" t="str">
        <f>IF(E2020="","TOTAL","")</f>
        <v/>
      </c>
      <c r="E2020" t="s">
        <v>81</v>
      </c>
    </row>
    <row r="2021" spans="1:5" outlineLevel="2" x14ac:dyDescent="0.35">
      <c r="A2021" s="11">
        <v>43859</v>
      </c>
      <c r="B2021" t="s">
        <v>181</v>
      </c>
      <c r="C2021" s="5">
        <v>22.08</v>
      </c>
      <c r="D2021" s="26" t="str">
        <f>IF(E2021="","TOTAL","")</f>
        <v/>
      </c>
      <c r="E2021" t="s">
        <v>81</v>
      </c>
    </row>
    <row r="2022" spans="1:5" outlineLevel="2" x14ac:dyDescent="0.35">
      <c r="A2022" s="11">
        <v>43859</v>
      </c>
      <c r="B2022" t="s">
        <v>181</v>
      </c>
      <c r="C2022" s="5">
        <v>88.24</v>
      </c>
      <c r="D2022" s="26" t="str">
        <f>IF(E2022="","TOTAL","")</f>
        <v/>
      </c>
      <c r="E2022" t="s">
        <v>81</v>
      </c>
    </row>
    <row r="2023" spans="1:5" outlineLevel="2" x14ac:dyDescent="0.35">
      <c r="A2023" s="11">
        <v>43859</v>
      </c>
      <c r="B2023" t="s">
        <v>181</v>
      </c>
      <c r="C2023" s="5">
        <v>14.76</v>
      </c>
      <c r="D2023" s="26" t="str">
        <f>IF(E2023="","TOTAL","")</f>
        <v/>
      </c>
      <c r="E2023" t="s">
        <v>81</v>
      </c>
    </row>
    <row r="2024" spans="1:5" outlineLevel="2" x14ac:dyDescent="0.35">
      <c r="A2024" s="11">
        <v>43859</v>
      </c>
      <c r="B2024" t="s">
        <v>181</v>
      </c>
      <c r="C2024" s="5">
        <v>2372</v>
      </c>
      <c r="D2024" s="26" t="str">
        <f>IF(E2024="","TOTAL","")</f>
        <v/>
      </c>
      <c r="E2024" t="s">
        <v>81</v>
      </c>
    </row>
    <row r="2025" spans="1:5" outlineLevel="2" x14ac:dyDescent="0.35">
      <c r="A2025" s="11">
        <v>43859</v>
      </c>
      <c r="B2025" t="s">
        <v>181</v>
      </c>
      <c r="C2025" s="5">
        <v>1008.62</v>
      </c>
      <c r="D2025" s="26" t="str">
        <f>IF(E2025="","TOTAL","")</f>
        <v/>
      </c>
      <c r="E2025" t="s">
        <v>81</v>
      </c>
    </row>
    <row r="2026" spans="1:5" outlineLevel="2" x14ac:dyDescent="0.35">
      <c r="A2026" s="11">
        <v>43859</v>
      </c>
      <c r="B2026" t="s">
        <v>181</v>
      </c>
      <c r="C2026" s="5">
        <v>874.21</v>
      </c>
      <c r="D2026" s="26" t="str">
        <f>IF(E2026="","TOTAL","")</f>
        <v/>
      </c>
      <c r="E2026" t="s">
        <v>81</v>
      </c>
    </row>
    <row r="2027" spans="1:5" outlineLevel="2" x14ac:dyDescent="0.35">
      <c r="A2027" s="11">
        <v>43859</v>
      </c>
      <c r="B2027" t="s">
        <v>181</v>
      </c>
      <c r="C2027" s="5">
        <v>549.6</v>
      </c>
      <c r="D2027" s="26" t="str">
        <f>IF(E2027="","TOTAL","")</f>
        <v/>
      </c>
      <c r="E2027" t="s">
        <v>81</v>
      </c>
    </row>
    <row r="2028" spans="1:5" outlineLevel="2" x14ac:dyDescent="0.35">
      <c r="A2028" s="11">
        <v>43859</v>
      </c>
      <c r="B2028" t="s">
        <v>181</v>
      </c>
      <c r="C2028" s="5">
        <v>43.21</v>
      </c>
      <c r="D2028" s="26" t="str">
        <f>IF(E2028="","TOTAL","")</f>
        <v/>
      </c>
      <c r="E2028" t="s">
        <v>81</v>
      </c>
    </row>
    <row r="2029" spans="1:5" outlineLevel="2" x14ac:dyDescent="0.35">
      <c r="A2029" s="11">
        <v>43859</v>
      </c>
      <c r="B2029" t="s">
        <v>181</v>
      </c>
      <c r="C2029" s="5">
        <v>506</v>
      </c>
      <c r="D2029" s="26" t="str">
        <f>IF(E2029="","TOTAL","")</f>
        <v/>
      </c>
      <c r="E2029" t="s">
        <v>81</v>
      </c>
    </row>
    <row r="2030" spans="1:5" outlineLevel="2" x14ac:dyDescent="0.35">
      <c r="A2030" s="11">
        <v>43859</v>
      </c>
      <c r="B2030" t="s">
        <v>181</v>
      </c>
      <c r="C2030" s="5">
        <v>171.74</v>
      </c>
      <c r="D2030" s="26" t="str">
        <f>IF(E2030="","TOTAL","")</f>
        <v/>
      </c>
      <c r="E2030" t="s">
        <v>81</v>
      </c>
    </row>
    <row r="2031" spans="1:5" outlineLevel="2" x14ac:dyDescent="0.35">
      <c r="A2031" s="11">
        <v>43859</v>
      </c>
      <c r="B2031" t="s">
        <v>181</v>
      </c>
      <c r="C2031" s="5">
        <v>70.41</v>
      </c>
      <c r="D2031" s="26" t="str">
        <f>IF(E2031="","TOTAL","")</f>
        <v/>
      </c>
      <c r="E2031" t="s">
        <v>81</v>
      </c>
    </row>
    <row r="2032" spans="1:5" outlineLevel="1" x14ac:dyDescent="0.35">
      <c r="A2032" s="25">
        <f>A2031</f>
        <v>43859</v>
      </c>
      <c r="B2032" s="24" t="str">
        <f>B2031</f>
        <v>TEXAS TRUCK CENTERS</v>
      </c>
      <c r="C2032" s="26">
        <f>SUBTOTAL(9,C1992:C2031)</f>
        <v>15349.57</v>
      </c>
      <c r="D2032" s="26" t="str">
        <f>IF(E2032="","TOTAL","")</f>
        <v>TOTAL</v>
      </c>
    </row>
    <row r="2033" spans="1:5" outlineLevel="2" x14ac:dyDescent="0.35">
      <c r="A2033" s="11">
        <v>43859</v>
      </c>
      <c r="B2033" t="s">
        <v>1091</v>
      </c>
      <c r="C2033" s="5">
        <v>209.3</v>
      </c>
      <c r="D2033" s="26" t="str">
        <f>IF(E2033="","TOTAL","")</f>
        <v/>
      </c>
      <c r="E2033" t="s">
        <v>79</v>
      </c>
    </row>
    <row r="2034" spans="1:5" outlineLevel="2" x14ac:dyDescent="0.35">
      <c r="A2034" s="11">
        <v>43859</v>
      </c>
      <c r="B2034" t="s">
        <v>1091</v>
      </c>
      <c r="C2034" s="5">
        <v>47</v>
      </c>
      <c r="D2034" s="26" t="str">
        <f>IF(E2034="","TOTAL","")</f>
        <v/>
      </c>
      <c r="E2034" t="s">
        <v>80</v>
      </c>
    </row>
    <row r="2035" spans="1:5" outlineLevel="2" x14ac:dyDescent="0.35">
      <c r="A2035" s="11">
        <v>43859</v>
      </c>
      <c r="B2035" t="s">
        <v>1091</v>
      </c>
      <c r="C2035" s="5">
        <v>587.4</v>
      </c>
      <c r="D2035" s="26" t="str">
        <f>IF(E2035="","TOTAL","")</f>
        <v/>
      </c>
      <c r="E2035" t="s">
        <v>91</v>
      </c>
    </row>
    <row r="2036" spans="1:5" outlineLevel="2" x14ac:dyDescent="0.35">
      <c r="A2036" s="11">
        <v>43859</v>
      </c>
      <c r="B2036" t="s">
        <v>1091</v>
      </c>
      <c r="C2036" s="5">
        <v>2444.1999999999998</v>
      </c>
      <c r="D2036" s="26" t="str">
        <f>IF(E2036="","TOTAL","")</f>
        <v/>
      </c>
      <c r="E2036" t="s">
        <v>91</v>
      </c>
    </row>
    <row r="2037" spans="1:5" outlineLevel="1" x14ac:dyDescent="0.35">
      <c r="A2037" s="25">
        <f>A2036</f>
        <v>43859</v>
      </c>
      <c r="B2037" s="24" t="str">
        <f>B2036</f>
        <v>PRO-ED INC</v>
      </c>
      <c r="C2037" s="26">
        <f>SUBTOTAL(9,C2033:C2036)</f>
        <v>3287.8999999999996</v>
      </c>
      <c r="D2037" s="26" t="str">
        <f>IF(E2037="","TOTAL","")</f>
        <v>TOTAL</v>
      </c>
    </row>
    <row r="2038" spans="1:5" outlineLevel="2" x14ac:dyDescent="0.35">
      <c r="A2038" s="11">
        <v>43859</v>
      </c>
      <c r="B2038" t="s">
        <v>12</v>
      </c>
      <c r="C2038" s="5">
        <v>100</v>
      </c>
      <c r="D2038" s="26" t="str">
        <f>IF(E2038="","TOTAL","")</f>
        <v/>
      </c>
      <c r="E2038" t="s">
        <v>180</v>
      </c>
    </row>
    <row r="2039" spans="1:5" outlineLevel="2" x14ac:dyDescent="0.35">
      <c r="A2039" s="11">
        <v>43859</v>
      </c>
      <c r="B2039" t="s">
        <v>12</v>
      </c>
      <c r="C2039" s="5">
        <v>310</v>
      </c>
      <c r="D2039" s="26" t="str">
        <f>IF(E2039="","TOTAL","")</f>
        <v/>
      </c>
      <c r="E2039" t="s">
        <v>180</v>
      </c>
    </row>
    <row r="2040" spans="1:5" outlineLevel="2" x14ac:dyDescent="0.35">
      <c r="A2040" s="11">
        <v>43859</v>
      </c>
      <c r="B2040" t="s">
        <v>12</v>
      </c>
      <c r="C2040" s="5">
        <v>105</v>
      </c>
      <c r="D2040" s="26" t="str">
        <f>IF(E2040="","TOTAL","")</f>
        <v/>
      </c>
      <c r="E2040" t="s">
        <v>82</v>
      </c>
    </row>
    <row r="2041" spans="1:5" outlineLevel="2" x14ac:dyDescent="0.35">
      <c r="A2041" s="11">
        <v>43859</v>
      </c>
      <c r="B2041" t="s">
        <v>12</v>
      </c>
      <c r="C2041" s="5">
        <v>75</v>
      </c>
      <c r="D2041" s="26" t="str">
        <f>IF(E2041="","TOTAL","")</f>
        <v/>
      </c>
      <c r="E2041" t="s">
        <v>82</v>
      </c>
    </row>
    <row r="2042" spans="1:5" outlineLevel="2" x14ac:dyDescent="0.35">
      <c r="A2042" s="11">
        <v>43859</v>
      </c>
      <c r="B2042" t="s">
        <v>12</v>
      </c>
      <c r="C2042" s="5">
        <v>105</v>
      </c>
      <c r="D2042" s="26" t="str">
        <f>IF(E2042="","TOTAL","")</f>
        <v/>
      </c>
      <c r="E2042" t="s">
        <v>82</v>
      </c>
    </row>
    <row r="2043" spans="1:5" outlineLevel="2" x14ac:dyDescent="0.35">
      <c r="A2043" s="11">
        <v>43859</v>
      </c>
      <c r="B2043" t="s">
        <v>12</v>
      </c>
      <c r="C2043" s="5">
        <v>105</v>
      </c>
      <c r="D2043" s="26" t="str">
        <f>IF(E2043="","TOTAL","")</f>
        <v/>
      </c>
      <c r="E2043" t="s">
        <v>82</v>
      </c>
    </row>
    <row r="2044" spans="1:5" outlineLevel="2" x14ac:dyDescent="0.35">
      <c r="A2044" s="11">
        <v>43859</v>
      </c>
      <c r="B2044" t="s">
        <v>12</v>
      </c>
      <c r="C2044" s="5">
        <v>105</v>
      </c>
      <c r="D2044" s="26" t="str">
        <f>IF(E2044="","TOTAL","")</f>
        <v/>
      </c>
      <c r="E2044" t="s">
        <v>82</v>
      </c>
    </row>
    <row r="2045" spans="1:5" outlineLevel="2" x14ac:dyDescent="0.35">
      <c r="A2045" s="11">
        <v>43859</v>
      </c>
      <c r="B2045" t="s">
        <v>12</v>
      </c>
      <c r="C2045" s="5">
        <v>105</v>
      </c>
      <c r="D2045" s="26" t="str">
        <f>IF(E2045="","TOTAL","")</f>
        <v/>
      </c>
      <c r="E2045" t="s">
        <v>82</v>
      </c>
    </row>
    <row r="2046" spans="1:5" outlineLevel="2" x14ac:dyDescent="0.35">
      <c r="A2046" s="11">
        <v>43859</v>
      </c>
      <c r="B2046" t="s">
        <v>12</v>
      </c>
      <c r="C2046" s="5">
        <v>105</v>
      </c>
      <c r="D2046" s="26" t="str">
        <f>IF(E2046="","TOTAL","")</f>
        <v/>
      </c>
      <c r="E2046" t="s">
        <v>82</v>
      </c>
    </row>
    <row r="2047" spans="1:5" outlineLevel="2" x14ac:dyDescent="0.35">
      <c r="A2047" s="11">
        <v>43859</v>
      </c>
      <c r="B2047" t="s">
        <v>12</v>
      </c>
      <c r="C2047" s="5">
        <v>105</v>
      </c>
      <c r="D2047" s="26" t="str">
        <f>IF(E2047="","TOTAL","")</f>
        <v/>
      </c>
      <c r="E2047" t="s">
        <v>82</v>
      </c>
    </row>
    <row r="2048" spans="1:5" outlineLevel="2" x14ac:dyDescent="0.35">
      <c r="A2048" s="11">
        <v>43859</v>
      </c>
      <c r="B2048" t="s">
        <v>12</v>
      </c>
      <c r="C2048" s="5">
        <v>105</v>
      </c>
      <c r="D2048" s="26" t="str">
        <f>IF(E2048="","TOTAL","")</f>
        <v/>
      </c>
      <c r="E2048" t="s">
        <v>82</v>
      </c>
    </row>
    <row r="2049" spans="1:5" outlineLevel="2" x14ac:dyDescent="0.35">
      <c r="A2049" s="11">
        <v>43859</v>
      </c>
      <c r="B2049" t="s">
        <v>12</v>
      </c>
      <c r="C2049" s="5">
        <v>105</v>
      </c>
      <c r="D2049" s="26" t="str">
        <f>IF(E2049="","TOTAL","")</f>
        <v/>
      </c>
      <c r="E2049" t="s">
        <v>82</v>
      </c>
    </row>
    <row r="2050" spans="1:5" outlineLevel="2" x14ac:dyDescent="0.35">
      <c r="A2050" s="11">
        <v>43859</v>
      </c>
      <c r="B2050" t="s">
        <v>12</v>
      </c>
      <c r="C2050" s="5">
        <v>75</v>
      </c>
      <c r="D2050" s="26" t="str">
        <f>IF(E2050="","TOTAL","")</f>
        <v/>
      </c>
      <c r="E2050" t="s">
        <v>82</v>
      </c>
    </row>
    <row r="2051" spans="1:5" outlineLevel="2" x14ac:dyDescent="0.35">
      <c r="A2051" s="11">
        <v>43859</v>
      </c>
      <c r="B2051" t="s">
        <v>12</v>
      </c>
      <c r="C2051" s="5">
        <v>70</v>
      </c>
      <c r="D2051" s="26" t="str">
        <f>IF(E2051="","TOTAL","")</f>
        <v/>
      </c>
      <c r="E2051" t="s">
        <v>82</v>
      </c>
    </row>
    <row r="2052" spans="1:5" outlineLevel="2" x14ac:dyDescent="0.35">
      <c r="A2052" s="11">
        <v>43859</v>
      </c>
      <c r="B2052" t="s">
        <v>12</v>
      </c>
      <c r="C2052" s="5">
        <v>600</v>
      </c>
      <c r="D2052" s="26" t="str">
        <f>IF(E2052="","TOTAL","")</f>
        <v/>
      </c>
      <c r="E2052" t="s">
        <v>180</v>
      </c>
    </row>
    <row r="2053" spans="1:5" outlineLevel="2" x14ac:dyDescent="0.35">
      <c r="A2053" s="11">
        <v>43859</v>
      </c>
      <c r="B2053" t="s">
        <v>12</v>
      </c>
      <c r="C2053" s="5">
        <v>150</v>
      </c>
      <c r="D2053" s="26" t="str">
        <f>IF(E2053="","TOTAL","")</f>
        <v/>
      </c>
      <c r="E2053" t="s">
        <v>180</v>
      </c>
    </row>
    <row r="2054" spans="1:5" outlineLevel="2" x14ac:dyDescent="0.35">
      <c r="A2054" s="11">
        <v>43859</v>
      </c>
      <c r="B2054" t="s">
        <v>12</v>
      </c>
      <c r="C2054" s="5">
        <v>105</v>
      </c>
      <c r="D2054" s="26" t="str">
        <f>IF(E2054="","TOTAL","")</f>
        <v/>
      </c>
      <c r="E2054" t="s">
        <v>180</v>
      </c>
    </row>
    <row r="2055" spans="1:5" outlineLevel="2" x14ac:dyDescent="0.35">
      <c r="A2055" s="11">
        <v>43859</v>
      </c>
      <c r="B2055" t="s">
        <v>12</v>
      </c>
      <c r="C2055" s="5">
        <v>210</v>
      </c>
      <c r="D2055" s="26" t="str">
        <f>IF(E2055="","TOTAL","")</f>
        <v/>
      </c>
      <c r="E2055" t="s">
        <v>180</v>
      </c>
    </row>
    <row r="2056" spans="1:5" outlineLevel="2" x14ac:dyDescent="0.35">
      <c r="A2056" s="11">
        <v>43859</v>
      </c>
      <c r="B2056" t="s">
        <v>12</v>
      </c>
      <c r="C2056" s="5">
        <v>130</v>
      </c>
      <c r="D2056" s="26" t="str">
        <f>IF(E2056="","TOTAL","")</f>
        <v/>
      </c>
      <c r="E2056" t="s">
        <v>178</v>
      </c>
    </row>
    <row r="2057" spans="1:5" outlineLevel="2" x14ac:dyDescent="0.35">
      <c r="A2057" s="11">
        <v>43859</v>
      </c>
      <c r="B2057" t="s">
        <v>12</v>
      </c>
      <c r="C2057" s="5">
        <v>110</v>
      </c>
      <c r="D2057" s="26" t="str">
        <f>IF(E2057="","TOTAL","")</f>
        <v/>
      </c>
      <c r="E2057" t="s">
        <v>82</v>
      </c>
    </row>
    <row r="2058" spans="1:5" outlineLevel="2" x14ac:dyDescent="0.35">
      <c r="A2058" s="11">
        <v>43859</v>
      </c>
      <c r="B2058" t="s">
        <v>12</v>
      </c>
      <c r="C2058" s="5">
        <v>102</v>
      </c>
      <c r="D2058" s="26" t="str">
        <f>IF(E2058="","TOTAL","")</f>
        <v/>
      </c>
      <c r="E2058" t="s">
        <v>79</v>
      </c>
    </row>
    <row r="2059" spans="1:5" outlineLevel="2" x14ac:dyDescent="0.35">
      <c r="A2059" s="11">
        <v>43859</v>
      </c>
      <c r="B2059" t="s">
        <v>12</v>
      </c>
      <c r="C2059" s="5">
        <v>67.319999999999993</v>
      </c>
      <c r="D2059" s="26" t="str">
        <f>IF(E2059="","TOTAL","")</f>
        <v/>
      </c>
      <c r="E2059" t="s">
        <v>79</v>
      </c>
    </row>
    <row r="2060" spans="1:5" outlineLevel="2" x14ac:dyDescent="0.35">
      <c r="A2060" s="11">
        <v>43859</v>
      </c>
      <c r="B2060" t="s">
        <v>12</v>
      </c>
      <c r="C2060" s="5">
        <v>170</v>
      </c>
      <c r="D2060" s="26" t="str">
        <f>IF(E2060="","TOTAL","")</f>
        <v/>
      </c>
      <c r="E2060" t="s">
        <v>82</v>
      </c>
    </row>
    <row r="2061" spans="1:5" outlineLevel="2" x14ac:dyDescent="0.35">
      <c r="A2061" s="11">
        <v>43859</v>
      </c>
      <c r="B2061" t="s">
        <v>12</v>
      </c>
      <c r="C2061" s="5">
        <v>85</v>
      </c>
      <c r="D2061" s="26" t="str">
        <f>IF(E2061="","TOTAL","")</f>
        <v/>
      </c>
      <c r="E2061" t="s">
        <v>82</v>
      </c>
    </row>
    <row r="2062" spans="1:5" outlineLevel="2" x14ac:dyDescent="0.35">
      <c r="A2062" s="11">
        <v>43859</v>
      </c>
      <c r="B2062" t="s">
        <v>12</v>
      </c>
      <c r="C2062" s="5">
        <v>175</v>
      </c>
      <c r="D2062" s="26" t="str">
        <f>IF(E2062="","TOTAL","")</f>
        <v/>
      </c>
      <c r="E2062" t="s">
        <v>82</v>
      </c>
    </row>
    <row r="2063" spans="1:5" outlineLevel="2" x14ac:dyDescent="0.35">
      <c r="A2063" s="11">
        <v>43859</v>
      </c>
      <c r="B2063" t="s">
        <v>12</v>
      </c>
      <c r="C2063" s="5">
        <v>35</v>
      </c>
      <c r="D2063" s="26" t="str">
        <f>IF(E2063="","TOTAL","")</f>
        <v/>
      </c>
      <c r="E2063" t="s">
        <v>82</v>
      </c>
    </row>
    <row r="2064" spans="1:5" outlineLevel="2" x14ac:dyDescent="0.35">
      <c r="A2064" s="11">
        <v>43859</v>
      </c>
      <c r="B2064" t="s">
        <v>12</v>
      </c>
      <c r="C2064" s="5">
        <v>210</v>
      </c>
      <c r="D2064" s="26" t="str">
        <f>IF(E2064="","TOTAL","")</f>
        <v/>
      </c>
      <c r="E2064" t="s">
        <v>82</v>
      </c>
    </row>
    <row r="2065" spans="1:5" outlineLevel="2" x14ac:dyDescent="0.35">
      <c r="A2065" s="11">
        <v>43859</v>
      </c>
      <c r="B2065" t="s">
        <v>12</v>
      </c>
      <c r="C2065" s="5">
        <v>105</v>
      </c>
      <c r="D2065" s="26" t="str">
        <f>IF(E2065="","TOTAL","")</f>
        <v/>
      </c>
      <c r="E2065" t="s">
        <v>82</v>
      </c>
    </row>
    <row r="2066" spans="1:5" outlineLevel="2" x14ac:dyDescent="0.35">
      <c r="A2066" s="11">
        <v>43859</v>
      </c>
      <c r="B2066" t="s">
        <v>12</v>
      </c>
      <c r="C2066" s="5">
        <v>35</v>
      </c>
      <c r="D2066" s="26" t="str">
        <f>IF(E2066="","TOTAL","")</f>
        <v/>
      </c>
      <c r="E2066" t="s">
        <v>82</v>
      </c>
    </row>
    <row r="2067" spans="1:5" outlineLevel="2" x14ac:dyDescent="0.35">
      <c r="A2067" s="11">
        <v>43859</v>
      </c>
      <c r="B2067" t="s">
        <v>12</v>
      </c>
      <c r="C2067" s="5">
        <v>35</v>
      </c>
      <c r="D2067" s="26" t="str">
        <f>IF(E2067="","TOTAL","")</f>
        <v/>
      </c>
      <c r="E2067" t="s">
        <v>82</v>
      </c>
    </row>
    <row r="2068" spans="1:5" outlineLevel="2" x14ac:dyDescent="0.35">
      <c r="A2068" s="11">
        <v>43859</v>
      </c>
      <c r="B2068" t="s">
        <v>12</v>
      </c>
      <c r="C2068" s="5">
        <v>35</v>
      </c>
      <c r="D2068" s="26" t="str">
        <f>IF(E2068="","TOTAL","")</f>
        <v/>
      </c>
      <c r="E2068" t="s">
        <v>82</v>
      </c>
    </row>
    <row r="2069" spans="1:5" outlineLevel="2" x14ac:dyDescent="0.35">
      <c r="A2069" s="11">
        <v>43859</v>
      </c>
      <c r="B2069" t="s">
        <v>12</v>
      </c>
      <c r="C2069" s="5">
        <v>35</v>
      </c>
      <c r="D2069" s="26" t="str">
        <f>IF(E2069="","TOTAL","")</f>
        <v/>
      </c>
      <c r="E2069" t="s">
        <v>82</v>
      </c>
    </row>
    <row r="2070" spans="1:5" outlineLevel="2" x14ac:dyDescent="0.35">
      <c r="A2070" s="11">
        <v>43859</v>
      </c>
      <c r="B2070" t="s">
        <v>12</v>
      </c>
      <c r="C2070" s="5">
        <v>50</v>
      </c>
      <c r="D2070" s="26" t="str">
        <f>IF(E2070="","TOTAL","")</f>
        <v/>
      </c>
      <c r="E2070" t="s">
        <v>178</v>
      </c>
    </row>
    <row r="2071" spans="1:5" outlineLevel="2" x14ac:dyDescent="0.35">
      <c r="A2071" s="11">
        <v>43859</v>
      </c>
      <c r="B2071" t="s">
        <v>12</v>
      </c>
      <c r="C2071" s="5">
        <v>50</v>
      </c>
      <c r="D2071" s="26" t="str">
        <f>IF(E2071="","TOTAL","")</f>
        <v/>
      </c>
      <c r="E2071" t="s">
        <v>178</v>
      </c>
    </row>
    <row r="2072" spans="1:5" outlineLevel="2" x14ac:dyDescent="0.35">
      <c r="A2072" s="11">
        <v>43859</v>
      </c>
      <c r="B2072" t="s">
        <v>12</v>
      </c>
      <c r="C2072" s="5">
        <v>50</v>
      </c>
      <c r="D2072" s="26" t="str">
        <f>IF(E2072="","TOTAL","")</f>
        <v/>
      </c>
      <c r="E2072" t="s">
        <v>178</v>
      </c>
    </row>
    <row r="2073" spans="1:5" outlineLevel="2" x14ac:dyDescent="0.35">
      <c r="A2073" s="11">
        <v>43859</v>
      </c>
      <c r="B2073" t="s">
        <v>12</v>
      </c>
      <c r="C2073" s="5">
        <v>1140</v>
      </c>
      <c r="D2073" s="26" t="str">
        <f>IF(E2073="","TOTAL","")</f>
        <v/>
      </c>
      <c r="E2073" t="s">
        <v>178</v>
      </c>
    </row>
    <row r="2074" spans="1:5" outlineLevel="2" x14ac:dyDescent="0.35">
      <c r="A2074" s="11">
        <v>43859</v>
      </c>
      <c r="B2074" t="s">
        <v>12</v>
      </c>
      <c r="C2074" s="5">
        <v>1500</v>
      </c>
      <c r="D2074" s="26" t="str">
        <f>IF(E2074="","TOTAL","")</f>
        <v/>
      </c>
      <c r="E2074" t="s">
        <v>178</v>
      </c>
    </row>
    <row r="2075" spans="1:5" outlineLevel="2" x14ac:dyDescent="0.35">
      <c r="A2075" s="11">
        <v>43859</v>
      </c>
      <c r="B2075" t="s">
        <v>12</v>
      </c>
      <c r="C2075" s="5">
        <v>50</v>
      </c>
      <c r="D2075" s="26" t="str">
        <f>IF(E2075="","TOTAL","")</f>
        <v/>
      </c>
      <c r="E2075" t="s">
        <v>178</v>
      </c>
    </row>
    <row r="2076" spans="1:5" outlineLevel="2" x14ac:dyDescent="0.35">
      <c r="A2076" s="11">
        <v>43859</v>
      </c>
      <c r="B2076" t="s">
        <v>12</v>
      </c>
      <c r="C2076" s="5">
        <v>60</v>
      </c>
      <c r="D2076" s="26" t="str">
        <f>IF(E2076="","TOTAL","")</f>
        <v/>
      </c>
      <c r="E2076" t="s">
        <v>178</v>
      </c>
    </row>
    <row r="2077" spans="1:5" outlineLevel="1" x14ac:dyDescent="0.35">
      <c r="A2077" s="25">
        <f>A2076</f>
        <v>43859</v>
      </c>
      <c r="B2077" s="24" t="str">
        <f>B2076</f>
        <v>REGION IV EDUCAT SVC CENTER</v>
      </c>
      <c r="C2077" s="26">
        <f>SUBTOTAL(9,C2038:C2076)</f>
        <v>6869.32</v>
      </c>
      <c r="D2077" s="26" t="str">
        <f>IF(E2077="","TOTAL","")</f>
        <v>TOTAL</v>
      </c>
    </row>
    <row r="2078" spans="1:5" outlineLevel="2" x14ac:dyDescent="0.35">
      <c r="A2078" s="11">
        <v>43859</v>
      </c>
      <c r="B2078" t="s">
        <v>1098</v>
      </c>
      <c r="C2078" s="5">
        <v>158</v>
      </c>
      <c r="D2078" s="26" t="str">
        <f>IF(E2078="","TOTAL","")</f>
        <v/>
      </c>
      <c r="E2078" t="s">
        <v>79</v>
      </c>
    </row>
    <row r="2079" spans="1:5" outlineLevel="2" x14ac:dyDescent="0.35">
      <c r="A2079" s="11">
        <v>43859</v>
      </c>
      <c r="B2079" t="s">
        <v>1098</v>
      </c>
      <c r="C2079" s="5">
        <v>2350</v>
      </c>
      <c r="D2079" s="26" t="str">
        <f>IF(E2079="","TOTAL","")</f>
        <v/>
      </c>
      <c r="E2079" t="s">
        <v>79</v>
      </c>
    </row>
    <row r="2080" spans="1:5" outlineLevel="2" x14ac:dyDescent="0.35">
      <c r="A2080" s="11">
        <v>43859</v>
      </c>
      <c r="B2080" t="s">
        <v>1098</v>
      </c>
      <c r="C2080" s="5">
        <v>79</v>
      </c>
      <c r="D2080" s="26" t="str">
        <f>IF(E2080="","TOTAL","")</f>
        <v/>
      </c>
      <c r="E2080" t="s">
        <v>79</v>
      </c>
    </row>
    <row r="2081" spans="1:5" outlineLevel="1" x14ac:dyDescent="0.35">
      <c r="A2081" s="25">
        <f>A2080</f>
        <v>43859</v>
      </c>
      <c r="B2081" s="24" t="str">
        <f>B2080</f>
        <v>ADVANCED GRAPHICS</v>
      </c>
      <c r="C2081" s="26">
        <f>SUBTOTAL(9,C2078:C2080)</f>
        <v>2587</v>
      </c>
      <c r="D2081" s="26" t="str">
        <f>IF(E2081="","TOTAL","")</f>
        <v>TOTAL</v>
      </c>
    </row>
    <row r="2082" spans="1:5" outlineLevel="2" x14ac:dyDescent="0.35">
      <c r="A2082" s="11">
        <v>43859</v>
      </c>
      <c r="B2082" t="s">
        <v>1100</v>
      </c>
      <c r="C2082" s="5">
        <v>60</v>
      </c>
      <c r="D2082" s="26" t="str">
        <f>IF(E2082="","TOTAL","")</f>
        <v/>
      </c>
      <c r="E2082" t="s">
        <v>420</v>
      </c>
    </row>
    <row r="2083" spans="1:5" outlineLevel="1" x14ac:dyDescent="0.35">
      <c r="A2083" s="25">
        <f>A2082</f>
        <v>43859</v>
      </c>
      <c r="B2083" s="24" t="str">
        <f>B2082</f>
        <v>WOODWIND &amp; BRASSWIND</v>
      </c>
      <c r="C2083" s="26">
        <f>SUBTOTAL(9,C2082:C2082)</f>
        <v>60</v>
      </c>
      <c r="D2083" s="26" t="str">
        <f>IF(E2083="","TOTAL","")</f>
        <v>TOTAL</v>
      </c>
    </row>
    <row r="2084" spans="1:5" outlineLevel="2" x14ac:dyDescent="0.35">
      <c r="A2084" s="11">
        <v>43859</v>
      </c>
      <c r="B2084" t="s">
        <v>1094</v>
      </c>
      <c r="C2084" s="5">
        <v>2008.66</v>
      </c>
      <c r="D2084" s="26" t="str">
        <f>IF(E2084="","TOTAL","")</f>
        <v/>
      </c>
      <c r="E2084" t="s">
        <v>81</v>
      </c>
    </row>
    <row r="2085" spans="1:5" outlineLevel="1" x14ac:dyDescent="0.35">
      <c r="A2085" s="25">
        <f>A2084</f>
        <v>43859</v>
      </c>
      <c r="B2085" s="24" t="str">
        <f>B2084</f>
        <v>CLEC DISTRIBUTION</v>
      </c>
      <c r="C2085" s="26">
        <f>SUBTOTAL(9,C2084:C2084)</f>
        <v>2008.66</v>
      </c>
      <c r="D2085" s="26" t="str">
        <f>IF(E2085="","TOTAL","")</f>
        <v>TOTAL</v>
      </c>
    </row>
    <row r="2086" spans="1:5" outlineLevel="2" x14ac:dyDescent="0.35">
      <c r="A2086" s="11">
        <v>43859</v>
      </c>
      <c r="B2086" t="s">
        <v>183</v>
      </c>
      <c r="C2086" s="5">
        <v>40</v>
      </c>
      <c r="D2086" s="26" t="str">
        <f>IF(E2086="","TOTAL","")</f>
        <v/>
      </c>
      <c r="E2086" t="s">
        <v>85</v>
      </c>
    </row>
    <row r="2087" spans="1:5" outlineLevel="2" x14ac:dyDescent="0.35">
      <c r="A2087" s="11">
        <v>43859</v>
      </c>
      <c r="B2087" t="s">
        <v>183</v>
      </c>
      <c r="C2087" s="5">
        <v>45</v>
      </c>
      <c r="D2087" s="26" t="str">
        <f>IF(E2087="","TOTAL","")</f>
        <v/>
      </c>
      <c r="E2087" t="s">
        <v>85</v>
      </c>
    </row>
    <row r="2088" spans="1:5" outlineLevel="2" x14ac:dyDescent="0.35">
      <c r="A2088" s="11">
        <v>43859</v>
      </c>
      <c r="B2088" t="s">
        <v>183</v>
      </c>
      <c r="C2088" s="5">
        <v>45</v>
      </c>
      <c r="D2088" s="26" t="str">
        <f>IF(E2088="","TOTAL","")</f>
        <v/>
      </c>
      <c r="E2088" t="s">
        <v>85</v>
      </c>
    </row>
    <row r="2089" spans="1:5" outlineLevel="2" x14ac:dyDescent="0.35">
      <c r="A2089" s="11">
        <v>43859</v>
      </c>
      <c r="B2089" t="s">
        <v>183</v>
      </c>
      <c r="C2089" s="5">
        <v>34</v>
      </c>
      <c r="D2089" s="26" t="str">
        <f>IF(E2089="","TOTAL","")</f>
        <v/>
      </c>
      <c r="E2089" t="s">
        <v>79</v>
      </c>
    </row>
    <row r="2090" spans="1:5" outlineLevel="2" x14ac:dyDescent="0.35">
      <c r="A2090" s="11">
        <v>43859</v>
      </c>
      <c r="B2090" t="s">
        <v>183</v>
      </c>
      <c r="C2090" s="5">
        <v>20</v>
      </c>
      <c r="D2090" s="26" t="str">
        <f>IF(E2090="","TOTAL","")</f>
        <v/>
      </c>
      <c r="E2090" t="s">
        <v>85</v>
      </c>
    </row>
    <row r="2091" spans="1:5" outlineLevel="2" x14ac:dyDescent="0.35">
      <c r="A2091" s="11">
        <v>43859</v>
      </c>
      <c r="B2091" t="s">
        <v>183</v>
      </c>
      <c r="C2091" s="5">
        <v>756</v>
      </c>
      <c r="D2091" s="26" t="str">
        <f>IF(E2091="","TOTAL","")</f>
        <v/>
      </c>
      <c r="E2091" t="s">
        <v>85</v>
      </c>
    </row>
    <row r="2092" spans="1:5" outlineLevel="2" x14ac:dyDescent="0.35">
      <c r="A2092" s="11">
        <v>43859</v>
      </c>
      <c r="B2092" t="s">
        <v>183</v>
      </c>
      <c r="C2092" s="5">
        <v>785</v>
      </c>
      <c r="D2092" s="26" t="str">
        <f>IF(E2092="","TOTAL","")</f>
        <v/>
      </c>
      <c r="E2092" t="s">
        <v>85</v>
      </c>
    </row>
    <row r="2093" spans="1:5" outlineLevel="2" x14ac:dyDescent="0.35">
      <c r="A2093" s="11">
        <v>43859</v>
      </c>
      <c r="B2093" t="s">
        <v>183</v>
      </c>
      <c r="C2093" s="5">
        <v>40</v>
      </c>
      <c r="D2093" s="26" t="str">
        <f>IF(E2093="","TOTAL","")</f>
        <v/>
      </c>
      <c r="E2093" t="s">
        <v>85</v>
      </c>
    </row>
    <row r="2094" spans="1:5" outlineLevel="1" x14ac:dyDescent="0.35">
      <c r="A2094" s="25">
        <f>A2093</f>
        <v>43859</v>
      </c>
      <c r="B2094" s="24" t="str">
        <f>B2093</f>
        <v>LISLE VIOLIN SHOP</v>
      </c>
      <c r="C2094" s="26">
        <f>SUBTOTAL(9,C2086:C2093)</f>
        <v>1765</v>
      </c>
      <c r="D2094" s="26" t="str">
        <f>IF(E2094="","TOTAL","")</f>
        <v>TOTAL</v>
      </c>
    </row>
    <row r="2095" spans="1:5" outlineLevel="2" x14ac:dyDescent="0.35">
      <c r="A2095" s="11">
        <v>43859</v>
      </c>
      <c r="B2095" t="s">
        <v>1101</v>
      </c>
      <c r="C2095" s="5">
        <v>149</v>
      </c>
      <c r="D2095" s="26" t="str">
        <f>IF(E2095="","TOTAL","")</f>
        <v/>
      </c>
      <c r="E2095" t="s">
        <v>79</v>
      </c>
    </row>
    <row r="2096" spans="1:5" outlineLevel="1" x14ac:dyDescent="0.35">
      <c r="A2096" s="25">
        <f>A2095</f>
        <v>43859</v>
      </c>
      <c r="B2096" s="24" t="str">
        <f>B2095</f>
        <v>ABLENET INCORPORATED</v>
      </c>
      <c r="C2096" s="26">
        <f>SUBTOTAL(9,C2095:C2095)</f>
        <v>149</v>
      </c>
      <c r="D2096" s="26" t="str">
        <f>IF(E2096="","TOTAL","")</f>
        <v>TOTAL</v>
      </c>
    </row>
    <row r="2097" spans="1:5" outlineLevel="2" x14ac:dyDescent="0.35">
      <c r="A2097" s="11">
        <v>43859</v>
      </c>
      <c r="B2097" t="s">
        <v>265</v>
      </c>
      <c r="C2097" s="5">
        <v>454.75</v>
      </c>
      <c r="D2097" s="26" t="str">
        <f>IF(E2097="","TOTAL","")</f>
        <v/>
      </c>
      <c r="E2097" t="s">
        <v>93</v>
      </c>
    </row>
    <row r="2098" spans="1:5" outlineLevel="1" x14ac:dyDescent="0.35">
      <c r="A2098" s="25">
        <f>A2097</f>
        <v>43859</v>
      </c>
      <c r="B2098" s="24" t="str">
        <f>B2097</f>
        <v>EDUCATIONAL PRODUCTS INC</v>
      </c>
      <c r="C2098" s="26">
        <f>SUBTOTAL(9,C2097:C2097)</f>
        <v>454.75</v>
      </c>
      <c r="D2098" s="26" t="str">
        <f>IF(E2098="","TOTAL","")</f>
        <v>TOTAL</v>
      </c>
    </row>
    <row r="2099" spans="1:5" outlineLevel="2" x14ac:dyDescent="0.35">
      <c r="A2099" s="11">
        <v>43859</v>
      </c>
      <c r="B2099" t="s">
        <v>62</v>
      </c>
      <c r="C2099" s="5">
        <v>289.3</v>
      </c>
      <c r="D2099" s="26" t="str">
        <f>IF(E2099="","TOTAL","")</f>
        <v/>
      </c>
      <c r="E2099" t="s">
        <v>81</v>
      </c>
    </row>
    <row r="2100" spans="1:5" outlineLevel="2" x14ac:dyDescent="0.35">
      <c r="A2100" s="11">
        <v>43859</v>
      </c>
      <c r="B2100" t="s">
        <v>62</v>
      </c>
      <c r="C2100" s="5">
        <v>70.5</v>
      </c>
      <c r="D2100" s="26" t="str">
        <f>IF(E2100="","TOTAL","")</f>
        <v/>
      </c>
      <c r="E2100" t="s">
        <v>81</v>
      </c>
    </row>
    <row r="2101" spans="1:5" outlineLevel="2" x14ac:dyDescent="0.35">
      <c r="A2101" s="11">
        <v>43859</v>
      </c>
      <c r="B2101" t="s">
        <v>62</v>
      </c>
      <c r="C2101" s="5">
        <v>20.100000000000001</v>
      </c>
      <c r="D2101" s="26" t="str">
        <f>IF(E2101="","TOTAL","")</f>
        <v/>
      </c>
      <c r="E2101" t="s">
        <v>81</v>
      </c>
    </row>
    <row r="2102" spans="1:5" outlineLevel="2" x14ac:dyDescent="0.35">
      <c r="A2102" s="11">
        <v>43859</v>
      </c>
      <c r="B2102" t="s">
        <v>62</v>
      </c>
      <c r="C2102" s="5">
        <v>41</v>
      </c>
      <c r="D2102" s="26" t="str">
        <f>IF(E2102="","TOTAL","")</f>
        <v/>
      </c>
      <c r="E2102" t="s">
        <v>81</v>
      </c>
    </row>
    <row r="2103" spans="1:5" outlineLevel="2" x14ac:dyDescent="0.35">
      <c r="A2103" s="11">
        <v>43859</v>
      </c>
      <c r="B2103" t="s">
        <v>62</v>
      </c>
      <c r="C2103" s="5">
        <v>162</v>
      </c>
      <c r="D2103" s="26" t="str">
        <f>IF(E2103="","TOTAL","")</f>
        <v/>
      </c>
      <c r="E2103" t="s">
        <v>81</v>
      </c>
    </row>
    <row r="2104" spans="1:5" outlineLevel="2" x14ac:dyDescent="0.35">
      <c r="A2104" s="11">
        <v>43859</v>
      </c>
      <c r="B2104" t="s">
        <v>62</v>
      </c>
      <c r="C2104" s="5">
        <v>340</v>
      </c>
      <c r="D2104" s="26" t="str">
        <f>IF(E2104="","TOTAL","")</f>
        <v/>
      </c>
      <c r="E2104" t="s">
        <v>81</v>
      </c>
    </row>
    <row r="2105" spans="1:5" outlineLevel="2" x14ac:dyDescent="0.35">
      <c r="A2105" s="11">
        <v>43859</v>
      </c>
      <c r="B2105" t="s">
        <v>62</v>
      </c>
      <c r="C2105" s="5">
        <v>30</v>
      </c>
      <c r="D2105" s="26" t="str">
        <f>IF(E2105="","TOTAL","")</f>
        <v/>
      </c>
      <c r="E2105" t="s">
        <v>81</v>
      </c>
    </row>
    <row r="2106" spans="1:5" outlineLevel="2" x14ac:dyDescent="0.35">
      <c r="A2106" s="11">
        <v>43859</v>
      </c>
      <c r="B2106" t="s">
        <v>62</v>
      </c>
      <c r="C2106" s="5">
        <v>2602.9</v>
      </c>
      <c r="D2106" s="26" t="str">
        <f>IF(E2106="","TOTAL","")</f>
        <v/>
      </c>
      <c r="E2106" t="s">
        <v>81</v>
      </c>
    </row>
    <row r="2107" spans="1:5" outlineLevel="1" x14ac:dyDescent="0.35">
      <c r="A2107" s="25">
        <f>A2106</f>
        <v>43859</v>
      </c>
      <c r="B2107" s="24" t="str">
        <f>B2106</f>
        <v>CHALKS TRUCK PARTS INC</v>
      </c>
      <c r="C2107" s="26">
        <f>SUBTOTAL(9,C2099:C2106)</f>
        <v>3555.8</v>
      </c>
      <c r="D2107" s="26" t="str">
        <f>IF(E2107="","TOTAL","")</f>
        <v>TOTAL</v>
      </c>
    </row>
    <row r="2108" spans="1:5" outlineLevel="2" x14ac:dyDescent="0.35">
      <c r="A2108" s="11">
        <v>43859</v>
      </c>
      <c r="B2108" t="s">
        <v>658</v>
      </c>
      <c r="C2108" s="5">
        <v>12.98</v>
      </c>
      <c r="D2108" s="26" t="str">
        <f>IF(E2108="","TOTAL","")</f>
        <v/>
      </c>
      <c r="E2108" t="s">
        <v>81</v>
      </c>
    </row>
    <row r="2109" spans="1:5" outlineLevel="2" x14ac:dyDescent="0.35">
      <c r="A2109" s="11">
        <v>43859</v>
      </c>
      <c r="B2109" t="s">
        <v>658</v>
      </c>
      <c r="C2109" s="5">
        <v>37.07</v>
      </c>
      <c r="D2109" s="26" t="str">
        <f>IF(E2109="","TOTAL","")</f>
        <v/>
      </c>
      <c r="E2109" t="s">
        <v>81</v>
      </c>
    </row>
    <row r="2110" spans="1:5" outlineLevel="2" x14ac:dyDescent="0.35">
      <c r="A2110" s="11">
        <v>43859</v>
      </c>
      <c r="B2110" t="s">
        <v>658</v>
      </c>
      <c r="C2110" s="5">
        <v>36.03</v>
      </c>
      <c r="D2110" s="26" t="str">
        <f>IF(E2110="","TOTAL","")</f>
        <v/>
      </c>
      <c r="E2110" t="s">
        <v>81</v>
      </c>
    </row>
    <row r="2111" spans="1:5" outlineLevel="2" x14ac:dyDescent="0.35">
      <c r="A2111" s="11">
        <v>43859</v>
      </c>
      <c r="B2111" t="s">
        <v>658</v>
      </c>
      <c r="C2111" s="5">
        <v>33.99</v>
      </c>
      <c r="D2111" s="26" t="str">
        <f>IF(E2111="","TOTAL","")</f>
        <v/>
      </c>
      <c r="E2111" t="s">
        <v>81</v>
      </c>
    </row>
    <row r="2112" spans="1:5" outlineLevel="2" x14ac:dyDescent="0.35">
      <c r="A2112" s="11">
        <v>43859</v>
      </c>
      <c r="B2112" t="s">
        <v>658</v>
      </c>
      <c r="C2112" s="5">
        <v>12.72</v>
      </c>
      <c r="D2112" s="26" t="str">
        <f>IF(E2112="","TOTAL","")</f>
        <v/>
      </c>
      <c r="E2112" t="s">
        <v>81</v>
      </c>
    </row>
    <row r="2113" spans="1:5" outlineLevel="2" x14ac:dyDescent="0.35">
      <c r="A2113" s="11">
        <v>43859</v>
      </c>
      <c r="B2113" t="s">
        <v>658</v>
      </c>
      <c r="C2113" s="5">
        <v>12.21</v>
      </c>
      <c r="D2113" s="26" t="str">
        <f>IF(E2113="","TOTAL","")</f>
        <v/>
      </c>
      <c r="E2113" t="s">
        <v>81</v>
      </c>
    </row>
    <row r="2114" spans="1:5" outlineLevel="1" x14ac:dyDescent="0.35">
      <c r="A2114" s="25">
        <f>A2113</f>
        <v>43859</v>
      </c>
      <c r="B2114" s="24" t="str">
        <f>B2113</f>
        <v>PRAXAIR DISTRIBUTION INC</v>
      </c>
      <c r="C2114" s="26">
        <f>SUBTOTAL(9,C2108:C2113)</f>
        <v>145</v>
      </c>
      <c r="D2114" s="26" t="str">
        <f>IF(E2114="","TOTAL","")</f>
        <v>TOTAL</v>
      </c>
    </row>
    <row r="2115" spans="1:5" outlineLevel="2" x14ac:dyDescent="0.35">
      <c r="A2115" s="11">
        <v>43859</v>
      </c>
      <c r="B2115" t="s">
        <v>149</v>
      </c>
      <c r="C2115" s="5">
        <v>281</v>
      </c>
      <c r="D2115" s="26" t="str">
        <f>IF(E2115="","TOTAL","")</f>
        <v/>
      </c>
      <c r="E2115" t="s">
        <v>81</v>
      </c>
    </row>
    <row r="2116" spans="1:5" outlineLevel="1" x14ac:dyDescent="0.35">
      <c r="A2116" s="25">
        <f>A2115</f>
        <v>43859</v>
      </c>
      <c r="B2116" s="24" t="str">
        <f>B2115</f>
        <v>SOUTHWEST TEXAS EQUIPMENT</v>
      </c>
      <c r="C2116" s="26">
        <f>SUBTOTAL(9,C2115:C2115)</f>
        <v>281</v>
      </c>
      <c r="D2116" s="26" t="str">
        <f>IF(E2116="","TOTAL","")</f>
        <v>TOTAL</v>
      </c>
    </row>
    <row r="2117" spans="1:5" outlineLevel="2" x14ac:dyDescent="0.35">
      <c r="A2117" s="11">
        <v>43859</v>
      </c>
      <c r="B2117" t="s">
        <v>659</v>
      </c>
      <c r="C2117" s="5">
        <v>12178.51</v>
      </c>
      <c r="D2117" s="26" t="str">
        <f>IF(E2117="","TOTAL","")</f>
        <v/>
      </c>
      <c r="E2117" t="s">
        <v>81</v>
      </c>
    </row>
    <row r="2118" spans="1:5" outlineLevel="1" x14ac:dyDescent="0.35">
      <c r="A2118" s="25">
        <f>A2117</f>
        <v>43859</v>
      </c>
      <c r="B2118" s="24" t="str">
        <f>B2117</f>
        <v>GAMETIME</v>
      </c>
      <c r="C2118" s="26">
        <f>SUBTOTAL(9,C2117:C2117)</f>
        <v>12178.51</v>
      </c>
      <c r="D2118" s="26" t="str">
        <f>IF(E2118="","TOTAL","")</f>
        <v>TOTAL</v>
      </c>
    </row>
    <row r="2119" spans="1:5" outlineLevel="2" x14ac:dyDescent="0.35">
      <c r="A2119" s="11">
        <v>43859</v>
      </c>
      <c r="B2119" t="s">
        <v>1092</v>
      </c>
      <c r="C2119" s="5">
        <v>937.99</v>
      </c>
      <c r="D2119" s="26" t="str">
        <f>IF(E2119="","TOTAL","")</f>
        <v/>
      </c>
      <c r="E2119" t="s">
        <v>81</v>
      </c>
    </row>
    <row r="2120" spans="1:5" outlineLevel="2" x14ac:dyDescent="0.35">
      <c r="A2120" s="11">
        <v>43859</v>
      </c>
      <c r="B2120" t="s">
        <v>1092</v>
      </c>
      <c r="C2120" s="5">
        <v>701.92</v>
      </c>
      <c r="D2120" s="26" t="str">
        <f>IF(E2120="","TOTAL","")</f>
        <v/>
      </c>
      <c r="E2120" t="s">
        <v>81</v>
      </c>
    </row>
    <row r="2121" spans="1:5" outlineLevel="2" x14ac:dyDescent="0.35">
      <c r="A2121" s="11">
        <v>43859</v>
      </c>
      <c r="B2121" t="s">
        <v>1092</v>
      </c>
      <c r="C2121" s="5">
        <v>550.64</v>
      </c>
      <c r="D2121" s="26" t="str">
        <f>IF(E2121="","TOTAL","")</f>
        <v/>
      </c>
      <c r="E2121" t="s">
        <v>81</v>
      </c>
    </row>
    <row r="2122" spans="1:5" outlineLevel="2" x14ac:dyDescent="0.35">
      <c r="A2122" s="11">
        <v>43859</v>
      </c>
      <c r="B2122" t="s">
        <v>1092</v>
      </c>
      <c r="C2122" s="5">
        <v>982.47</v>
      </c>
      <c r="D2122" s="26" t="str">
        <f>IF(E2122="","TOTAL","")</f>
        <v/>
      </c>
      <c r="E2122" t="s">
        <v>81</v>
      </c>
    </row>
    <row r="2123" spans="1:5" outlineLevel="2" x14ac:dyDescent="0.35">
      <c r="A2123" s="11">
        <v>43859</v>
      </c>
      <c r="B2123" t="s">
        <v>1092</v>
      </c>
      <c r="C2123" s="5">
        <v>649.6</v>
      </c>
      <c r="D2123" s="26" t="str">
        <f>IF(E2123="","TOTAL","")</f>
        <v/>
      </c>
      <c r="E2123" t="s">
        <v>81</v>
      </c>
    </row>
    <row r="2124" spans="1:5" outlineLevel="2" x14ac:dyDescent="0.35">
      <c r="A2124" s="11">
        <v>43859</v>
      </c>
      <c r="B2124" t="s">
        <v>1092</v>
      </c>
      <c r="C2124" s="5">
        <v>148</v>
      </c>
      <c r="D2124" s="26" t="str">
        <f>IF(E2124="","TOTAL","")</f>
        <v/>
      </c>
      <c r="E2124" t="s">
        <v>81</v>
      </c>
    </row>
    <row r="2125" spans="1:5" outlineLevel="1" x14ac:dyDescent="0.35">
      <c r="A2125" s="25">
        <f>A2124</f>
        <v>43859</v>
      </c>
      <c r="B2125" s="24" t="str">
        <f>B2124</f>
        <v>GUARDIAN REPAIR &amp; PARTS</v>
      </c>
      <c r="C2125" s="26">
        <f>SUBTOTAL(9,C2119:C2124)</f>
        <v>3970.6199999999994</v>
      </c>
      <c r="D2125" s="26" t="str">
        <f>IF(E2125="","TOTAL","")</f>
        <v>TOTAL</v>
      </c>
    </row>
    <row r="2126" spans="1:5" outlineLevel="2" x14ac:dyDescent="0.35">
      <c r="A2126" s="11">
        <v>43859</v>
      </c>
      <c r="B2126" t="s">
        <v>60</v>
      </c>
      <c r="C2126" s="5">
        <v>335.94</v>
      </c>
      <c r="D2126" s="26" t="str">
        <f>IF(E2126="","TOTAL","")</f>
        <v/>
      </c>
      <c r="E2126" t="s">
        <v>79</v>
      </c>
    </row>
    <row r="2127" spans="1:5" outlineLevel="2" x14ac:dyDescent="0.35">
      <c r="A2127" s="11">
        <v>43859</v>
      </c>
      <c r="B2127" t="s">
        <v>60</v>
      </c>
      <c r="C2127" s="5">
        <v>1070</v>
      </c>
      <c r="D2127" s="26" t="str">
        <f>IF(E2127="","TOTAL","")</f>
        <v/>
      </c>
      <c r="E2127" t="s">
        <v>79</v>
      </c>
    </row>
    <row r="2128" spans="1:5" outlineLevel="2" x14ac:dyDescent="0.35">
      <c r="A2128" s="11">
        <v>43859</v>
      </c>
      <c r="B2128" t="s">
        <v>60</v>
      </c>
      <c r="C2128" s="5">
        <v>1066.2</v>
      </c>
      <c r="D2128" s="26" t="str">
        <f>IF(E2128="","TOTAL","")</f>
        <v/>
      </c>
      <c r="E2128" t="s">
        <v>79</v>
      </c>
    </row>
    <row r="2129" spans="1:5" outlineLevel="2" x14ac:dyDescent="0.35">
      <c r="A2129" s="11">
        <v>43859</v>
      </c>
      <c r="B2129" t="s">
        <v>60</v>
      </c>
      <c r="C2129" s="5">
        <v>354.75</v>
      </c>
      <c r="D2129" s="26" t="str">
        <f>IF(E2129="","TOTAL","")</f>
        <v/>
      </c>
      <c r="E2129" t="s">
        <v>79</v>
      </c>
    </row>
    <row r="2130" spans="1:5" outlineLevel="2" x14ac:dyDescent="0.35">
      <c r="A2130" s="11">
        <v>43859</v>
      </c>
      <c r="B2130" t="s">
        <v>60</v>
      </c>
      <c r="C2130" s="5">
        <v>390</v>
      </c>
      <c r="D2130" s="26" t="str">
        <f>IF(E2130="","TOTAL","")</f>
        <v/>
      </c>
      <c r="E2130" t="s">
        <v>79</v>
      </c>
    </row>
    <row r="2131" spans="1:5" outlineLevel="1" x14ac:dyDescent="0.35">
      <c r="A2131" s="25">
        <f>A2130</f>
        <v>43859</v>
      </c>
      <c r="B2131" s="24" t="str">
        <f>B2130</f>
        <v>SLPC INC</v>
      </c>
      <c r="C2131" s="26">
        <f>SUBTOTAL(9,C2126:C2130)</f>
        <v>3216.8900000000003</v>
      </c>
      <c r="D2131" s="26" t="str">
        <f>IF(E2131="","TOTAL","")</f>
        <v>TOTAL</v>
      </c>
    </row>
    <row r="2132" spans="1:5" outlineLevel="2" x14ac:dyDescent="0.35">
      <c r="A2132" s="11">
        <v>43859</v>
      </c>
      <c r="B2132" t="s">
        <v>14</v>
      </c>
      <c r="C2132" s="5">
        <v>85.51</v>
      </c>
      <c r="D2132" s="26" t="str">
        <f>IF(E2132="","TOTAL","")</f>
        <v/>
      </c>
      <c r="E2132" t="s">
        <v>79</v>
      </c>
    </row>
    <row r="2133" spans="1:5" outlineLevel="1" x14ac:dyDescent="0.35">
      <c r="A2133" s="25">
        <f>A2132</f>
        <v>43859</v>
      </c>
      <c r="B2133" s="24" t="str">
        <f>B2132</f>
        <v>SCHOOL HEALTH CORP</v>
      </c>
      <c r="C2133" s="26">
        <f>SUBTOTAL(9,C2132:C2132)</f>
        <v>85.51</v>
      </c>
      <c r="D2133" s="26" t="str">
        <f>IF(E2133="","TOTAL","")</f>
        <v>TOTAL</v>
      </c>
    </row>
    <row r="2134" spans="1:5" outlineLevel="2" x14ac:dyDescent="0.35">
      <c r="A2134" s="11">
        <v>43859</v>
      </c>
      <c r="B2134" t="s">
        <v>63</v>
      </c>
      <c r="C2134" s="5">
        <v>121.56</v>
      </c>
      <c r="D2134" s="26" t="str">
        <f>IF(E2134="","TOTAL","")</f>
        <v/>
      </c>
      <c r="E2134" t="s">
        <v>80</v>
      </c>
    </row>
    <row r="2135" spans="1:5" outlineLevel="2" x14ac:dyDescent="0.35">
      <c r="A2135" s="11">
        <v>43859</v>
      </c>
      <c r="B2135" t="s">
        <v>63</v>
      </c>
      <c r="C2135" s="5">
        <v>50.31</v>
      </c>
      <c r="D2135" s="26" t="str">
        <f>IF(E2135="","TOTAL","")</f>
        <v/>
      </c>
      <c r="E2135" t="s">
        <v>80</v>
      </c>
    </row>
    <row r="2136" spans="1:5" outlineLevel="2" x14ac:dyDescent="0.35">
      <c r="A2136" s="11">
        <v>43859</v>
      </c>
      <c r="B2136" t="s">
        <v>63</v>
      </c>
      <c r="C2136" s="5">
        <v>114.15</v>
      </c>
      <c r="D2136" s="26" t="str">
        <f>IF(E2136="","TOTAL","")</f>
        <v/>
      </c>
      <c r="E2136" t="s">
        <v>80</v>
      </c>
    </row>
    <row r="2137" spans="1:5" outlineLevel="2" x14ac:dyDescent="0.35">
      <c r="A2137" s="11">
        <v>43859</v>
      </c>
      <c r="B2137" t="s">
        <v>63</v>
      </c>
      <c r="C2137" s="5">
        <v>147.63</v>
      </c>
      <c r="D2137" s="26" t="str">
        <f>IF(E2137="","TOTAL","")</f>
        <v/>
      </c>
      <c r="E2137" t="s">
        <v>80</v>
      </c>
    </row>
    <row r="2138" spans="1:5" outlineLevel="2" x14ac:dyDescent="0.35">
      <c r="A2138" s="11">
        <v>43859</v>
      </c>
      <c r="B2138" t="s">
        <v>63</v>
      </c>
      <c r="C2138" s="5">
        <v>332.72</v>
      </c>
      <c r="D2138" s="26" t="str">
        <f>IF(E2138="","TOTAL","")</f>
        <v/>
      </c>
      <c r="E2138" t="s">
        <v>80</v>
      </c>
    </row>
    <row r="2139" spans="1:5" outlineLevel="2" x14ac:dyDescent="0.35">
      <c r="A2139" s="11">
        <v>43859</v>
      </c>
      <c r="B2139" t="s">
        <v>63</v>
      </c>
      <c r="C2139" s="5">
        <v>259.08</v>
      </c>
      <c r="D2139" s="26" t="str">
        <f>IF(E2139="","TOTAL","")</f>
        <v/>
      </c>
      <c r="E2139" t="s">
        <v>80</v>
      </c>
    </row>
    <row r="2140" spans="1:5" outlineLevel="2" x14ac:dyDescent="0.35">
      <c r="A2140" s="11">
        <v>43859</v>
      </c>
      <c r="B2140" t="s">
        <v>63</v>
      </c>
      <c r="C2140" s="5">
        <v>123.68</v>
      </c>
      <c r="D2140" s="26" t="str">
        <f>IF(E2140="","TOTAL","")</f>
        <v/>
      </c>
      <c r="E2140" t="s">
        <v>80</v>
      </c>
    </row>
    <row r="2141" spans="1:5" outlineLevel="2" x14ac:dyDescent="0.35">
      <c r="A2141" s="11">
        <v>43859</v>
      </c>
      <c r="B2141" t="s">
        <v>63</v>
      </c>
      <c r="C2141" s="5">
        <v>87.8</v>
      </c>
      <c r="D2141" s="26" t="str">
        <f>IF(E2141="","TOTAL","")</f>
        <v/>
      </c>
      <c r="E2141" t="s">
        <v>80</v>
      </c>
    </row>
    <row r="2142" spans="1:5" outlineLevel="2" x14ac:dyDescent="0.35">
      <c r="A2142" s="11">
        <v>43859</v>
      </c>
      <c r="B2142" t="s">
        <v>63</v>
      </c>
      <c r="C2142" s="5">
        <v>47.88</v>
      </c>
      <c r="D2142" s="26" t="str">
        <f>IF(E2142="","TOTAL","")</f>
        <v/>
      </c>
      <c r="E2142" t="s">
        <v>80</v>
      </c>
    </row>
    <row r="2143" spans="1:5" outlineLevel="2" x14ac:dyDescent="0.35">
      <c r="A2143" s="11">
        <v>43859</v>
      </c>
      <c r="B2143" t="s">
        <v>63</v>
      </c>
      <c r="C2143" s="5">
        <v>95.68</v>
      </c>
      <c r="D2143" s="26" t="str">
        <f>IF(E2143="","TOTAL","")</f>
        <v/>
      </c>
      <c r="E2143" t="s">
        <v>80</v>
      </c>
    </row>
    <row r="2144" spans="1:5" outlineLevel="2" x14ac:dyDescent="0.35">
      <c r="A2144" s="11">
        <v>43859</v>
      </c>
      <c r="B2144" t="s">
        <v>63</v>
      </c>
      <c r="C2144" s="5">
        <v>31.92</v>
      </c>
      <c r="D2144" s="26" t="str">
        <f>IF(E2144="","TOTAL","")</f>
        <v/>
      </c>
      <c r="E2144" t="s">
        <v>80</v>
      </c>
    </row>
    <row r="2145" spans="1:5" outlineLevel="2" x14ac:dyDescent="0.35">
      <c r="A2145" s="11">
        <v>43859</v>
      </c>
      <c r="B2145" t="s">
        <v>63</v>
      </c>
      <c r="C2145" s="5">
        <v>211.32</v>
      </c>
      <c r="D2145" s="26" t="str">
        <f>IF(E2145="","TOTAL","")</f>
        <v/>
      </c>
      <c r="E2145" t="s">
        <v>80</v>
      </c>
    </row>
    <row r="2146" spans="1:5" outlineLevel="2" x14ac:dyDescent="0.35">
      <c r="A2146" s="11">
        <v>43859</v>
      </c>
      <c r="B2146" t="s">
        <v>63</v>
      </c>
      <c r="C2146" s="5">
        <v>879.4</v>
      </c>
      <c r="D2146" s="26" t="str">
        <f>IF(E2146="","TOTAL","")</f>
        <v/>
      </c>
      <c r="E2146" t="s">
        <v>80</v>
      </c>
    </row>
    <row r="2147" spans="1:5" outlineLevel="2" x14ac:dyDescent="0.35">
      <c r="A2147" s="11">
        <v>43859</v>
      </c>
      <c r="B2147" t="s">
        <v>63</v>
      </c>
      <c r="C2147" s="5">
        <v>14.39</v>
      </c>
      <c r="D2147" s="26" t="str">
        <f>IF(E2147="","TOTAL","")</f>
        <v/>
      </c>
      <c r="E2147" t="s">
        <v>79</v>
      </c>
    </row>
    <row r="2148" spans="1:5" outlineLevel="2" x14ac:dyDescent="0.35">
      <c r="A2148" s="11">
        <v>43859</v>
      </c>
      <c r="B2148" t="s">
        <v>63</v>
      </c>
      <c r="C2148" s="5">
        <v>2741.33</v>
      </c>
      <c r="D2148" s="26" t="str">
        <f>IF(E2148="","TOTAL","")</f>
        <v/>
      </c>
      <c r="E2148" t="s">
        <v>80</v>
      </c>
    </row>
    <row r="2149" spans="1:5" outlineLevel="1" x14ac:dyDescent="0.35">
      <c r="A2149" s="25">
        <f>A2148</f>
        <v>43859</v>
      </c>
      <c r="B2149" s="24" t="str">
        <f>B2148</f>
        <v>BARNES &amp; NOBLE INC</v>
      </c>
      <c r="C2149" s="26">
        <f>SUBTOTAL(9,C2134:C2148)</f>
        <v>5258.85</v>
      </c>
      <c r="D2149" s="26" t="str">
        <f>IF(E2149="","TOTAL","")</f>
        <v>TOTAL</v>
      </c>
    </row>
    <row r="2150" spans="1:5" outlineLevel="2" x14ac:dyDescent="0.35">
      <c r="A2150" s="11">
        <v>43859</v>
      </c>
      <c r="B2150" t="s">
        <v>15</v>
      </c>
      <c r="C2150" s="5">
        <v>58.49</v>
      </c>
      <c r="D2150" s="26" t="str">
        <f>IF(E2150="","TOTAL","")</f>
        <v/>
      </c>
      <c r="E2150" t="s">
        <v>79</v>
      </c>
    </row>
    <row r="2151" spans="1:5" outlineLevel="2" x14ac:dyDescent="0.35">
      <c r="A2151" s="11">
        <v>43859</v>
      </c>
      <c r="B2151" t="s">
        <v>15</v>
      </c>
      <c r="C2151" s="5">
        <v>56.12</v>
      </c>
      <c r="D2151" s="26" t="str">
        <f>IF(E2151="","TOTAL","")</f>
        <v/>
      </c>
      <c r="E2151" t="s">
        <v>79</v>
      </c>
    </row>
    <row r="2152" spans="1:5" outlineLevel="2" x14ac:dyDescent="0.35">
      <c r="A2152" s="11">
        <v>43859</v>
      </c>
      <c r="B2152" t="s">
        <v>15</v>
      </c>
      <c r="C2152" s="5">
        <v>39.44</v>
      </c>
      <c r="D2152" s="26" t="str">
        <f>IF(E2152="","TOTAL","")</f>
        <v/>
      </c>
      <c r="E2152" t="s">
        <v>79</v>
      </c>
    </row>
    <row r="2153" spans="1:5" outlineLevel="2" x14ac:dyDescent="0.35">
      <c r="A2153" s="11">
        <v>43859</v>
      </c>
      <c r="B2153" t="s">
        <v>15</v>
      </c>
      <c r="C2153" s="5">
        <v>35.659999999999997</v>
      </c>
      <c r="D2153" s="26" t="str">
        <f>IF(E2153="","TOTAL","")</f>
        <v/>
      </c>
      <c r="E2153" t="s">
        <v>79</v>
      </c>
    </row>
    <row r="2154" spans="1:5" outlineLevel="2" x14ac:dyDescent="0.35">
      <c r="A2154" s="11">
        <v>43859</v>
      </c>
      <c r="B2154" t="s">
        <v>15</v>
      </c>
      <c r="C2154" s="5">
        <v>210.12</v>
      </c>
      <c r="D2154" s="26" t="str">
        <f>IF(E2154="","TOTAL","")</f>
        <v/>
      </c>
      <c r="E2154" t="s">
        <v>79</v>
      </c>
    </row>
    <row r="2155" spans="1:5" outlineLevel="2" x14ac:dyDescent="0.35">
      <c r="A2155" s="11">
        <v>43859</v>
      </c>
      <c r="B2155" t="s">
        <v>15</v>
      </c>
      <c r="C2155" s="5">
        <v>138</v>
      </c>
      <c r="D2155" s="26" t="str">
        <f>IF(E2155="","TOTAL","")</f>
        <v/>
      </c>
      <c r="E2155" t="s">
        <v>79</v>
      </c>
    </row>
    <row r="2156" spans="1:5" outlineLevel="2" x14ac:dyDescent="0.35">
      <c r="A2156" s="11">
        <v>43859</v>
      </c>
      <c r="B2156" t="s">
        <v>15</v>
      </c>
      <c r="C2156" s="5">
        <v>72.72</v>
      </c>
      <c r="D2156" s="26" t="str">
        <f>IF(E2156="","TOTAL","")</f>
        <v/>
      </c>
      <c r="E2156" t="s">
        <v>79</v>
      </c>
    </row>
    <row r="2157" spans="1:5" outlineLevel="2" x14ac:dyDescent="0.35">
      <c r="A2157" s="11">
        <v>43859</v>
      </c>
      <c r="B2157" t="s">
        <v>15</v>
      </c>
      <c r="C2157" s="5">
        <v>17.350000000000001</v>
      </c>
      <c r="D2157" s="26" t="str">
        <f>IF(E2157="","TOTAL","")</f>
        <v/>
      </c>
      <c r="E2157" t="s">
        <v>80</v>
      </c>
    </row>
    <row r="2158" spans="1:5" outlineLevel="2" x14ac:dyDescent="0.35">
      <c r="A2158" s="11">
        <v>43859</v>
      </c>
      <c r="B2158" t="s">
        <v>15</v>
      </c>
      <c r="C2158" s="5">
        <v>58.47</v>
      </c>
      <c r="D2158" s="26" t="str">
        <f>IF(E2158="","TOTAL","")</f>
        <v/>
      </c>
      <c r="E2158" t="s">
        <v>79</v>
      </c>
    </row>
    <row r="2159" spans="1:5" outlineLevel="2" x14ac:dyDescent="0.35">
      <c r="A2159" s="11">
        <v>43859</v>
      </c>
      <c r="B2159" t="s">
        <v>15</v>
      </c>
      <c r="C2159" s="5">
        <v>55.95</v>
      </c>
      <c r="D2159" s="26" t="str">
        <f>IF(E2159="","TOTAL","")</f>
        <v/>
      </c>
      <c r="E2159" t="s">
        <v>79</v>
      </c>
    </row>
    <row r="2160" spans="1:5" outlineLevel="2" x14ac:dyDescent="0.35">
      <c r="A2160" s="11">
        <v>43859</v>
      </c>
      <c r="B2160" t="s">
        <v>15</v>
      </c>
      <c r="C2160" s="5">
        <v>18.559999999999999</v>
      </c>
      <c r="D2160" s="26" t="str">
        <f>IF(E2160="","TOTAL","")</f>
        <v/>
      </c>
      <c r="E2160" t="s">
        <v>79</v>
      </c>
    </row>
    <row r="2161" spans="1:5" outlineLevel="2" x14ac:dyDescent="0.35">
      <c r="A2161" s="11">
        <v>43859</v>
      </c>
      <c r="B2161" t="s">
        <v>15</v>
      </c>
      <c r="C2161" s="5">
        <v>551.12</v>
      </c>
      <c r="D2161" s="26" t="str">
        <f>IF(E2161="","TOTAL","")</f>
        <v/>
      </c>
      <c r="E2161" t="s">
        <v>79</v>
      </c>
    </row>
    <row r="2162" spans="1:5" outlineLevel="2" x14ac:dyDescent="0.35">
      <c r="A2162" s="11">
        <v>43859</v>
      </c>
      <c r="B2162" t="s">
        <v>15</v>
      </c>
      <c r="C2162" s="5">
        <v>122.8</v>
      </c>
      <c r="D2162" s="26" t="str">
        <f>IF(E2162="","TOTAL","")</f>
        <v/>
      </c>
      <c r="E2162" t="s">
        <v>79</v>
      </c>
    </row>
    <row r="2163" spans="1:5" outlineLevel="2" x14ac:dyDescent="0.35">
      <c r="A2163" s="11">
        <v>43859</v>
      </c>
      <c r="B2163" t="s">
        <v>15</v>
      </c>
      <c r="C2163" s="5">
        <v>20.73</v>
      </c>
      <c r="D2163" s="26" t="str">
        <f>IF(E2163="","TOTAL","")</f>
        <v/>
      </c>
      <c r="E2163" t="s">
        <v>79</v>
      </c>
    </row>
    <row r="2164" spans="1:5" outlineLevel="1" x14ac:dyDescent="0.35">
      <c r="A2164" s="25">
        <f>A2163</f>
        <v>43859</v>
      </c>
      <c r="B2164" s="24" t="str">
        <f>B2163</f>
        <v>SCHOOL SPECIALTY INC</v>
      </c>
      <c r="C2164" s="26">
        <f>SUBTOTAL(9,C2150:C2163)</f>
        <v>1455.53</v>
      </c>
      <c r="D2164" s="26" t="str">
        <f>IF(E2164="","TOTAL","")</f>
        <v>TOTAL</v>
      </c>
    </row>
    <row r="2165" spans="1:5" outlineLevel="2" x14ac:dyDescent="0.35">
      <c r="A2165" s="11">
        <v>43859</v>
      </c>
      <c r="B2165" t="s">
        <v>16</v>
      </c>
      <c r="C2165" s="5">
        <v>247.99</v>
      </c>
      <c r="D2165" s="26" t="str">
        <f>IF(E2165="","TOTAL","")</f>
        <v/>
      </c>
      <c r="E2165" t="s">
        <v>86</v>
      </c>
    </row>
    <row r="2166" spans="1:5" outlineLevel="2" x14ac:dyDescent="0.35">
      <c r="A2166" s="11">
        <v>43859</v>
      </c>
      <c r="B2166" t="s">
        <v>16</v>
      </c>
      <c r="C2166" s="5">
        <v>269</v>
      </c>
      <c r="D2166" s="26" t="str">
        <f>IF(E2166="","TOTAL","")</f>
        <v/>
      </c>
      <c r="E2166" t="s">
        <v>79</v>
      </c>
    </row>
    <row r="2167" spans="1:5" outlineLevel="1" x14ac:dyDescent="0.35">
      <c r="A2167" s="25">
        <f>A2166</f>
        <v>43859</v>
      </c>
      <c r="B2167" s="24" t="str">
        <f>B2166</f>
        <v>B &amp; H PHOTO-VIDEO</v>
      </c>
      <c r="C2167" s="26">
        <f>SUBTOTAL(9,C2165:C2166)</f>
        <v>516.99</v>
      </c>
      <c r="D2167" s="26" t="str">
        <f>IF(E2167="","TOTAL","")</f>
        <v>TOTAL</v>
      </c>
    </row>
    <row r="2168" spans="1:5" outlineLevel="2" x14ac:dyDescent="0.35">
      <c r="A2168" s="11">
        <v>43859</v>
      </c>
      <c r="B2168" t="s">
        <v>487</v>
      </c>
      <c r="C2168" s="5">
        <v>4105</v>
      </c>
      <c r="D2168" s="26" t="str">
        <f>IF(E2168="","TOTAL","")</f>
        <v/>
      </c>
      <c r="E2168" t="s">
        <v>79</v>
      </c>
    </row>
    <row r="2169" spans="1:5" outlineLevel="1" x14ac:dyDescent="0.35">
      <c r="A2169" s="25">
        <f>A2168</f>
        <v>43859</v>
      </c>
      <c r="B2169" s="24" t="str">
        <f>B2168</f>
        <v>TOBII DYNAVOX LLC</v>
      </c>
      <c r="C2169" s="26">
        <f>SUBTOTAL(9,C2168:C2168)</f>
        <v>4105</v>
      </c>
      <c r="D2169" s="26" t="str">
        <f>IF(E2169="","TOTAL","")</f>
        <v>TOTAL</v>
      </c>
    </row>
    <row r="2170" spans="1:5" outlineLevel="2" x14ac:dyDescent="0.35">
      <c r="A2170" s="11">
        <v>43859</v>
      </c>
      <c r="B2170" t="s">
        <v>17</v>
      </c>
      <c r="C2170" s="5">
        <v>8250</v>
      </c>
      <c r="D2170" s="26" t="str">
        <f>IF(E2170="","TOTAL","")</f>
        <v/>
      </c>
      <c r="E2170" t="s">
        <v>420</v>
      </c>
    </row>
    <row r="2171" spans="1:5" outlineLevel="2" x14ac:dyDescent="0.35">
      <c r="A2171" s="11">
        <v>43859</v>
      </c>
      <c r="B2171" t="s">
        <v>17</v>
      </c>
      <c r="C2171" s="5">
        <v>738.75</v>
      </c>
      <c r="D2171" s="26" t="str">
        <f>IF(E2171="","TOTAL","")</f>
        <v/>
      </c>
      <c r="E2171" t="s">
        <v>79</v>
      </c>
    </row>
    <row r="2172" spans="1:5" outlineLevel="2" x14ac:dyDescent="0.35">
      <c r="A2172" s="11">
        <v>43859</v>
      </c>
      <c r="B2172" t="s">
        <v>17</v>
      </c>
      <c r="C2172" s="5">
        <v>275.83999999999997</v>
      </c>
      <c r="D2172" s="26" t="str">
        <f>IF(E2172="","TOTAL","")</f>
        <v/>
      </c>
      <c r="E2172" t="s">
        <v>79</v>
      </c>
    </row>
    <row r="2173" spans="1:5" outlineLevel="2" x14ac:dyDescent="0.35">
      <c r="A2173" s="11">
        <v>43859</v>
      </c>
      <c r="B2173" t="s">
        <v>17</v>
      </c>
      <c r="C2173" s="5">
        <v>126.96</v>
      </c>
      <c r="D2173" s="26" t="str">
        <f>IF(E2173="","TOTAL","")</f>
        <v/>
      </c>
      <c r="E2173" t="s">
        <v>79</v>
      </c>
    </row>
    <row r="2174" spans="1:5" outlineLevel="2" x14ac:dyDescent="0.35">
      <c r="A2174" s="11">
        <v>43859</v>
      </c>
      <c r="B2174" t="s">
        <v>17</v>
      </c>
      <c r="C2174" s="5">
        <v>131.54</v>
      </c>
      <c r="D2174" s="26" t="str">
        <f>IF(E2174="","TOTAL","")</f>
        <v/>
      </c>
      <c r="E2174" t="s">
        <v>79</v>
      </c>
    </row>
    <row r="2175" spans="1:5" outlineLevel="2" x14ac:dyDescent="0.35">
      <c r="A2175" s="11">
        <v>43859</v>
      </c>
      <c r="B2175" t="s">
        <v>17</v>
      </c>
      <c r="C2175" s="5">
        <v>457.44</v>
      </c>
      <c r="D2175" s="26" t="str">
        <f>IF(E2175="","TOTAL","")</f>
        <v/>
      </c>
      <c r="E2175" t="s">
        <v>79</v>
      </c>
    </row>
    <row r="2176" spans="1:5" outlineLevel="2" x14ac:dyDescent="0.35">
      <c r="A2176" s="11">
        <v>43859</v>
      </c>
      <c r="B2176" t="s">
        <v>17</v>
      </c>
      <c r="C2176" s="5">
        <v>117</v>
      </c>
      <c r="D2176" s="26" t="str">
        <f>IF(E2176="","TOTAL","")</f>
        <v/>
      </c>
      <c r="E2176" t="s">
        <v>79</v>
      </c>
    </row>
    <row r="2177" spans="1:5" outlineLevel="2" x14ac:dyDescent="0.35">
      <c r="A2177" s="11">
        <v>43859</v>
      </c>
      <c r="B2177" t="s">
        <v>17</v>
      </c>
      <c r="C2177" s="5">
        <v>135.1</v>
      </c>
      <c r="D2177" s="26" t="str">
        <f>IF(E2177="","TOTAL","")</f>
        <v/>
      </c>
      <c r="E2177" t="s">
        <v>79</v>
      </c>
    </row>
    <row r="2178" spans="1:5" outlineLevel="2" x14ac:dyDescent="0.35">
      <c r="A2178" s="11">
        <v>43859</v>
      </c>
      <c r="B2178" t="s">
        <v>17</v>
      </c>
      <c r="C2178" s="5">
        <v>355.69</v>
      </c>
      <c r="D2178" s="26" t="str">
        <f>IF(E2178="","TOTAL","")</f>
        <v/>
      </c>
      <c r="E2178" t="s">
        <v>79</v>
      </c>
    </row>
    <row r="2179" spans="1:5" outlineLevel="2" x14ac:dyDescent="0.35">
      <c r="A2179" s="11">
        <v>43859</v>
      </c>
      <c r="B2179" t="s">
        <v>17</v>
      </c>
      <c r="C2179" s="5">
        <v>72.010000000000005</v>
      </c>
      <c r="D2179" s="26" t="str">
        <f>IF(E2179="","TOTAL","")</f>
        <v/>
      </c>
      <c r="E2179" t="s">
        <v>79</v>
      </c>
    </row>
    <row r="2180" spans="1:5" outlineLevel="2" x14ac:dyDescent="0.35">
      <c r="A2180" s="11">
        <v>43859</v>
      </c>
      <c r="B2180" t="s">
        <v>17</v>
      </c>
      <c r="C2180" s="5">
        <v>248.98</v>
      </c>
      <c r="D2180" s="26" t="str">
        <f>IF(E2180="","TOTAL","")</f>
        <v/>
      </c>
      <c r="E2180" t="s">
        <v>79</v>
      </c>
    </row>
    <row r="2181" spans="1:5" outlineLevel="2" x14ac:dyDescent="0.35">
      <c r="A2181" s="11">
        <v>43859</v>
      </c>
      <c r="B2181" t="s">
        <v>17</v>
      </c>
      <c r="C2181" s="5">
        <v>196.86</v>
      </c>
      <c r="D2181" s="26" t="str">
        <f>IF(E2181="","TOTAL","")</f>
        <v/>
      </c>
      <c r="E2181" t="s">
        <v>79</v>
      </c>
    </row>
    <row r="2182" spans="1:5" outlineLevel="2" x14ac:dyDescent="0.35">
      <c r="A2182" s="11">
        <v>43859</v>
      </c>
      <c r="B2182" t="s">
        <v>17</v>
      </c>
      <c r="C2182" s="5">
        <v>555.84</v>
      </c>
      <c r="D2182" s="26" t="str">
        <f>IF(E2182="","TOTAL","")</f>
        <v/>
      </c>
      <c r="E2182" t="s">
        <v>79</v>
      </c>
    </row>
    <row r="2183" spans="1:5" outlineLevel="2" x14ac:dyDescent="0.35">
      <c r="A2183" s="11">
        <v>43859</v>
      </c>
      <c r="B2183" t="s">
        <v>17</v>
      </c>
      <c r="C2183" s="5">
        <v>136.77000000000001</v>
      </c>
      <c r="D2183" s="26" t="str">
        <f>IF(E2183="","TOTAL","")</f>
        <v/>
      </c>
      <c r="E2183" t="s">
        <v>79</v>
      </c>
    </row>
    <row r="2184" spans="1:5" outlineLevel="2" x14ac:dyDescent="0.35">
      <c r="A2184" s="11">
        <v>43859</v>
      </c>
      <c r="B2184" t="s">
        <v>17</v>
      </c>
      <c r="C2184" s="5">
        <v>114</v>
      </c>
      <c r="D2184" s="26" t="str">
        <f>IF(E2184="","TOTAL","")</f>
        <v/>
      </c>
      <c r="E2184" t="s">
        <v>79</v>
      </c>
    </row>
    <row r="2185" spans="1:5" outlineLevel="2" x14ac:dyDescent="0.35">
      <c r="A2185" s="11">
        <v>43859</v>
      </c>
      <c r="B2185" t="s">
        <v>17</v>
      </c>
      <c r="C2185" s="5">
        <v>147.25</v>
      </c>
      <c r="D2185" s="26" t="str">
        <f>IF(E2185="","TOTAL","")</f>
        <v/>
      </c>
      <c r="E2185" t="s">
        <v>79</v>
      </c>
    </row>
    <row r="2186" spans="1:5" outlineLevel="2" x14ac:dyDescent="0.35">
      <c r="A2186" s="11">
        <v>43859</v>
      </c>
      <c r="B2186" t="s">
        <v>17</v>
      </c>
      <c r="C2186" s="5">
        <v>339.62</v>
      </c>
      <c r="D2186" s="26" t="str">
        <f>IF(E2186="","TOTAL","")</f>
        <v/>
      </c>
      <c r="E2186" t="s">
        <v>79</v>
      </c>
    </row>
    <row r="2187" spans="1:5" outlineLevel="2" x14ac:dyDescent="0.35">
      <c r="A2187" s="11">
        <v>43859</v>
      </c>
      <c r="B2187" t="s">
        <v>17</v>
      </c>
      <c r="C2187" s="5">
        <v>139</v>
      </c>
      <c r="D2187" s="26" t="str">
        <f>IF(E2187="","TOTAL","")</f>
        <v/>
      </c>
      <c r="E2187" t="s">
        <v>79</v>
      </c>
    </row>
    <row r="2188" spans="1:5" outlineLevel="2" x14ac:dyDescent="0.35">
      <c r="A2188" s="11">
        <v>43859</v>
      </c>
      <c r="B2188" t="s">
        <v>17</v>
      </c>
      <c r="C2188" s="5">
        <v>145</v>
      </c>
      <c r="D2188" s="26" t="str">
        <f>IF(E2188="","TOTAL","")</f>
        <v/>
      </c>
      <c r="E2188" t="s">
        <v>79</v>
      </c>
    </row>
    <row r="2189" spans="1:5" outlineLevel="2" x14ac:dyDescent="0.35">
      <c r="A2189" s="11">
        <v>43859</v>
      </c>
      <c r="B2189" t="s">
        <v>17</v>
      </c>
      <c r="C2189" s="5">
        <v>922.5</v>
      </c>
      <c r="D2189" s="26" t="str">
        <f>IF(E2189="","TOTAL","")</f>
        <v/>
      </c>
      <c r="E2189" t="s">
        <v>79</v>
      </c>
    </row>
    <row r="2190" spans="1:5" outlineLevel="2" x14ac:dyDescent="0.35">
      <c r="A2190" s="11">
        <v>43859</v>
      </c>
      <c r="B2190" t="s">
        <v>17</v>
      </c>
      <c r="C2190" s="5">
        <v>598.38</v>
      </c>
      <c r="D2190" s="26" t="str">
        <f>IF(E2190="","TOTAL","")</f>
        <v/>
      </c>
      <c r="E2190" t="s">
        <v>79</v>
      </c>
    </row>
    <row r="2191" spans="1:5" outlineLevel="2" x14ac:dyDescent="0.35">
      <c r="A2191" s="11">
        <v>43859</v>
      </c>
      <c r="B2191" t="s">
        <v>17</v>
      </c>
      <c r="C2191" s="5">
        <v>102</v>
      </c>
      <c r="D2191" s="26" t="str">
        <f>IF(E2191="","TOTAL","")</f>
        <v/>
      </c>
      <c r="E2191" t="s">
        <v>79</v>
      </c>
    </row>
    <row r="2192" spans="1:5" outlineLevel="2" x14ac:dyDescent="0.35">
      <c r="A2192" s="11">
        <v>43859</v>
      </c>
      <c r="B2192" t="s">
        <v>17</v>
      </c>
      <c r="C2192" s="5">
        <v>75.77</v>
      </c>
      <c r="D2192" s="26" t="str">
        <f>IF(E2192="","TOTAL","")</f>
        <v/>
      </c>
      <c r="E2192" t="s">
        <v>79</v>
      </c>
    </row>
    <row r="2193" spans="1:5" outlineLevel="2" x14ac:dyDescent="0.35">
      <c r="A2193" s="11">
        <v>43859</v>
      </c>
      <c r="B2193" t="s">
        <v>17</v>
      </c>
      <c r="C2193" s="5">
        <v>93.82</v>
      </c>
      <c r="D2193" s="26" t="str">
        <f>IF(E2193="","TOTAL","")</f>
        <v/>
      </c>
      <c r="E2193" t="s">
        <v>79</v>
      </c>
    </row>
    <row r="2194" spans="1:5" outlineLevel="2" x14ac:dyDescent="0.35">
      <c r="A2194" s="11">
        <v>43859</v>
      </c>
      <c r="B2194" t="s">
        <v>17</v>
      </c>
      <c r="C2194" s="5">
        <v>105.45</v>
      </c>
      <c r="D2194" s="26" t="str">
        <f>IF(E2194="","TOTAL","")</f>
        <v/>
      </c>
      <c r="E2194" t="s">
        <v>79</v>
      </c>
    </row>
    <row r="2195" spans="1:5" outlineLevel="2" x14ac:dyDescent="0.35">
      <c r="A2195" s="11">
        <v>43859</v>
      </c>
      <c r="B2195" t="s">
        <v>17</v>
      </c>
      <c r="C2195" s="5">
        <v>918.62</v>
      </c>
      <c r="D2195" s="26" t="str">
        <f>IF(E2195="","TOTAL","")</f>
        <v/>
      </c>
      <c r="E2195" t="s">
        <v>79</v>
      </c>
    </row>
    <row r="2196" spans="1:5" outlineLevel="2" x14ac:dyDescent="0.35">
      <c r="A2196" s="11">
        <v>43859</v>
      </c>
      <c r="B2196" t="s">
        <v>17</v>
      </c>
      <c r="C2196" s="5">
        <v>189</v>
      </c>
      <c r="D2196" s="26" t="str">
        <f>IF(E2196="","TOTAL","")</f>
        <v/>
      </c>
      <c r="E2196" t="s">
        <v>420</v>
      </c>
    </row>
    <row r="2197" spans="1:5" outlineLevel="2" x14ac:dyDescent="0.35">
      <c r="A2197" s="11">
        <v>43859</v>
      </c>
      <c r="B2197" t="s">
        <v>17</v>
      </c>
      <c r="C2197" s="5">
        <v>371.44</v>
      </c>
      <c r="D2197" s="26" t="str">
        <f>IF(E2197="","TOTAL","")</f>
        <v/>
      </c>
      <c r="E2197" t="s">
        <v>79</v>
      </c>
    </row>
    <row r="2198" spans="1:5" outlineLevel="2" x14ac:dyDescent="0.35">
      <c r="A2198" s="11">
        <v>43859</v>
      </c>
      <c r="B2198" t="s">
        <v>17</v>
      </c>
      <c r="C2198" s="5">
        <v>425.27</v>
      </c>
      <c r="D2198" s="26" t="str">
        <f>IF(E2198="","TOTAL","")</f>
        <v/>
      </c>
      <c r="E2198" t="s">
        <v>79</v>
      </c>
    </row>
    <row r="2199" spans="1:5" outlineLevel="2" x14ac:dyDescent="0.35">
      <c r="A2199" s="11">
        <v>43859</v>
      </c>
      <c r="B2199" t="s">
        <v>17</v>
      </c>
      <c r="C2199" s="5">
        <v>329.18</v>
      </c>
      <c r="D2199" s="26" t="str">
        <f>IF(E2199="","TOTAL","")</f>
        <v/>
      </c>
      <c r="E2199" t="s">
        <v>79</v>
      </c>
    </row>
    <row r="2200" spans="1:5" outlineLevel="2" x14ac:dyDescent="0.35">
      <c r="A2200" s="11">
        <v>43859</v>
      </c>
      <c r="B2200" t="s">
        <v>17</v>
      </c>
      <c r="C2200" s="5">
        <v>303.06</v>
      </c>
      <c r="D2200" s="26" t="str">
        <f>IF(E2200="","TOTAL","")</f>
        <v/>
      </c>
      <c r="E2200" t="s">
        <v>79</v>
      </c>
    </row>
    <row r="2201" spans="1:5" outlineLevel="2" x14ac:dyDescent="0.35">
      <c r="A2201" s="11">
        <v>43859</v>
      </c>
      <c r="B2201" t="s">
        <v>17</v>
      </c>
      <c r="C2201" s="5">
        <v>1035</v>
      </c>
      <c r="D2201" s="26" t="str">
        <f>IF(E2201="","TOTAL","")</f>
        <v/>
      </c>
      <c r="E2201" t="s">
        <v>79</v>
      </c>
    </row>
    <row r="2202" spans="1:5" outlineLevel="2" x14ac:dyDescent="0.35">
      <c r="A2202" s="11">
        <v>43859</v>
      </c>
      <c r="B2202" t="s">
        <v>17</v>
      </c>
      <c r="C2202" s="5">
        <v>139</v>
      </c>
      <c r="D2202" s="26" t="str">
        <f>IF(E2202="","TOTAL","")</f>
        <v/>
      </c>
      <c r="E2202" t="s">
        <v>79</v>
      </c>
    </row>
    <row r="2203" spans="1:5" outlineLevel="2" x14ac:dyDescent="0.35">
      <c r="A2203" s="11">
        <v>43859</v>
      </c>
      <c r="B2203" t="s">
        <v>17</v>
      </c>
      <c r="C2203" s="5">
        <v>129.38</v>
      </c>
      <c r="D2203" s="26" t="str">
        <f>IF(E2203="","TOTAL","")</f>
        <v/>
      </c>
      <c r="E2203" t="s">
        <v>79</v>
      </c>
    </row>
    <row r="2204" spans="1:5" outlineLevel="2" x14ac:dyDescent="0.35">
      <c r="A2204" s="11">
        <v>43859</v>
      </c>
      <c r="B2204" t="s">
        <v>17</v>
      </c>
      <c r="C2204" s="5">
        <v>560.80999999999995</v>
      </c>
      <c r="D2204" s="26" t="str">
        <f>IF(E2204="","TOTAL","")</f>
        <v/>
      </c>
      <c r="E2204" t="s">
        <v>79</v>
      </c>
    </row>
    <row r="2205" spans="1:5" outlineLevel="2" x14ac:dyDescent="0.35">
      <c r="A2205" s="11">
        <v>43859</v>
      </c>
      <c r="B2205" t="s">
        <v>17</v>
      </c>
      <c r="C2205" s="5">
        <v>223.18</v>
      </c>
      <c r="D2205" s="26" t="str">
        <f>IF(E2205="","TOTAL","")</f>
        <v/>
      </c>
      <c r="E2205" t="s">
        <v>79</v>
      </c>
    </row>
    <row r="2206" spans="1:5" outlineLevel="2" x14ac:dyDescent="0.35">
      <c r="A2206" s="11">
        <v>43859</v>
      </c>
      <c r="B2206" t="s">
        <v>17</v>
      </c>
      <c r="C2206" s="5">
        <v>403.72</v>
      </c>
      <c r="D2206" s="26" t="str">
        <f>IF(E2206="","TOTAL","")</f>
        <v/>
      </c>
      <c r="E2206" t="s">
        <v>79</v>
      </c>
    </row>
    <row r="2207" spans="1:5" outlineLevel="2" x14ac:dyDescent="0.35">
      <c r="A2207" s="11">
        <v>43859</v>
      </c>
      <c r="B2207" t="s">
        <v>17</v>
      </c>
      <c r="C2207" s="5">
        <v>672.76</v>
      </c>
      <c r="D2207" s="26" t="str">
        <f>IF(E2207="","TOTAL","")</f>
        <v/>
      </c>
      <c r="E2207" t="s">
        <v>79</v>
      </c>
    </row>
    <row r="2208" spans="1:5" outlineLevel="2" x14ac:dyDescent="0.35">
      <c r="A2208" s="11">
        <v>43859</v>
      </c>
      <c r="B2208" t="s">
        <v>17</v>
      </c>
      <c r="C2208" s="5">
        <v>319</v>
      </c>
      <c r="D2208" s="26" t="str">
        <f>IF(E2208="","TOTAL","")</f>
        <v/>
      </c>
      <c r="E2208" t="s">
        <v>79</v>
      </c>
    </row>
    <row r="2209" spans="1:5" outlineLevel="2" x14ac:dyDescent="0.35">
      <c r="A2209" s="11">
        <v>43859</v>
      </c>
      <c r="B2209" t="s">
        <v>17</v>
      </c>
      <c r="C2209" s="5">
        <v>263.16000000000003</v>
      </c>
      <c r="D2209" s="26" t="str">
        <f>IF(E2209="","TOTAL","")</f>
        <v/>
      </c>
      <c r="E2209" t="s">
        <v>79</v>
      </c>
    </row>
    <row r="2210" spans="1:5" outlineLevel="2" x14ac:dyDescent="0.35">
      <c r="A2210" s="11">
        <v>43859</v>
      </c>
      <c r="B2210" t="s">
        <v>17</v>
      </c>
      <c r="C2210" s="5">
        <v>87.72</v>
      </c>
      <c r="D2210" s="26" t="str">
        <f>IF(E2210="","TOTAL","")</f>
        <v/>
      </c>
      <c r="E2210" t="s">
        <v>79</v>
      </c>
    </row>
    <row r="2211" spans="1:5" outlineLevel="2" x14ac:dyDescent="0.35">
      <c r="A2211" s="11">
        <v>43859</v>
      </c>
      <c r="B2211" t="s">
        <v>17</v>
      </c>
      <c r="C2211" s="5">
        <v>71.66</v>
      </c>
      <c r="D2211" s="26" t="str">
        <f>IF(E2211="","TOTAL","")</f>
        <v/>
      </c>
      <c r="E2211" t="s">
        <v>79</v>
      </c>
    </row>
    <row r="2212" spans="1:5" outlineLevel="2" x14ac:dyDescent="0.35">
      <c r="A2212" s="11">
        <v>43859</v>
      </c>
      <c r="B2212" t="s">
        <v>17</v>
      </c>
      <c r="C2212" s="5">
        <v>427.99</v>
      </c>
      <c r="D2212" s="26" t="str">
        <f>IF(E2212="","TOTAL","")</f>
        <v/>
      </c>
      <c r="E2212" t="s">
        <v>79</v>
      </c>
    </row>
    <row r="2213" spans="1:5" outlineLevel="2" x14ac:dyDescent="0.35">
      <c r="A2213" s="11">
        <v>43859</v>
      </c>
      <c r="B2213" t="s">
        <v>17</v>
      </c>
      <c r="C2213" s="5">
        <v>171.52</v>
      </c>
      <c r="D2213" s="26" t="str">
        <f>IF(E2213="","TOTAL","")</f>
        <v/>
      </c>
      <c r="E2213" t="s">
        <v>79</v>
      </c>
    </row>
    <row r="2214" spans="1:5" outlineLevel="2" x14ac:dyDescent="0.35">
      <c r="A2214" s="11">
        <v>43859</v>
      </c>
      <c r="B2214" t="s">
        <v>17</v>
      </c>
      <c r="C2214" s="5">
        <v>66.27</v>
      </c>
      <c r="D2214" s="26" t="str">
        <f>IF(E2214="","TOTAL","")</f>
        <v/>
      </c>
      <c r="E2214" t="s">
        <v>79</v>
      </c>
    </row>
    <row r="2215" spans="1:5" outlineLevel="2" x14ac:dyDescent="0.35">
      <c r="A2215" s="11">
        <v>43859</v>
      </c>
      <c r="B2215" t="s">
        <v>17</v>
      </c>
      <c r="C2215" s="5">
        <v>1280</v>
      </c>
      <c r="D2215" s="26" t="str">
        <f>IF(E2215="","TOTAL","")</f>
        <v/>
      </c>
      <c r="E2215" t="s">
        <v>420</v>
      </c>
    </row>
    <row r="2216" spans="1:5" outlineLevel="2" x14ac:dyDescent="0.35">
      <c r="A2216" s="11">
        <v>43859</v>
      </c>
      <c r="B2216" t="s">
        <v>17</v>
      </c>
      <c r="C2216" s="5">
        <v>129.69999999999999</v>
      </c>
      <c r="D2216" s="26" t="str">
        <f>IF(E2216="","TOTAL","")</f>
        <v/>
      </c>
      <c r="E2216" t="s">
        <v>79</v>
      </c>
    </row>
    <row r="2217" spans="1:5" outlineLevel="2" x14ac:dyDescent="0.35">
      <c r="A2217" s="11">
        <v>43859</v>
      </c>
      <c r="B2217" t="s">
        <v>17</v>
      </c>
      <c r="C2217" s="5">
        <v>1086.22</v>
      </c>
      <c r="D2217" s="26" t="str">
        <f>IF(E2217="","TOTAL","")</f>
        <v/>
      </c>
      <c r="E2217" t="s">
        <v>79</v>
      </c>
    </row>
    <row r="2218" spans="1:5" outlineLevel="2" x14ac:dyDescent="0.35">
      <c r="A2218" s="11">
        <v>43859</v>
      </c>
      <c r="B2218" t="s">
        <v>17</v>
      </c>
      <c r="C2218" s="5">
        <v>1680</v>
      </c>
      <c r="D2218" s="26" t="str">
        <f>IF(E2218="","TOTAL","")</f>
        <v/>
      </c>
      <c r="E2218" t="s">
        <v>420</v>
      </c>
    </row>
    <row r="2219" spans="1:5" outlineLevel="2" x14ac:dyDescent="0.35">
      <c r="A2219" s="11">
        <v>43859</v>
      </c>
      <c r="B2219" t="s">
        <v>17</v>
      </c>
      <c r="C2219" s="5">
        <v>131.54</v>
      </c>
      <c r="D2219" s="26" t="str">
        <f>IF(E2219="","TOTAL","")</f>
        <v/>
      </c>
      <c r="E2219" t="s">
        <v>79</v>
      </c>
    </row>
    <row r="2220" spans="1:5" outlineLevel="2" x14ac:dyDescent="0.35">
      <c r="A2220" s="11">
        <v>43859</v>
      </c>
      <c r="B2220" t="s">
        <v>17</v>
      </c>
      <c r="C2220" s="5">
        <v>131.54</v>
      </c>
      <c r="D2220" s="26" t="str">
        <f>IF(E2220="","TOTAL","")</f>
        <v/>
      </c>
      <c r="E2220" t="s">
        <v>79</v>
      </c>
    </row>
    <row r="2221" spans="1:5" outlineLevel="2" x14ac:dyDescent="0.35">
      <c r="A2221" s="11">
        <v>43859</v>
      </c>
      <c r="B2221" t="s">
        <v>17</v>
      </c>
      <c r="C2221" s="5">
        <v>164.92</v>
      </c>
      <c r="D2221" s="26" t="str">
        <f>IF(E2221="","TOTAL","")</f>
        <v/>
      </c>
      <c r="E2221" t="s">
        <v>79</v>
      </c>
    </row>
    <row r="2222" spans="1:5" outlineLevel="2" x14ac:dyDescent="0.35">
      <c r="A2222" s="11">
        <v>43859</v>
      </c>
      <c r="B2222" t="s">
        <v>17</v>
      </c>
      <c r="C2222" s="5">
        <v>3200</v>
      </c>
      <c r="D2222" s="26" t="str">
        <f>IF(E2222="","TOTAL","")</f>
        <v/>
      </c>
      <c r="E2222" t="s">
        <v>420</v>
      </c>
    </row>
    <row r="2223" spans="1:5" outlineLevel="2" x14ac:dyDescent="0.35">
      <c r="A2223" s="11">
        <v>43859</v>
      </c>
      <c r="B2223" t="s">
        <v>17</v>
      </c>
      <c r="C2223" s="5">
        <v>407</v>
      </c>
      <c r="D2223" s="26" t="str">
        <f>IF(E2223="","TOTAL","")</f>
        <v/>
      </c>
      <c r="E2223" t="s">
        <v>79</v>
      </c>
    </row>
    <row r="2224" spans="1:5" outlineLevel="2" x14ac:dyDescent="0.35">
      <c r="A2224" s="11">
        <v>43859</v>
      </c>
      <c r="B2224" t="s">
        <v>17</v>
      </c>
      <c r="C2224" s="5">
        <v>454.84</v>
      </c>
      <c r="D2224" s="26" t="str">
        <f>IF(E2224="","TOTAL","")</f>
        <v/>
      </c>
      <c r="E2224" t="s">
        <v>79</v>
      </c>
    </row>
    <row r="2225" spans="1:5" outlineLevel="2" x14ac:dyDescent="0.35">
      <c r="A2225" s="11">
        <v>43859</v>
      </c>
      <c r="B2225" t="s">
        <v>17</v>
      </c>
      <c r="C2225" s="5">
        <v>108</v>
      </c>
      <c r="D2225" s="26" t="str">
        <f>IF(E2225="","TOTAL","")</f>
        <v/>
      </c>
      <c r="E2225" t="s">
        <v>79</v>
      </c>
    </row>
    <row r="2226" spans="1:5" outlineLevel="2" x14ac:dyDescent="0.35">
      <c r="A2226" s="11">
        <v>43859</v>
      </c>
      <c r="B2226" t="s">
        <v>17</v>
      </c>
      <c r="C2226" s="5">
        <v>488.22</v>
      </c>
      <c r="D2226" s="26" t="str">
        <f>IF(E2226="","TOTAL","")</f>
        <v/>
      </c>
      <c r="E2226" t="s">
        <v>79</v>
      </c>
    </row>
    <row r="2227" spans="1:5" outlineLevel="2" x14ac:dyDescent="0.35">
      <c r="A2227" s="11">
        <v>43859</v>
      </c>
      <c r="B2227" t="s">
        <v>17</v>
      </c>
      <c r="C2227" s="5">
        <v>273.54000000000002</v>
      </c>
      <c r="D2227" s="26" t="str">
        <f>IF(E2227="","TOTAL","")</f>
        <v/>
      </c>
      <c r="E2227" t="s">
        <v>79</v>
      </c>
    </row>
    <row r="2228" spans="1:5" outlineLevel="2" x14ac:dyDescent="0.35">
      <c r="A2228" s="11">
        <v>43859</v>
      </c>
      <c r="B2228" t="s">
        <v>17</v>
      </c>
      <c r="C2228" s="5">
        <v>175.44</v>
      </c>
      <c r="D2228" s="26" t="str">
        <f>IF(E2228="","TOTAL","")</f>
        <v/>
      </c>
      <c r="E2228" t="s">
        <v>79</v>
      </c>
    </row>
    <row r="2229" spans="1:5" outlineLevel="2" x14ac:dyDescent="0.35">
      <c r="A2229" s="11">
        <v>43859</v>
      </c>
      <c r="B2229" t="s">
        <v>17</v>
      </c>
      <c r="C2229" s="5">
        <v>417.45</v>
      </c>
      <c r="D2229" s="26" t="str">
        <f>IF(E2229="","TOTAL","")</f>
        <v/>
      </c>
      <c r="E2229" t="s">
        <v>79</v>
      </c>
    </row>
    <row r="2230" spans="1:5" outlineLevel="2" x14ac:dyDescent="0.35">
      <c r="A2230" s="11">
        <v>43859</v>
      </c>
      <c r="B2230" t="s">
        <v>17</v>
      </c>
      <c r="C2230" s="5">
        <v>98.17</v>
      </c>
      <c r="D2230" s="26" t="str">
        <f>IF(E2230="","TOTAL","")</f>
        <v/>
      </c>
      <c r="E2230" t="s">
        <v>79</v>
      </c>
    </row>
    <row r="2231" spans="1:5" outlineLevel="2" x14ac:dyDescent="0.35">
      <c r="A2231" s="11">
        <v>43859</v>
      </c>
      <c r="B2231" t="s">
        <v>17</v>
      </c>
      <c r="C2231" s="5">
        <v>196.34</v>
      </c>
      <c r="D2231" s="26" t="str">
        <f>IF(E2231="","TOTAL","")</f>
        <v/>
      </c>
      <c r="E2231" t="s">
        <v>79</v>
      </c>
    </row>
    <row r="2232" spans="1:5" outlineLevel="2" x14ac:dyDescent="0.35">
      <c r="A2232" s="11">
        <v>43859</v>
      </c>
      <c r="B2232" t="s">
        <v>17</v>
      </c>
      <c r="C2232" s="5">
        <v>196.34</v>
      </c>
      <c r="D2232" s="26" t="str">
        <f>IF(E2232="","TOTAL","")</f>
        <v/>
      </c>
      <c r="E2232" t="s">
        <v>79</v>
      </c>
    </row>
    <row r="2233" spans="1:5" outlineLevel="2" x14ac:dyDescent="0.35">
      <c r="A2233" s="11">
        <v>43859</v>
      </c>
      <c r="B2233" t="s">
        <v>17</v>
      </c>
      <c r="C2233" s="5">
        <v>67.55</v>
      </c>
      <c r="D2233" s="26" t="str">
        <f>IF(E2233="","TOTAL","")</f>
        <v/>
      </c>
      <c r="E2233" t="s">
        <v>79</v>
      </c>
    </row>
    <row r="2234" spans="1:5" outlineLevel="2" x14ac:dyDescent="0.35">
      <c r="A2234" s="11">
        <v>43859</v>
      </c>
      <c r="B2234" t="s">
        <v>17</v>
      </c>
      <c r="C2234" s="5">
        <v>320</v>
      </c>
      <c r="D2234" s="26" t="str">
        <f>IF(E2234="","TOTAL","")</f>
        <v/>
      </c>
      <c r="E2234" t="s">
        <v>79</v>
      </c>
    </row>
    <row r="2235" spans="1:5" outlineLevel="2" x14ac:dyDescent="0.35">
      <c r="A2235" s="11">
        <v>43859</v>
      </c>
      <c r="B2235" t="s">
        <v>17</v>
      </c>
      <c r="C2235" s="5">
        <v>90.01</v>
      </c>
      <c r="D2235" s="26" t="str">
        <f>IF(E2235="","TOTAL","")</f>
        <v/>
      </c>
      <c r="E2235" t="s">
        <v>79</v>
      </c>
    </row>
    <row r="2236" spans="1:5" outlineLevel="2" x14ac:dyDescent="0.35">
      <c r="A2236" s="11">
        <v>43859</v>
      </c>
      <c r="B2236" t="s">
        <v>17</v>
      </c>
      <c r="C2236" s="5">
        <v>171.71</v>
      </c>
      <c r="D2236" s="26" t="str">
        <f>IF(E2236="","TOTAL","")</f>
        <v/>
      </c>
      <c r="E2236" t="s">
        <v>79</v>
      </c>
    </row>
    <row r="2237" spans="1:5" outlineLevel="2" x14ac:dyDescent="0.35">
      <c r="A2237" s="11">
        <v>43859</v>
      </c>
      <c r="B2237" t="s">
        <v>17</v>
      </c>
      <c r="C2237" s="5">
        <v>589</v>
      </c>
      <c r="D2237" s="26" t="str">
        <f>IF(E2237="","TOTAL","")</f>
        <v/>
      </c>
      <c r="E2237" t="s">
        <v>420</v>
      </c>
    </row>
    <row r="2238" spans="1:5" outlineLevel="2" x14ac:dyDescent="0.35">
      <c r="A2238" s="11">
        <v>43859</v>
      </c>
      <c r="B2238" t="s">
        <v>17</v>
      </c>
      <c r="C2238" s="5">
        <v>360</v>
      </c>
      <c r="D2238" s="26" t="str">
        <f>IF(E2238="","TOTAL","")</f>
        <v/>
      </c>
      <c r="E2238" t="s">
        <v>420</v>
      </c>
    </row>
    <row r="2239" spans="1:5" outlineLevel="2" x14ac:dyDescent="0.35">
      <c r="A2239" s="11">
        <v>43859</v>
      </c>
      <c r="B2239" t="s">
        <v>17</v>
      </c>
      <c r="C2239" s="5">
        <v>1357.8</v>
      </c>
      <c r="D2239" s="26" t="str">
        <f>IF(E2239="","TOTAL","")</f>
        <v/>
      </c>
      <c r="E2239" t="s">
        <v>420</v>
      </c>
    </row>
    <row r="2240" spans="1:5" outlineLevel="2" x14ac:dyDescent="0.35">
      <c r="A2240" s="11">
        <v>43859</v>
      </c>
      <c r="B2240" t="s">
        <v>17</v>
      </c>
      <c r="C2240" s="5">
        <v>94</v>
      </c>
      <c r="D2240" s="26" t="str">
        <f>IF(E2240="","TOTAL","")</f>
        <v/>
      </c>
      <c r="E2240" t="s">
        <v>420</v>
      </c>
    </row>
    <row r="2241" spans="1:5" outlineLevel="2" x14ac:dyDescent="0.35">
      <c r="A2241" s="11">
        <v>43859</v>
      </c>
      <c r="B2241" t="s">
        <v>17</v>
      </c>
      <c r="C2241" s="5">
        <v>575</v>
      </c>
      <c r="D2241" s="26" t="str">
        <f>IF(E2241="","TOTAL","")</f>
        <v/>
      </c>
      <c r="E2241" t="s">
        <v>420</v>
      </c>
    </row>
    <row r="2242" spans="1:5" outlineLevel="2" x14ac:dyDescent="0.35">
      <c r="A2242" s="11">
        <v>43859</v>
      </c>
      <c r="B2242" t="s">
        <v>17</v>
      </c>
      <c r="C2242" s="5">
        <v>213</v>
      </c>
      <c r="D2242" s="26" t="str">
        <f>IF(E2242="","TOTAL","")</f>
        <v/>
      </c>
      <c r="E2242" t="s">
        <v>79</v>
      </c>
    </row>
    <row r="2243" spans="1:5" outlineLevel="2" x14ac:dyDescent="0.35">
      <c r="A2243" s="11">
        <v>43859</v>
      </c>
      <c r="B2243" t="s">
        <v>17</v>
      </c>
      <c r="C2243" s="5">
        <v>403</v>
      </c>
      <c r="D2243" s="26" t="str">
        <f>IF(E2243="","TOTAL","")</f>
        <v/>
      </c>
      <c r="E2243" t="s">
        <v>79</v>
      </c>
    </row>
    <row r="2244" spans="1:5" outlineLevel="2" x14ac:dyDescent="0.35">
      <c r="A2244" s="11">
        <v>43859</v>
      </c>
      <c r="B2244" t="s">
        <v>17</v>
      </c>
      <c r="C2244" s="5">
        <v>125.07</v>
      </c>
      <c r="D2244" s="26" t="str">
        <f>IF(E2244="","TOTAL","")</f>
        <v/>
      </c>
      <c r="E2244" t="s">
        <v>79</v>
      </c>
    </row>
    <row r="2245" spans="1:5" outlineLevel="2" x14ac:dyDescent="0.35">
      <c r="A2245" s="11">
        <v>43859</v>
      </c>
      <c r="B2245" t="s">
        <v>17</v>
      </c>
      <c r="C2245" s="5">
        <v>98.17</v>
      </c>
      <c r="D2245" s="26" t="str">
        <f>IF(E2245="","TOTAL","")</f>
        <v/>
      </c>
      <c r="E2245" t="s">
        <v>79</v>
      </c>
    </row>
    <row r="2246" spans="1:5" outlineLevel="2" x14ac:dyDescent="0.35">
      <c r="A2246" s="11">
        <v>43859</v>
      </c>
      <c r="B2246" t="s">
        <v>17</v>
      </c>
      <c r="C2246" s="5">
        <v>741.06</v>
      </c>
      <c r="D2246" s="26" t="str">
        <f>IF(E2246="","TOTAL","")</f>
        <v/>
      </c>
      <c r="E2246" t="s">
        <v>79</v>
      </c>
    </row>
    <row r="2247" spans="1:5" outlineLevel="2" x14ac:dyDescent="0.35">
      <c r="A2247" s="11">
        <v>43859</v>
      </c>
      <c r="B2247" t="s">
        <v>17</v>
      </c>
      <c r="C2247" s="5">
        <v>334.38</v>
      </c>
      <c r="D2247" s="26" t="str">
        <f>IF(E2247="","TOTAL","")</f>
        <v/>
      </c>
      <c r="E2247" t="s">
        <v>79</v>
      </c>
    </row>
    <row r="2248" spans="1:5" outlineLevel="2" x14ac:dyDescent="0.35">
      <c r="A2248" s="11">
        <v>43859</v>
      </c>
      <c r="B2248" t="s">
        <v>17</v>
      </c>
      <c r="C2248" s="5">
        <v>315.11</v>
      </c>
      <c r="D2248" s="26" t="str">
        <f>IF(E2248="","TOTAL","")</f>
        <v/>
      </c>
      <c r="E2248" t="s">
        <v>79</v>
      </c>
    </row>
    <row r="2249" spans="1:5" outlineLevel="2" x14ac:dyDescent="0.35">
      <c r="A2249" s="11">
        <v>43859</v>
      </c>
      <c r="B2249" t="s">
        <v>17</v>
      </c>
      <c r="C2249" s="5">
        <v>234.44</v>
      </c>
      <c r="D2249" s="26" t="str">
        <f>IF(E2249="","TOTAL","")</f>
        <v/>
      </c>
      <c r="E2249" t="s">
        <v>79</v>
      </c>
    </row>
    <row r="2250" spans="1:5" outlineLevel="2" x14ac:dyDescent="0.35">
      <c r="A2250" s="11">
        <v>43859</v>
      </c>
      <c r="B2250" t="s">
        <v>17</v>
      </c>
      <c r="C2250" s="5">
        <v>136.77000000000001</v>
      </c>
      <c r="D2250" s="26" t="str">
        <f>IF(E2250="","TOTAL","")</f>
        <v/>
      </c>
      <c r="E2250" t="s">
        <v>79</v>
      </c>
    </row>
    <row r="2251" spans="1:5" outlineLevel="2" x14ac:dyDescent="0.35">
      <c r="A2251" s="11">
        <v>43859</v>
      </c>
      <c r="B2251" t="s">
        <v>17</v>
      </c>
      <c r="C2251" s="5">
        <v>136.77000000000001</v>
      </c>
      <c r="D2251" s="26" t="str">
        <f>IF(E2251="","TOTAL","")</f>
        <v/>
      </c>
      <c r="E2251" t="s">
        <v>79</v>
      </c>
    </row>
    <row r="2252" spans="1:5" outlineLevel="2" x14ac:dyDescent="0.35">
      <c r="A2252" s="11">
        <v>43859</v>
      </c>
      <c r="B2252" t="s">
        <v>17</v>
      </c>
      <c r="C2252" s="5">
        <v>273.54000000000002</v>
      </c>
      <c r="D2252" s="26" t="str">
        <f>IF(E2252="","TOTAL","")</f>
        <v/>
      </c>
      <c r="E2252" t="s">
        <v>79</v>
      </c>
    </row>
    <row r="2253" spans="1:5" outlineLevel="2" x14ac:dyDescent="0.35">
      <c r="A2253" s="11">
        <v>43859</v>
      </c>
      <c r="B2253" t="s">
        <v>17</v>
      </c>
      <c r="C2253" s="5">
        <v>163.71</v>
      </c>
      <c r="D2253" s="26" t="str">
        <f>IF(E2253="","TOTAL","")</f>
        <v/>
      </c>
      <c r="E2253" t="s">
        <v>79</v>
      </c>
    </row>
    <row r="2254" spans="1:5" outlineLevel="2" x14ac:dyDescent="0.35">
      <c r="A2254" s="11">
        <v>43859</v>
      </c>
      <c r="B2254" t="s">
        <v>17</v>
      </c>
      <c r="C2254" s="5">
        <v>163.71</v>
      </c>
      <c r="D2254" s="26" t="str">
        <f>IF(E2254="","TOTAL","")</f>
        <v/>
      </c>
      <c r="E2254" t="s">
        <v>79</v>
      </c>
    </row>
    <row r="2255" spans="1:5" outlineLevel="2" x14ac:dyDescent="0.35">
      <c r="A2255" s="11">
        <v>43859</v>
      </c>
      <c r="B2255" t="s">
        <v>17</v>
      </c>
      <c r="C2255" s="5">
        <v>60</v>
      </c>
      <c r="D2255" s="26" t="str">
        <f>IF(E2255="","TOTAL","")</f>
        <v/>
      </c>
      <c r="E2255" t="s">
        <v>79</v>
      </c>
    </row>
    <row r="2256" spans="1:5" outlineLevel="2" x14ac:dyDescent="0.35">
      <c r="A2256" s="11">
        <v>43859</v>
      </c>
      <c r="B2256" t="s">
        <v>17</v>
      </c>
      <c r="C2256" s="5">
        <v>2690</v>
      </c>
      <c r="D2256" s="26" t="str">
        <f>IF(E2256="","TOTAL","")</f>
        <v/>
      </c>
      <c r="E2256" t="s">
        <v>86</v>
      </c>
    </row>
    <row r="2257" spans="1:5" outlineLevel="2" x14ac:dyDescent="0.35">
      <c r="A2257" s="11">
        <v>43859</v>
      </c>
      <c r="B2257" t="s">
        <v>17</v>
      </c>
      <c r="C2257" s="5">
        <v>575</v>
      </c>
      <c r="D2257" s="26" t="str">
        <f>IF(E2257="","TOTAL","")</f>
        <v/>
      </c>
      <c r="E2257" t="s">
        <v>79</v>
      </c>
    </row>
    <row r="2258" spans="1:5" outlineLevel="2" x14ac:dyDescent="0.35">
      <c r="A2258" s="11">
        <v>43859</v>
      </c>
      <c r="B2258" t="s">
        <v>17</v>
      </c>
      <c r="C2258" s="5">
        <v>172.5</v>
      </c>
      <c r="D2258" s="26" t="str">
        <f>IF(E2258="","TOTAL","")</f>
        <v/>
      </c>
      <c r="E2258" t="s">
        <v>79</v>
      </c>
    </row>
    <row r="2259" spans="1:5" outlineLevel="2" x14ac:dyDescent="0.35">
      <c r="A2259" s="11">
        <v>43859</v>
      </c>
      <c r="B2259" t="s">
        <v>17</v>
      </c>
      <c r="C2259" s="5">
        <v>1345</v>
      </c>
      <c r="D2259" s="26" t="str">
        <f>IF(E2259="","TOTAL","")</f>
        <v/>
      </c>
      <c r="E2259" t="s">
        <v>86</v>
      </c>
    </row>
    <row r="2260" spans="1:5" outlineLevel="2" x14ac:dyDescent="0.35">
      <c r="A2260" s="11">
        <v>43859</v>
      </c>
      <c r="B2260" t="s">
        <v>17</v>
      </c>
      <c r="C2260" s="5">
        <v>1153</v>
      </c>
      <c r="D2260" s="26" t="str">
        <f>IF(E2260="","TOTAL","")</f>
        <v/>
      </c>
      <c r="E2260" t="s">
        <v>86</v>
      </c>
    </row>
    <row r="2261" spans="1:5" outlineLevel="2" x14ac:dyDescent="0.35">
      <c r="A2261" s="11">
        <v>43859</v>
      </c>
      <c r="B2261" t="s">
        <v>17</v>
      </c>
      <c r="C2261" s="5">
        <v>9380</v>
      </c>
      <c r="D2261" s="26" t="str">
        <f>IF(E2261="","TOTAL","")</f>
        <v/>
      </c>
      <c r="E2261" t="s">
        <v>420</v>
      </c>
    </row>
    <row r="2262" spans="1:5" outlineLevel="2" x14ac:dyDescent="0.35">
      <c r="A2262" s="11">
        <v>43859</v>
      </c>
      <c r="B2262" t="s">
        <v>17</v>
      </c>
      <c r="C2262" s="5">
        <v>94569</v>
      </c>
      <c r="D2262" s="26" t="str">
        <f>IF(E2262="","TOTAL","")</f>
        <v/>
      </c>
      <c r="E2262" t="s">
        <v>420</v>
      </c>
    </row>
    <row r="2263" spans="1:5" outlineLevel="2" x14ac:dyDescent="0.35">
      <c r="A2263" s="11">
        <v>43859</v>
      </c>
      <c r="B2263" t="s">
        <v>17</v>
      </c>
      <c r="C2263" s="5">
        <v>54350</v>
      </c>
      <c r="D2263" s="26" t="str">
        <f>IF(E2263="","TOTAL","")</f>
        <v/>
      </c>
      <c r="E2263" t="s">
        <v>420</v>
      </c>
    </row>
    <row r="2264" spans="1:5" outlineLevel="2" x14ac:dyDescent="0.35">
      <c r="A2264" s="11">
        <v>43859</v>
      </c>
      <c r="B2264" t="s">
        <v>17</v>
      </c>
      <c r="C2264" s="5">
        <v>14131</v>
      </c>
      <c r="D2264" s="26" t="str">
        <f>IF(E2264="","TOTAL","")</f>
        <v/>
      </c>
      <c r="E2264" t="s">
        <v>420</v>
      </c>
    </row>
    <row r="2265" spans="1:5" outlineLevel="1" x14ac:dyDescent="0.35">
      <c r="A2265" s="25">
        <f>A2264</f>
        <v>43859</v>
      </c>
      <c r="B2265" s="24" t="str">
        <f>B2264</f>
        <v>CDW GOVERNMENT INC</v>
      </c>
      <c r="C2265" s="26">
        <f>SUBTOTAL(9,C2170:C2264)</f>
        <v>217697.87</v>
      </c>
      <c r="D2265" s="26" t="str">
        <f>IF(E2265="","TOTAL","")</f>
        <v>TOTAL</v>
      </c>
    </row>
    <row r="2266" spans="1:5" outlineLevel="2" x14ac:dyDescent="0.35">
      <c r="A2266" s="11">
        <v>43859</v>
      </c>
      <c r="B2266" t="s">
        <v>22</v>
      </c>
      <c r="C2266" s="5">
        <v>190.07</v>
      </c>
      <c r="D2266" s="26" t="str">
        <f>IF(E2266="","TOTAL","")</f>
        <v/>
      </c>
      <c r="E2266" t="s">
        <v>85</v>
      </c>
    </row>
    <row r="2267" spans="1:5" outlineLevel="1" x14ac:dyDescent="0.35">
      <c r="A2267" s="25">
        <f>A2266</f>
        <v>43859</v>
      </c>
      <c r="B2267" s="24" t="str">
        <f>B2266</f>
        <v>HOUSTON COMMUNICATIONS INC</v>
      </c>
      <c r="C2267" s="26">
        <f>SUBTOTAL(9,C2266:C2266)</f>
        <v>190.07</v>
      </c>
      <c r="D2267" s="26" t="str">
        <f>IF(E2267="","TOTAL","")</f>
        <v>TOTAL</v>
      </c>
    </row>
    <row r="2268" spans="1:5" outlineLevel="2" x14ac:dyDescent="0.35">
      <c r="A2268" s="11">
        <v>43859</v>
      </c>
      <c r="B2268" t="s">
        <v>230</v>
      </c>
      <c r="C2268" s="5">
        <v>97.84</v>
      </c>
      <c r="D2268" s="26" t="str">
        <f>IF(E2268="","TOTAL","")</f>
        <v/>
      </c>
      <c r="E2268" t="s">
        <v>79</v>
      </c>
    </row>
    <row r="2269" spans="1:5" outlineLevel="1" x14ac:dyDescent="0.35">
      <c r="A2269" s="25">
        <f>A2268</f>
        <v>43859</v>
      </c>
      <c r="B2269" s="24" t="str">
        <f>B2268</f>
        <v>SOUTHERN FLORAL COMPANY</v>
      </c>
      <c r="C2269" s="26">
        <f>SUBTOTAL(9,C2268:C2268)</f>
        <v>97.84</v>
      </c>
      <c r="D2269" s="26" t="str">
        <f>IF(E2269="","TOTAL","")</f>
        <v>TOTAL</v>
      </c>
    </row>
    <row r="2270" spans="1:5" outlineLevel="2" x14ac:dyDescent="0.35">
      <c r="A2270" s="11">
        <v>43859</v>
      </c>
      <c r="B2270" t="s">
        <v>1102</v>
      </c>
      <c r="C2270" s="5">
        <v>1269</v>
      </c>
      <c r="D2270" s="26" t="str">
        <f>IF(E2270="","TOTAL","")</f>
        <v/>
      </c>
      <c r="E2270" t="s">
        <v>79</v>
      </c>
    </row>
    <row r="2271" spans="1:5" outlineLevel="1" x14ac:dyDescent="0.35">
      <c r="A2271" s="25">
        <f>A2270</f>
        <v>43859</v>
      </c>
      <c r="B2271" s="24" t="str">
        <f>B2270</f>
        <v>SOUTHWEST PRECISION PRINTERS AND ASSOCIATES LP</v>
      </c>
      <c r="C2271" s="26">
        <f>SUBTOTAL(9,C2270:C2270)</f>
        <v>1269</v>
      </c>
      <c r="D2271" s="26" t="str">
        <f>IF(E2271="","TOTAL","")</f>
        <v>TOTAL</v>
      </c>
    </row>
    <row r="2272" spans="1:5" outlineLevel="2" x14ac:dyDescent="0.35">
      <c r="A2272" s="11">
        <v>43859</v>
      </c>
      <c r="B2272" t="s">
        <v>1103</v>
      </c>
      <c r="C2272" s="5">
        <v>169.93</v>
      </c>
      <c r="D2272" s="26" t="str">
        <f>IF(E2272="","TOTAL","")</f>
        <v/>
      </c>
      <c r="E2272" t="s">
        <v>80</v>
      </c>
    </row>
    <row r="2273" spans="1:5" outlineLevel="2" x14ac:dyDescent="0.35">
      <c r="A2273" s="11">
        <v>43859</v>
      </c>
      <c r="B2273" t="s">
        <v>1103</v>
      </c>
      <c r="C2273" s="5">
        <v>659.07</v>
      </c>
      <c r="D2273" s="26" t="str">
        <f>IF(E2273="","TOTAL","")</f>
        <v/>
      </c>
      <c r="E2273" t="s">
        <v>80</v>
      </c>
    </row>
    <row r="2274" spans="1:5" outlineLevel="1" x14ac:dyDescent="0.35">
      <c r="A2274" s="25">
        <f>A2273</f>
        <v>43859</v>
      </c>
      <c r="B2274" s="24" t="str">
        <f>B2273</f>
        <v>WORLD BOOK INC</v>
      </c>
      <c r="C2274" s="26">
        <f>SUBTOTAL(9,C2272:C2273)</f>
        <v>829</v>
      </c>
      <c r="D2274" s="26" t="str">
        <f>IF(E2274="","TOTAL","")</f>
        <v>TOTAL</v>
      </c>
    </row>
    <row r="2275" spans="1:5" outlineLevel="2" x14ac:dyDescent="0.35">
      <c r="A2275" s="11">
        <v>43859</v>
      </c>
      <c r="B2275" t="s">
        <v>657</v>
      </c>
      <c r="C2275" s="5">
        <v>266.23</v>
      </c>
      <c r="D2275" s="26" t="str">
        <f>IF(E2275="","TOTAL","")</f>
        <v/>
      </c>
      <c r="E2275" t="s">
        <v>79</v>
      </c>
    </row>
    <row r="2276" spans="1:5" outlineLevel="1" x14ac:dyDescent="0.35">
      <c r="A2276" s="25">
        <f>A2275</f>
        <v>43859</v>
      </c>
      <c r="B2276" s="24" t="str">
        <f>B2275</f>
        <v>WILLIAM V MACGILL &amp; COMPANY</v>
      </c>
      <c r="C2276" s="26">
        <f>SUBTOTAL(9,C2275:C2275)</f>
        <v>266.23</v>
      </c>
      <c r="D2276" s="26" t="str">
        <f>IF(E2276="","TOTAL","")</f>
        <v>TOTAL</v>
      </c>
    </row>
    <row r="2277" spans="1:5" outlineLevel="2" x14ac:dyDescent="0.35">
      <c r="A2277" s="11">
        <v>43859</v>
      </c>
      <c r="B2277" t="s">
        <v>657</v>
      </c>
      <c r="C2277" s="5">
        <v>290.10000000000002</v>
      </c>
      <c r="D2277" s="26" t="str">
        <f>IF(E2277="","TOTAL","")</f>
        <v/>
      </c>
      <c r="E2277" t="s">
        <v>79</v>
      </c>
    </row>
    <row r="2278" spans="1:5" outlineLevel="1" x14ac:dyDescent="0.35">
      <c r="A2278" s="25">
        <f>A2277</f>
        <v>43859</v>
      </c>
      <c r="B2278" s="24" t="str">
        <f>B2277</f>
        <v>WILLIAM V MACGILL &amp; COMPANY</v>
      </c>
      <c r="C2278" s="26">
        <f>SUBTOTAL(9,C2277:C2277)</f>
        <v>290.10000000000002</v>
      </c>
      <c r="D2278" s="26" t="str">
        <f>IF(E2278="","TOTAL","")</f>
        <v>TOTAL</v>
      </c>
    </row>
    <row r="2279" spans="1:5" outlineLevel="2" x14ac:dyDescent="0.35">
      <c r="A2279" s="11">
        <v>43859</v>
      </c>
      <c r="B2279" t="s">
        <v>657</v>
      </c>
      <c r="C2279" s="5">
        <v>479.28</v>
      </c>
      <c r="D2279" s="26" t="str">
        <f>IF(E2279="","TOTAL","")</f>
        <v/>
      </c>
      <c r="E2279" t="s">
        <v>79</v>
      </c>
    </row>
    <row r="2280" spans="1:5" outlineLevel="1" x14ac:dyDescent="0.35">
      <c r="A2280" s="25">
        <f>A2279</f>
        <v>43859</v>
      </c>
      <c r="B2280" s="24" t="str">
        <f>B2279</f>
        <v>WILLIAM V MACGILL &amp; COMPANY</v>
      </c>
      <c r="C2280" s="26">
        <f>SUBTOTAL(9,C2279:C2279)</f>
        <v>479.28</v>
      </c>
      <c r="D2280" s="26" t="str">
        <f>IF(E2280="","TOTAL","")</f>
        <v>TOTAL</v>
      </c>
    </row>
    <row r="2281" spans="1:5" outlineLevel="2" x14ac:dyDescent="0.35">
      <c r="A2281" s="11">
        <v>43859</v>
      </c>
      <c r="B2281" t="s">
        <v>657</v>
      </c>
      <c r="C2281" s="5">
        <v>30</v>
      </c>
      <c r="D2281" s="26" t="str">
        <f>IF(E2281="","TOTAL","")</f>
        <v/>
      </c>
      <c r="E2281" t="s">
        <v>79</v>
      </c>
    </row>
    <row r="2282" spans="1:5" outlineLevel="1" x14ac:dyDescent="0.35">
      <c r="A2282" s="25">
        <f>A2281</f>
        <v>43859</v>
      </c>
      <c r="B2282" s="24" t="str">
        <f>B2281</f>
        <v>WILLIAM V MACGILL &amp; COMPANY</v>
      </c>
      <c r="C2282" s="26">
        <f>SUBTOTAL(9,C2281:C2281)</f>
        <v>30</v>
      </c>
      <c r="D2282" s="26" t="str">
        <f>IF(E2282="","TOTAL","")</f>
        <v>TOTAL</v>
      </c>
    </row>
    <row r="2283" spans="1:5" outlineLevel="2" x14ac:dyDescent="0.35">
      <c r="A2283" s="11">
        <v>43859</v>
      </c>
      <c r="B2283" t="s">
        <v>657</v>
      </c>
      <c r="C2283" s="5">
        <v>114.32</v>
      </c>
      <c r="D2283" s="26" t="str">
        <f>IF(E2283="","TOTAL","")</f>
        <v/>
      </c>
      <c r="E2283" t="s">
        <v>79</v>
      </c>
    </row>
    <row r="2284" spans="1:5" outlineLevel="1" x14ac:dyDescent="0.35">
      <c r="A2284" s="25">
        <f>A2283</f>
        <v>43859</v>
      </c>
      <c r="B2284" s="24" t="str">
        <f>B2283</f>
        <v>WILLIAM V MACGILL &amp; COMPANY</v>
      </c>
      <c r="C2284" s="26">
        <f>SUBTOTAL(9,C2283:C2283)</f>
        <v>114.32</v>
      </c>
      <c r="D2284" s="26" t="str">
        <f>IF(E2284="","TOTAL","")</f>
        <v>TOTAL</v>
      </c>
    </row>
    <row r="2285" spans="1:5" outlineLevel="2" x14ac:dyDescent="0.35">
      <c r="A2285" s="11">
        <v>43859</v>
      </c>
      <c r="B2285" t="s">
        <v>657</v>
      </c>
      <c r="C2285" s="5">
        <v>259.77</v>
      </c>
      <c r="D2285" s="26" t="str">
        <f>IF(E2285="","TOTAL","")</f>
        <v/>
      </c>
      <c r="E2285" t="s">
        <v>79</v>
      </c>
    </row>
    <row r="2286" spans="1:5" outlineLevel="1" x14ac:dyDescent="0.35">
      <c r="A2286" s="25">
        <f>A2285</f>
        <v>43859</v>
      </c>
      <c r="B2286" s="24" t="str">
        <f>B2285</f>
        <v>WILLIAM V MACGILL &amp; COMPANY</v>
      </c>
      <c r="C2286" s="26">
        <f>SUBTOTAL(9,C2285:C2285)</f>
        <v>259.77</v>
      </c>
      <c r="D2286" s="26" t="str">
        <f>IF(E2286="","TOTAL","")</f>
        <v>TOTAL</v>
      </c>
    </row>
    <row r="2287" spans="1:5" outlineLevel="2" x14ac:dyDescent="0.35">
      <c r="A2287" s="11">
        <v>43859</v>
      </c>
      <c r="B2287" t="s">
        <v>277</v>
      </c>
      <c r="C2287" s="5">
        <v>1024.8599999999999</v>
      </c>
      <c r="D2287" s="26" t="str">
        <f>IF(E2287="","TOTAL","")</f>
        <v/>
      </c>
      <c r="E2287" t="s">
        <v>1080</v>
      </c>
    </row>
    <row r="2288" spans="1:5" outlineLevel="1" x14ac:dyDescent="0.35">
      <c r="A2288" s="25">
        <f>A2287</f>
        <v>43859</v>
      </c>
      <c r="B2288" s="24" t="str">
        <f>B2287</f>
        <v>MAGAZINE SUBSCRIPTIONS PTP</v>
      </c>
      <c r="C2288" s="26">
        <f>SUBTOTAL(9,C2287:C2287)</f>
        <v>1024.8599999999999</v>
      </c>
      <c r="D2288" s="26" t="str">
        <f>IF(E2288="","TOTAL","")</f>
        <v>TOTAL</v>
      </c>
    </row>
    <row r="2289" spans="1:5" outlineLevel="2" x14ac:dyDescent="0.35">
      <c r="A2289" s="11">
        <v>43859</v>
      </c>
      <c r="B2289" t="s">
        <v>347</v>
      </c>
      <c r="C2289" s="5">
        <v>10270</v>
      </c>
      <c r="D2289" s="26" t="str">
        <f>IF(E2289="","TOTAL","")</f>
        <v/>
      </c>
      <c r="E2289" t="s">
        <v>425</v>
      </c>
    </row>
    <row r="2290" spans="1:5" outlineLevel="1" x14ac:dyDescent="0.35">
      <c r="A2290" s="25">
        <f>A2289</f>
        <v>43859</v>
      </c>
      <c r="B2290" s="24" t="str">
        <f>B2289</f>
        <v>GULF COAST PAPER COMPANY INC</v>
      </c>
      <c r="C2290" s="26">
        <f>SUBTOTAL(9,C2289:C2289)</f>
        <v>10270</v>
      </c>
      <c r="D2290" s="26" t="str">
        <f>IF(E2290="","TOTAL","")</f>
        <v>TOTAL</v>
      </c>
    </row>
    <row r="2291" spans="1:5" outlineLevel="2" x14ac:dyDescent="0.35">
      <c r="A2291" s="11">
        <v>43859</v>
      </c>
      <c r="B2291" t="s">
        <v>1104</v>
      </c>
      <c r="C2291" s="5">
        <v>258</v>
      </c>
      <c r="D2291" s="26" t="str">
        <f>IF(E2291="","TOTAL","")</f>
        <v/>
      </c>
      <c r="E2291" t="s">
        <v>79</v>
      </c>
    </row>
    <row r="2292" spans="1:5" outlineLevel="1" x14ac:dyDescent="0.35">
      <c r="A2292" s="25">
        <f>A2291</f>
        <v>43859</v>
      </c>
      <c r="B2292" s="24" t="str">
        <f>B2291</f>
        <v>LSI COMPUTERS INC</v>
      </c>
      <c r="C2292" s="26">
        <f>SUBTOTAL(9,C2291:C2291)</f>
        <v>258</v>
      </c>
      <c r="D2292" s="26" t="str">
        <f>IF(E2292="","TOTAL","")</f>
        <v>TOTAL</v>
      </c>
    </row>
    <row r="2293" spans="1:5" outlineLevel="2" x14ac:dyDescent="0.35">
      <c r="A2293" s="11">
        <v>43859</v>
      </c>
      <c r="B2293" t="s">
        <v>266</v>
      </c>
      <c r="C2293" s="5">
        <v>2219.5</v>
      </c>
      <c r="D2293" s="26" t="str">
        <f>IF(E2293="","TOTAL","")</f>
        <v/>
      </c>
      <c r="E2293" t="s">
        <v>88</v>
      </c>
    </row>
    <row r="2294" spans="1:5" outlineLevel="2" x14ac:dyDescent="0.35">
      <c r="A2294" s="11">
        <v>43859</v>
      </c>
      <c r="B2294" t="s">
        <v>266</v>
      </c>
      <c r="C2294" s="5">
        <v>12800</v>
      </c>
      <c r="D2294" s="26" t="str">
        <f>IF(E2294="","TOTAL","")</f>
        <v/>
      </c>
      <c r="E2294" t="s">
        <v>88</v>
      </c>
    </row>
    <row r="2295" spans="1:5" outlineLevel="1" x14ac:dyDescent="0.35">
      <c r="A2295" s="25">
        <f>A2294</f>
        <v>43859</v>
      </c>
      <c r="B2295" s="24" t="str">
        <f>B2294</f>
        <v>TERRACON CONSULTANTS INC</v>
      </c>
      <c r="C2295" s="26">
        <f>SUBTOTAL(9,C2293:C2294)</f>
        <v>15019.5</v>
      </c>
      <c r="D2295" s="26" t="str">
        <f>IF(E2295="","TOTAL","")</f>
        <v>TOTAL</v>
      </c>
    </row>
    <row r="2296" spans="1:5" outlineLevel="2" x14ac:dyDescent="0.35">
      <c r="A2296" s="11">
        <v>43859</v>
      </c>
      <c r="B2296" t="s">
        <v>115</v>
      </c>
      <c r="C2296" s="5">
        <v>102</v>
      </c>
      <c r="D2296" s="26" t="str">
        <f>IF(E2296="","TOTAL","")</f>
        <v/>
      </c>
      <c r="E2296" t="s">
        <v>89</v>
      </c>
    </row>
    <row r="2297" spans="1:5" outlineLevel="1" x14ac:dyDescent="0.35">
      <c r="A2297" s="25">
        <f>A2296</f>
        <v>43859</v>
      </c>
      <c r="B2297" s="24" t="str">
        <f>B2296</f>
        <v>SCHOOL LIFE</v>
      </c>
      <c r="C2297" s="26">
        <f>SUBTOTAL(9,C2296:C2296)</f>
        <v>102</v>
      </c>
      <c r="D2297" s="26" t="str">
        <f>IF(E2297="","TOTAL","")</f>
        <v>TOTAL</v>
      </c>
    </row>
    <row r="2298" spans="1:5" outlineLevel="2" x14ac:dyDescent="0.35">
      <c r="A2298" s="11">
        <v>43859</v>
      </c>
      <c r="B2298" t="s">
        <v>203</v>
      </c>
      <c r="C2298" s="5">
        <v>54.4</v>
      </c>
      <c r="D2298" s="26" t="str">
        <f>IF(E2298="","TOTAL","")</f>
        <v/>
      </c>
      <c r="E2298" t="s">
        <v>79</v>
      </c>
    </row>
    <row r="2299" spans="1:5" outlineLevel="2" x14ac:dyDescent="0.35">
      <c r="A2299" s="11">
        <v>43859</v>
      </c>
      <c r="B2299" t="s">
        <v>203</v>
      </c>
      <c r="C2299" s="5">
        <v>355</v>
      </c>
      <c r="D2299" s="26" t="str">
        <f>IF(E2299="","TOTAL","")</f>
        <v/>
      </c>
      <c r="E2299" t="s">
        <v>79</v>
      </c>
    </row>
    <row r="2300" spans="1:5" outlineLevel="2" x14ac:dyDescent="0.35">
      <c r="A2300" s="11">
        <v>43859</v>
      </c>
      <c r="B2300" t="s">
        <v>203</v>
      </c>
      <c r="C2300" s="5">
        <v>2714</v>
      </c>
      <c r="D2300" s="26" t="str">
        <f>IF(E2300="","TOTAL","")</f>
        <v/>
      </c>
      <c r="E2300" t="s">
        <v>79</v>
      </c>
    </row>
    <row r="2301" spans="1:5" outlineLevel="2" x14ac:dyDescent="0.35">
      <c r="A2301" s="11">
        <v>43859</v>
      </c>
      <c r="B2301" t="s">
        <v>203</v>
      </c>
      <c r="C2301" s="5">
        <v>3178</v>
      </c>
      <c r="D2301" s="26" t="str">
        <f>IF(E2301="","TOTAL","")</f>
        <v/>
      </c>
      <c r="E2301" t="s">
        <v>79</v>
      </c>
    </row>
    <row r="2302" spans="1:5" outlineLevel="2" x14ac:dyDescent="0.35">
      <c r="A2302" s="11">
        <v>43859</v>
      </c>
      <c r="B2302" t="s">
        <v>203</v>
      </c>
      <c r="C2302" s="5">
        <v>2940</v>
      </c>
      <c r="D2302" s="26" t="str">
        <f>IF(E2302="","TOTAL","")</f>
        <v/>
      </c>
      <c r="E2302" t="s">
        <v>79</v>
      </c>
    </row>
    <row r="2303" spans="1:5" outlineLevel="2" x14ac:dyDescent="0.35">
      <c r="A2303" s="11">
        <v>43859</v>
      </c>
      <c r="B2303" t="s">
        <v>203</v>
      </c>
      <c r="C2303" s="5">
        <v>192</v>
      </c>
      <c r="D2303" s="26" t="str">
        <f>IF(E2303="","TOTAL","")</f>
        <v/>
      </c>
      <c r="E2303" t="s">
        <v>85</v>
      </c>
    </row>
    <row r="2304" spans="1:5" outlineLevel="2" x14ac:dyDescent="0.35">
      <c r="A2304" s="11">
        <v>43859</v>
      </c>
      <c r="B2304" t="s">
        <v>203</v>
      </c>
      <c r="C2304" s="5">
        <v>3228</v>
      </c>
      <c r="D2304" s="26" t="str">
        <f>IF(E2304="","TOTAL","")</f>
        <v/>
      </c>
      <c r="E2304" t="s">
        <v>79</v>
      </c>
    </row>
    <row r="2305" spans="1:5" outlineLevel="1" x14ac:dyDescent="0.35">
      <c r="A2305" s="25">
        <f>A2304</f>
        <v>43859</v>
      </c>
      <c r="B2305" s="24" t="str">
        <f>B2304</f>
        <v>MUSIC &amp; ARTS</v>
      </c>
      <c r="C2305" s="26">
        <f>SUBTOTAL(9,C2298:C2304)</f>
        <v>12661.4</v>
      </c>
      <c r="D2305" s="26" t="str">
        <f>IF(E2305="","TOTAL","")</f>
        <v>TOTAL</v>
      </c>
    </row>
    <row r="2306" spans="1:5" outlineLevel="2" x14ac:dyDescent="0.35">
      <c r="A2306" s="11">
        <v>43859</v>
      </c>
      <c r="B2306" t="s">
        <v>143</v>
      </c>
      <c r="C2306" s="5">
        <v>2028</v>
      </c>
      <c r="D2306" s="26" t="str">
        <f>IF(E2306="","TOTAL","")</f>
        <v/>
      </c>
      <c r="E2306" t="s">
        <v>81</v>
      </c>
    </row>
    <row r="2307" spans="1:5" outlineLevel="1" x14ac:dyDescent="0.35">
      <c r="A2307" s="25">
        <f>A2306</f>
        <v>43859</v>
      </c>
      <c r="B2307" s="24" t="str">
        <f>B2306</f>
        <v>SOUTHERN TIRE MART</v>
      </c>
      <c r="C2307" s="26">
        <f>SUBTOTAL(9,C2306:C2306)</f>
        <v>2028</v>
      </c>
      <c r="D2307" s="26" t="str">
        <f>IF(E2307="","TOTAL","")</f>
        <v>TOTAL</v>
      </c>
    </row>
    <row r="2308" spans="1:5" outlineLevel="2" x14ac:dyDescent="0.35">
      <c r="A2308" s="11">
        <v>43859</v>
      </c>
      <c r="B2308" t="s">
        <v>660</v>
      </c>
      <c r="C2308" s="5">
        <v>121</v>
      </c>
      <c r="D2308" s="26" t="str">
        <f>IF(E2308="","TOTAL","")</f>
        <v/>
      </c>
      <c r="E2308" t="s">
        <v>81</v>
      </c>
    </row>
    <row r="2309" spans="1:5" outlineLevel="2" x14ac:dyDescent="0.35">
      <c r="A2309" s="11">
        <v>43859</v>
      </c>
      <c r="B2309" t="s">
        <v>660</v>
      </c>
      <c r="C2309" s="5">
        <v>94.84</v>
      </c>
      <c r="D2309" s="26" t="str">
        <f>IF(E2309="","TOTAL","")</f>
        <v/>
      </c>
      <c r="E2309" t="s">
        <v>81</v>
      </c>
    </row>
    <row r="2310" spans="1:5" outlineLevel="2" x14ac:dyDescent="0.35">
      <c r="A2310" s="11">
        <v>43859</v>
      </c>
      <c r="B2310" t="s">
        <v>660</v>
      </c>
      <c r="C2310" s="5">
        <v>121</v>
      </c>
      <c r="D2310" s="26" t="str">
        <f>IF(E2310="","TOTAL","")</f>
        <v/>
      </c>
      <c r="E2310" t="s">
        <v>81</v>
      </c>
    </row>
    <row r="2311" spans="1:5" outlineLevel="2" x14ac:dyDescent="0.35">
      <c r="A2311" s="11">
        <v>43859</v>
      </c>
      <c r="B2311" t="s">
        <v>660</v>
      </c>
      <c r="C2311" s="5">
        <v>19.04</v>
      </c>
      <c r="D2311" s="26" t="str">
        <f>IF(E2311="","TOTAL","")</f>
        <v/>
      </c>
      <c r="E2311" t="s">
        <v>81</v>
      </c>
    </row>
    <row r="2312" spans="1:5" outlineLevel="1" x14ac:dyDescent="0.35">
      <c r="A2312" s="25">
        <f>A2311</f>
        <v>43859</v>
      </c>
      <c r="B2312" s="24" t="str">
        <f>B2311</f>
        <v>PPG ARCHITECTURAL FINISHES</v>
      </c>
      <c r="C2312" s="26">
        <f>SUBTOTAL(9,C2308:C2311)</f>
        <v>355.88000000000005</v>
      </c>
      <c r="D2312" s="26" t="str">
        <f>IF(E2312="","TOTAL","")</f>
        <v>TOTAL</v>
      </c>
    </row>
    <row r="2313" spans="1:5" outlineLevel="2" x14ac:dyDescent="0.35">
      <c r="A2313" s="11">
        <v>43859</v>
      </c>
      <c r="B2313" t="s">
        <v>20</v>
      </c>
      <c r="C2313" s="5">
        <v>5828.74</v>
      </c>
      <c r="D2313" s="26" t="str">
        <f>IF(E2313="","TOTAL","")</f>
        <v/>
      </c>
      <c r="E2313" t="s">
        <v>80</v>
      </c>
    </row>
    <row r="2314" spans="1:5" outlineLevel="2" x14ac:dyDescent="0.35">
      <c r="A2314" s="11">
        <v>43859</v>
      </c>
      <c r="B2314" t="s">
        <v>20</v>
      </c>
      <c r="C2314" s="5">
        <v>303.95999999999998</v>
      </c>
      <c r="D2314" s="26" t="str">
        <f>IF(E2314="","TOTAL","")</f>
        <v/>
      </c>
      <c r="E2314" t="s">
        <v>80</v>
      </c>
    </row>
    <row r="2315" spans="1:5" outlineLevel="2" x14ac:dyDescent="0.35">
      <c r="A2315" s="11">
        <v>43859</v>
      </c>
      <c r="B2315" t="s">
        <v>20</v>
      </c>
      <c r="C2315" s="5">
        <v>1633.9</v>
      </c>
      <c r="D2315" s="26" t="str">
        <f>IF(E2315="","TOTAL","")</f>
        <v/>
      </c>
      <c r="E2315" t="s">
        <v>80</v>
      </c>
    </row>
    <row r="2316" spans="1:5" outlineLevel="2" x14ac:dyDescent="0.35">
      <c r="A2316" s="11">
        <v>43859</v>
      </c>
      <c r="B2316" t="s">
        <v>20</v>
      </c>
      <c r="C2316" s="5">
        <v>210.86</v>
      </c>
      <c r="D2316" s="26" t="str">
        <f>IF(E2316="","TOTAL","")</f>
        <v/>
      </c>
      <c r="E2316" t="s">
        <v>80</v>
      </c>
    </row>
    <row r="2317" spans="1:5" outlineLevel="2" x14ac:dyDescent="0.35">
      <c r="A2317" s="11">
        <v>43859</v>
      </c>
      <c r="B2317" t="s">
        <v>20</v>
      </c>
      <c r="C2317" s="5">
        <v>28.63</v>
      </c>
      <c r="D2317" s="26" t="str">
        <f>IF(E2317="","TOTAL","")</f>
        <v/>
      </c>
      <c r="E2317" t="s">
        <v>80</v>
      </c>
    </row>
    <row r="2318" spans="1:5" outlineLevel="2" x14ac:dyDescent="0.35">
      <c r="A2318" s="11">
        <v>43859</v>
      </c>
      <c r="B2318" t="s">
        <v>20</v>
      </c>
      <c r="C2318" s="5">
        <v>426.22</v>
      </c>
      <c r="D2318" s="26" t="str">
        <f>IF(E2318="","TOTAL","")</f>
        <v/>
      </c>
      <c r="E2318" t="s">
        <v>80</v>
      </c>
    </row>
    <row r="2319" spans="1:5" outlineLevel="1" x14ac:dyDescent="0.35">
      <c r="A2319" s="25">
        <f>A2318</f>
        <v>43859</v>
      </c>
      <c r="B2319" s="24" t="str">
        <f>B2318</f>
        <v>FOLLETT SCHOOL SOLUTIONS INC</v>
      </c>
      <c r="C2319" s="26">
        <f>SUBTOTAL(9,C2313:C2318)</f>
        <v>8432.31</v>
      </c>
      <c r="D2319" s="26" t="str">
        <f>IF(E2319="","TOTAL","")</f>
        <v>TOTAL</v>
      </c>
    </row>
    <row r="2320" spans="1:5" outlineLevel="2" x14ac:dyDescent="0.35">
      <c r="A2320" s="11">
        <v>43859</v>
      </c>
      <c r="B2320" t="s">
        <v>20</v>
      </c>
      <c r="C2320" s="5">
        <v>1566.28</v>
      </c>
      <c r="D2320" s="26" t="str">
        <f>IF(E2320="","TOTAL","")</f>
        <v/>
      </c>
      <c r="E2320" t="s">
        <v>79</v>
      </c>
    </row>
    <row r="2321" spans="1:5" outlineLevel="1" x14ac:dyDescent="0.35">
      <c r="A2321" s="25">
        <f>A2320</f>
        <v>43859</v>
      </c>
      <c r="B2321" s="24" t="str">
        <f>B2320</f>
        <v>FOLLETT SCHOOL SOLUTIONS INC</v>
      </c>
      <c r="C2321" s="26">
        <f>SUBTOTAL(9,C2320:C2320)</f>
        <v>1566.28</v>
      </c>
      <c r="D2321" s="26" t="str">
        <f>IF(E2321="","TOTAL","")</f>
        <v>TOTAL</v>
      </c>
    </row>
    <row r="2322" spans="1:5" outlineLevel="2" x14ac:dyDescent="0.35">
      <c r="A2322" s="11">
        <v>43840</v>
      </c>
      <c r="B2322" t="s">
        <v>1105</v>
      </c>
      <c r="C2322" s="5">
        <v>58</v>
      </c>
      <c r="D2322" s="26" t="str">
        <f>IF(E2322="","TOTAL","")</f>
        <v/>
      </c>
      <c r="E2322" t="s">
        <v>99</v>
      </c>
    </row>
    <row r="2323" spans="1:5" outlineLevel="1" x14ac:dyDescent="0.35">
      <c r="A2323" s="25">
        <f>A2322</f>
        <v>43840</v>
      </c>
      <c r="B2323" s="24" t="str">
        <f>B2322</f>
        <v>THE VILLAGE SCHOOL</v>
      </c>
      <c r="C2323" s="26">
        <f>SUBTOTAL(9,C2322:C2322)</f>
        <v>58</v>
      </c>
      <c r="D2323" s="26" t="str">
        <f>IF(E2323="","TOTAL","")</f>
        <v>TOTAL</v>
      </c>
    </row>
    <row r="2324" spans="1:5" outlineLevel="2" x14ac:dyDescent="0.35">
      <c r="A2324" s="11">
        <v>43840</v>
      </c>
      <c r="B2324" t="s">
        <v>1106</v>
      </c>
      <c r="C2324" s="5">
        <v>45</v>
      </c>
      <c r="D2324" s="26" t="str">
        <f>IF(E2324="","TOTAL","")</f>
        <v/>
      </c>
      <c r="E2324" t="s">
        <v>99</v>
      </c>
    </row>
    <row r="2325" spans="1:5" outlineLevel="1" x14ac:dyDescent="0.35">
      <c r="A2325" s="25">
        <f>A2324</f>
        <v>43840</v>
      </c>
      <c r="B2325" s="24" t="str">
        <f>B2324</f>
        <v>ST AGNES ACADEMY</v>
      </c>
      <c r="C2325" s="26">
        <f>SUBTOTAL(9,C2324:C2324)</f>
        <v>45</v>
      </c>
      <c r="D2325" s="26" t="str">
        <f>IF(E2325="","TOTAL","")</f>
        <v>TOTAL</v>
      </c>
    </row>
    <row r="2326" spans="1:5" outlineLevel="2" x14ac:dyDescent="0.35">
      <c r="A2326" s="11">
        <v>43840</v>
      </c>
      <c r="B2326" t="s">
        <v>1107</v>
      </c>
      <c r="C2326" s="5">
        <v>75</v>
      </c>
      <c r="D2326" s="26" t="str">
        <f>IF(E2326="","TOTAL","")</f>
        <v/>
      </c>
      <c r="E2326" t="s">
        <v>99</v>
      </c>
    </row>
    <row r="2327" spans="1:5" outlineLevel="1" x14ac:dyDescent="0.35">
      <c r="A2327" s="25">
        <f>A2326</f>
        <v>43840</v>
      </c>
      <c r="B2327" s="24" t="str">
        <f>B2326</f>
        <v>ALDINE ISD</v>
      </c>
      <c r="C2327" s="26">
        <f>SUBTOTAL(9,C2326:C2326)</f>
        <v>75</v>
      </c>
      <c r="D2327" s="26" t="str">
        <f>IF(E2327="","TOTAL","")</f>
        <v>TOTAL</v>
      </c>
    </row>
    <row r="2328" spans="1:5" outlineLevel="2" x14ac:dyDescent="0.35">
      <c r="A2328" s="11">
        <v>43840</v>
      </c>
      <c r="B2328" t="s">
        <v>1108</v>
      </c>
      <c r="C2328" s="5">
        <v>125</v>
      </c>
      <c r="D2328" s="26" t="str">
        <f>IF(E2328="","TOTAL","")</f>
        <v/>
      </c>
      <c r="E2328" t="s">
        <v>79</v>
      </c>
    </row>
    <row r="2329" spans="1:5" outlineLevel="1" x14ac:dyDescent="0.35">
      <c r="A2329" s="25">
        <f>A2328</f>
        <v>43840</v>
      </c>
      <c r="B2329" s="24" t="str">
        <f>B2328</f>
        <v>CHILDREN'S PLANET MONTESSORI</v>
      </c>
      <c r="C2329" s="26">
        <f>SUBTOTAL(9,C2328:C2328)</f>
        <v>125</v>
      </c>
      <c r="D2329" s="26" t="str">
        <f>IF(E2329="","TOTAL","")</f>
        <v>TOTAL</v>
      </c>
    </row>
    <row r="2330" spans="1:5" outlineLevel="2" x14ac:dyDescent="0.35">
      <c r="A2330" s="11">
        <v>43840</v>
      </c>
      <c r="B2330" t="s">
        <v>1109</v>
      </c>
      <c r="C2330" s="5">
        <v>5</v>
      </c>
      <c r="D2330" s="26" t="str">
        <f>IF(E2330="","TOTAL","")</f>
        <v/>
      </c>
      <c r="E2330" t="s">
        <v>99</v>
      </c>
    </row>
    <row r="2331" spans="1:5" outlineLevel="1" x14ac:dyDescent="0.35">
      <c r="A2331" s="25">
        <f>A2330</f>
        <v>43840</v>
      </c>
      <c r="B2331" s="24" t="str">
        <f>B2330</f>
        <v>ERICKA PERDUE</v>
      </c>
      <c r="C2331" s="26">
        <f>SUBTOTAL(9,C2330:C2330)</f>
        <v>5</v>
      </c>
      <c r="D2331" s="26" t="str">
        <f>IF(E2331="","TOTAL","")</f>
        <v>TOTAL</v>
      </c>
    </row>
    <row r="2332" spans="1:5" outlineLevel="2" x14ac:dyDescent="0.35">
      <c r="A2332" s="11">
        <v>43840</v>
      </c>
      <c r="B2332" t="s">
        <v>1110</v>
      </c>
      <c r="C2332" s="5">
        <v>20</v>
      </c>
      <c r="D2332" s="26" t="str">
        <f>IF(E2332="","TOTAL","")</f>
        <v/>
      </c>
      <c r="E2332" t="s">
        <v>93</v>
      </c>
    </row>
    <row r="2333" spans="1:5" outlineLevel="1" x14ac:dyDescent="0.35">
      <c r="A2333" s="25">
        <f>A2332</f>
        <v>43840</v>
      </c>
      <c r="B2333" s="24" t="str">
        <f>B2332</f>
        <v>HANNAH GILMORE</v>
      </c>
      <c r="C2333" s="26">
        <f>SUBTOTAL(9,C2332:C2332)</f>
        <v>20</v>
      </c>
      <c r="D2333" s="26" t="str">
        <f>IF(E2333="","TOTAL","")</f>
        <v>TOTAL</v>
      </c>
    </row>
    <row r="2334" spans="1:5" outlineLevel="2" x14ac:dyDescent="0.35">
      <c r="A2334" s="11">
        <v>43840</v>
      </c>
      <c r="B2334" t="s">
        <v>1111</v>
      </c>
      <c r="C2334" s="5">
        <v>17.75</v>
      </c>
      <c r="D2334" s="26" t="str">
        <f>IF(E2334="","TOTAL","")</f>
        <v/>
      </c>
      <c r="E2334" t="s">
        <v>80</v>
      </c>
    </row>
    <row r="2335" spans="1:5" outlineLevel="1" x14ac:dyDescent="0.35">
      <c r="A2335" s="25">
        <f>A2334</f>
        <v>43840</v>
      </c>
      <c r="B2335" s="24" t="str">
        <f>B2334</f>
        <v>MARIA MARTINEZ</v>
      </c>
      <c r="C2335" s="26">
        <f>SUBTOTAL(9,C2334:C2334)</f>
        <v>17.75</v>
      </c>
      <c r="D2335" s="26" t="str">
        <f>IF(E2335="","TOTAL","")</f>
        <v>TOTAL</v>
      </c>
    </row>
    <row r="2336" spans="1:5" outlineLevel="2" x14ac:dyDescent="0.35">
      <c r="A2336" s="11">
        <v>43840</v>
      </c>
      <c r="B2336" t="s">
        <v>1112</v>
      </c>
      <c r="C2336" s="5">
        <v>15.74</v>
      </c>
      <c r="D2336" s="26" t="str">
        <f>IF(E2336="","TOTAL","")</f>
        <v/>
      </c>
      <c r="E2336" t="s">
        <v>80</v>
      </c>
    </row>
    <row r="2337" spans="1:5" outlineLevel="1" x14ac:dyDescent="0.35">
      <c r="A2337" s="25">
        <f>A2336</f>
        <v>43840</v>
      </c>
      <c r="B2337" s="24" t="str">
        <f>B2336</f>
        <v>IVAN ALBORNOZ</v>
      </c>
      <c r="C2337" s="26">
        <f>SUBTOTAL(9,C2336:C2336)</f>
        <v>15.74</v>
      </c>
      <c r="D2337" s="26" t="str">
        <f>IF(E2337="","TOTAL","")</f>
        <v>TOTAL</v>
      </c>
    </row>
    <row r="2338" spans="1:5" outlineLevel="2" x14ac:dyDescent="0.35">
      <c r="A2338" s="11">
        <v>43840</v>
      </c>
      <c r="B2338" t="s">
        <v>1113</v>
      </c>
      <c r="C2338" s="5">
        <v>10</v>
      </c>
      <c r="D2338" s="26" t="str">
        <f>IF(E2338="","TOTAL","")</f>
        <v/>
      </c>
      <c r="E2338" t="s">
        <v>80</v>
      </c>
    </row>
    <row r="2339" spans="1:5" outlineLevel="1" x14ac:dyDescent="0.35">
      <c r="A2339" s="25">
        <f>A2338</f>
        <v>43840</v>
      </c>
      <c r="B2339" s="24" t="str">
        <f>B2338</f>
        <v>SINDY LEAK</v>
      </c>
      <c r="C2339" s="26">
        <f>SUBTOTAL(9,C2338:C2338)</f>
        <v>10</v>
      </c>
      <c r="D2339" s="26" t="str">
        <f>IF(E2339="","TOTAL","")</f>
        <v>TOTAL</v>
      </c>
    </row>
    <row r="2340" spans="1:5" outlineLevel="2" x14ac:dyDescent="0.35">
      <c r="A2340" s="11">
        <v>43840</v>
      </c>
      <c r="B2340" t="s">
        <v>1114</v>
      </c>
      <c r="C2340" s="5">
        <v>20</v>
      </c>
      <c r="D2340" s="26" t="str">
        <f>IF(E2340="","TOTAL","")</f>
        <v/>
      </c>
      <c r="E2340" t="s">
        <v>80</v>
      </c>
    </row>
    <row r="2341" spans="1:5" outlineLevel="1" x14ac:dyDescent="0.35">
      <c r="A2341" s="25">
        <f>A2340</f>
        <v>43840</v>
      </c>
      <c r="B2341" s="24" t="str">
        <f>B2340</f>
        <v>OLIVIA FIELDS</v>
      </c>
      <c r="C2341" s="26">
        <f>SUBTOTAL(9,C2340:C2340)</f>
        <v>20</v>
      </c>
      <c r="D2341" s="26" t="str">
        <f>IF(E2341="","TOTAL","")</f>
        <v>TOTAL</v>
      </c>
    </row>
    <row r="2342" spans="1:5" outlineLevel="2" x14ac:dyDescent="0.35">
      <c r="A2342" s="11">
        <v>43840</v>
      </c>
      <c r="B2342" t="s">
        <v>1115</v>
      </c>
      <c r="C2342" s="5">
        <v>19.989999999999998</v>
      </c>
      <c r="D2342" s="26" t="str">
        <f>IF(E2342="","TOTAL","")</f>
        <v/>
      </c>
      <c r="E2342" t="s">
        <v>80</v>
      </c>
    </row>
    <row r="2343" spans="1:5" outlineLevel="1" x14ac:dyDescent="0.35">
      <c r="A2343" s="25">
        <f>A2342</f>
        <v>43840</v>
      </c>
      <c r="B2343" s="24" t="str">
        <f>B2342</f>
        <v>ZHAOJUN LIU</v>
      </c>
      <c r="C2343" s="26">
        <f>SUBTOTAL(9,C2342:C2342)</f>
        <v>19.989999999999998</v>
      </c>
      <c r="D2343" s="26" t="str">
        <f>IF(E2343="","TOTAL","")</f>
        <v>TOTAL</v>
      </c>
    </row>
    <row r="2344" spans="1:5" outlineLevel="2" x14ac:dyDescent="0.35">
      <c r="A2344" s="11">
        <v>43840</v>
      </c>
      <c r="B2344" t="s">
        <v>1116</v>
      </c>
      <c r="C2344" s="5">
        <v>10.99</v>
      </c>
      <c r="D2344" s="26" t="str">
        <f>IF(E2344="","TOTAL","")</f>
        <v/>
      </c>
      <c r="E2344" t="s">
        <v>80</v>
      </c>
    </row>
    <row r="2345" spans="1:5" outlineLevel="1" x14ac:dyDescent="0.35">
      <c r="A2345" s="25">
        <f>A2344</f>
        <v>43840</v>
      </c>
      <c r="B2345" s="24" t="str">
        <f>B2344</f>
        <v>VENKATA ALETI</v>
      </c>
      <c r="C2345" s="26">
        <f>SUBTOTAL(9,C2344:C2344)</f>
        <v>10.99</v>
      </c>
      <c r="D2345" s="26" t="str">
        <f>IF(E2345="","TOTAL","")</f>
        <v>TOTAL</v>
      </c>
    </row>
    <row r="2346" spans="1:5" outlineLevel="2" x14ac:dyDescent="0.35">
      <c r="A2346" s="11">
        <v>43840</v>
      </c>
      <c r="B2346" t="s">
        <v>1117</v>
      </c>
      <c r="C2346" s="5">
        <v>19.95</v>
      </c>
      <c r="D2346" s="26" t="str">
        <f>IF(E2346="","TOTAL","")</f>
        <v/>
      </c>
      <c r="E2346" t="s">
        <v>80</v>
      </c>
    </row>
    <row r="2347" spans="1:5" outlineLevel="1" x14ac:dyDescent="0.35">
      <c r="A2347" s="25">
        <f>A2346</f>
        <v>43840</v>
      </c>
      <c r="B2347" s="24" t="str">
        <f>B2346</f>
        <v>ANAND MALGI</v>
      </c>
      <c r="C2347" s="26">
        <f>SUBTOTAL(9,C2346:C2346)</f>
        <v>19.95</v>
      </c>
      <c r="D2347" s="26" t="str">
        <f>IF(E2347="","TOTAL","")</f>
        <v>TOTAL</v>
      </c>
    </row>
    <row r="2348" spans="1:5" outlineLevel="2" x14ac:dyDescent="0.35">
      <c r="A2348" s="11">
        <v>43840</v>
      </c>
      <c r="B2348" t="s">
        <v>1118</v>
      </c>
      <c r="C2348" s="5">
        <v>17.79</v>
      </c>
      <c r="D2348" s="26" t="str">
        <f>IF(E2348="","TOTAL","")</f>
        <v/>
      </c>
      <c r="E2348" t="s">
        <v>80</v>
      </c>
    </row>
    <row r="2349" spans="1:5" outlineLevel="1" x14ac:dyDescent="0.35">
      <c r="A2349" s="25">
        <f>A2348</f>
        <v>43840</v>
      </c>
      <c r="B2349" s="24" t="str">
        <f>B2348</f>
        <v>QING YANG</v>
      </c>
      <c r="C2349" s="26">
        <f>SUBTOTAL(9,C2348:C2348)</f>
        <v>17.79</v>
      </c>
      <c r="D2349" s="26" t="str">
        <f>IF(E2349="","TOTAL","")</f>
        <v>TOTAL</v>
      </c>
    </row>
    <row r="2350" spans="1:5" outlineLevel="2" x14ac:dyDescent="0.35">
      <c r="A2350" s="11">
        <v>43840</v>
      </c>
      <c r="B2350" t="s">
        <v>1119</v>
      </c>
      <c r="C2350" s="5">
        <v>16.75</v>
      </c>
      <c r="D2350" s="26" t="str">
        <f>IF(E2350="","TOTAL","")</f>
        <v/>
      </c>
      <c r="E2350" t="s">
        <v>80</v>
      </c>
    </row>
    <row r="2351" spans="1:5" outlineLevel="1" x14ac:dyDescent="0.35">
      <c r="A2351" s="25">
        <f>A2350</f>
        <v>43840</v>
      </c>
      <c r="B2351" s="24" t="str">
        <f>B2350</f>
        <v>TONY CAPPS</v>
      </c>
      <c r="C2351" s="26">
        <f>SUBTOTAL(9,C2350:C2350)</f>
        <v>16.75</v>
      </c>
      <c r="D2351" s="26" t="str">
        <f>IF(E2351="","TOTAL","")</f>
        <v>TOTAL</v>
      </c>
    </row>
    <row r="2352" spans="1:5" outlineLevel="2" x14ac:dyDescent="0.35">
      <c r="A2352" s="11">
        <v>43840</v>
      </c>
      <c r="B2352" t="s">
        <v>1120</v>
      </c>
      <c r="C2352" s="5">
        <v>200</v>
      </c>
      <c r="D2352" s="26" t="str">
        <f>IF(E2352="","TOTAL","")</f>
        <v/>
      </c>
      <c r="E2352" t="s">
        <v>2258</v>
      </c>
    </row>
    <row r="2353" spans="1:5" outlineLevel="1" x14ac:dyDescent="0.35">
      <c r="A2353" s="25">
        <f>A2352</f>
        <v>43840</v>
      </c>
      <c r="B2353" s="24" t="str">
        <f>B2352</f>
        <v>TUAN PHAM</v>
      </c>
      <c r="C2353" s="26">
        <f>SUBTOTAL(9,C2352:C2352)</f>
        <v>200</v>
      </c>
      <c r="D2353" s="26" t="str">
        <f>IF(E2353="","TOTAL","")</f>
        <v>TOTAL</v>
      </c>
    </row>
    <row r="2354" spans="1:5" outlineLevel="2" x14ac:dyDescent="0.35">
      <c r="A2354" s="11">
        <v>43840</v>
      </c>
      <c r="B2354" t="s">
        <v>562</v>
      </c>
      <c r="C2354" s="5">
        <v>121.72</v>
      </c>
      <c r="D2354" s="26" t="str">
        <f>IF(E2354="","TOTAL","")</f>
        <v/>
      </c>
      <c r="E2354" t="s">
        <v>93</v>
      </c>
    </row>
    <row r="2355" spans="1:5" outlineLevel="1" x14ac:dyDescent="0.35">
      <c r="A2355" s="25">
        <f>A2354</f>
        <v>43840</v>
      </c>
      <c r="B2355" s="24" t="str">
        <f>B2354</f>
        <v>JERSEY MIKE'S SUBS</v>
      </c>
      <c r="C2355" s="26">
        <f>SUBTOTAL(9,C2354:C2354)</f>
        <v>121.72</v>
      </c>
      <c r="D2355" s="26" t="str">
        <f>IF(E2355="","TOTAL","")</f>
        <v>TOTAL</v>
      </c>
    </row>
    <row r="2356" spans="1:5" outlineLevel="2" x14ac:dyDescent="0.35">
      <c r="A2356" s="11">
        <v>43840</v>
      </c>
      <c r="B2356" t="s">
        <v>662</v>
      </c>
      <c r="C2356" s="5">
        <v>3679</v>
      </c>
      <c r="D2356" s="26" t="str">
        <f>IF(E2356="","TOTAL","")</f>
        <v/>
      </c>
      <c r="E2356" t="s">
        <v>85</v>
      </c>
    </row>
    <row r="2357" spans="1:5" outlineLevel="2" x14ac:dyDescent="0.35">
      <c r="A2357" s="11">
        <v>43840</v>
      </c>
      <c r="B2357" t="s">
        <v>662</v>
      </c>
      <c r="C2357" s="5">
        <v>11037</v>
      </c>
      <c r="D2357" s="26" t="str">
        <f>IF(E2357="","TOTAL","")</f>
        <v/>
      </c>
      <c r="E2357" t="s">
        <v>85</v>
      </c>
    </row>
    <row r="2358" spans="1:5" outlineLevel="1" x14ac:dyDescent="0.35">
      <c r="A2358" s="25">
        <f>A2357</f>
        <v>43840</v>
      </c>
      <c r="B2358" s="24" t="str">
        <f>B2357</f>
        <v>A B FIRE PROTECTION LLC</v>
      </c>
      <c r="C2358" s="26">
        <f>SUBTOTAL(9,C2356:C2357)</f>
        <v>14716</v>
      </c>
      <c r="D2358" s="26" t="str">
        <f>IF(E2358="","TOTAL","")</f>
        <v>TOTAL</v>
      </c>
    </row>
    <row r="2359" spans="1:5" outlineLevel="2" x14ac:dyDescent="0.35">
      <c r="A2359" s="11">
        <v>43840</v>
      </c>
      <c r="B2359" t="s">
        <v>120</v>
      </c>
      <c r="C2359" s="5">
        <v>6</v>
      </c>
      <c r="D2359" s="26" t="str">
        <f>IF(E2359="","TOTAL","")</f>
        <v/>
      </c>
      <c r="E2359" t="s">
        <v>102</v>
      </c>
    </row>
    <row r="2360" spans="1:5" outlineLevel="1" x14ac:dyDescent="0.35">
      <c r="A2360" s="25">
        <f>A2359</f>
        <v>43840</v>
      </c>
      <c r="B2360" s="24" t="str">
        <f>B2359</f>
        <v>A T &amp; T</v>
      </c>
      <c r="C2360" s="26">
        <f>SUBTOTAL(9,C2359:C2359)</f>
        <v>6</v>
      </c>
      <c r="D2360" s="26" t="str">
        <f>IF(E2360="","TOTAL","")</f>
        <v>TOTAL</v>
      </c>
    </row>
    <row r="2361" spans="1:5" outlineLevel="2" x14ac:dyDescent="0.35">
      <c r="A2361" s="11">
        <v>43840</v>
      </c>
      <c r="B2361" t="s">
        <v>545</v>
      </c>
      <c r="C2361" s="5">
        <v>405</v>
      </c>
      <c r="D2361" s="26" t="str">
        <f>IF(E2361="","TOTAL","")</f>
        <v/>
      </c>
      <c r="E2361" t="s">
        <v>81</v>
      </c>
    </row>
    <row r="2362" spans="1:5" outlineLevel="1" x14ac:dyDescent="0.35">
      <c r="A2362" s="25">
        <f>A2361</f>
        <v>43840</v>
      </c>
      <c r="B2362" s="24" t="str">
        <f>B2361</f>
        <v>A W MECHANICAL SERVICES LP</v>
      </c>
      <c r="C2362" s="26">
        <f>SUBTOTAL(9,C2361:C2361)</f>
        <v>405</v>
      </c>
      <c r="D2362" s="26" t="str">
        <f>IF(E2362="","TOTAL","")</f>
        <v>TOTAL</v>
      </c>
    </row>
    <row r="2363" spans="1:5" outlineLevel="2" x14ac:dyDescent="0.35">
      <c r="A2363" s="11">
        <v>43840</v>
      </c>
      <c r="B2363" t="s">
        <v>1121</v>
      </c>
      <c r="C2363" s="5">
        <v>113.66</v>
      </c>
      <c r="D2363" s="26" t="str">
        <f>IF(E2363="","TOTAL","")</f>
        <v/>
      </c>
      <c r="E2363" t="s">
        <v>79</v>
      </c>
    </row>
    <row r="2364" spans="1:5" outlineLevel="1" x14ac:dyDescent="0.35">
      <c r="A2364" s="25">
        <f>A2363</f>
        <v>43840</v>
      </c>
      <c r="B2364" s="24" t="str">
        <f>B2363</f>
        <v>AAA TROPHY &amp; ENGRAVING</v>
      </c>
      <c r="C2364" s="26">
        <f>SUBTOTAL(9,C2363:C2363)</f>
        <v>113.66</v>
      </c>
      <c r="D2364" s="26" t="str">
        <f>IF(E2364="","TOTAL","")</f>
        <v>TOTAL</v>
      </c>
    </row>
    <row r="2365" spans="1:5" outlineLevel="2" x14ac:dyDescent="0.35">
      <c r="A2365" s="11">
        <v>43840</v>
      </c>
      <c r="B2365" t="s">
        <v>664</v>
      </c>
      <c r="C2365" s="5">
        <v>11400</v>
      </c>
      <c r="D2365" s="26" t="str">
        <f>IF(E2365="","TOTAL","")</f>
        <v/>
      </c>
      <c r="E2365" t="s">
        <v>94</v>
      </c>
    </row>
    <row r="2366" spans="1:5" outlineLevel="2" x14ac:dyDescent="0.35">
      <c r="A2366" s="11">
        <v>43840</v>
      </c>
      <c r="B2366" t="s">
        <v>664</v>
      </c>
      <c r="C2366" s="5">
        <v>9975</v>
      </c>
      <c r="D2366" s="26" t="str">
        <f>IF(E2366="","TOTAL","")</f>
        <v/>
      </c>
      <c r="E2366" t="s">
        <v>94</v>
      </c>
    </row>
    <row r="2367" spans="1:5" outlineLevel="2" x14ac:dyDescent="0.35">
      <c r="A2367" s="11">
        <v>43840</v>
      </c>
      <c r="B2367" t="s">
        <v>664</v>
      </c>
      <c r="C2367" s="5">
        <v>9975</v>
      </c>
      <c r="D2367" s="26" t="str">
        <f>IF(E2367="","TOTAL","")</f>
        <v/>
      </c>
      <c r="E2367" t="s">
        <v>94</v>
      </c>
    </row>
    <row r="2368" spans="1:5" outlineLevel="2" x14ac:dyDescent="0.35">
      <c r="A2368" s="11">
        <v>43840</v>
      </c>
      <c r="B2368" t="s">
        <v>664</v>
      </c>
      <c r="C2368" s="5">
        <v>9500</v>
      </c>
      <c r="D2368" s="26" t="str">
        <f>IF(E2368="","TOTAL","")</f>
        <v/>
      </c>
      <c r="E2368" t="s">
        <v>94</v>
      </c>
    </row>
    <row r="2369" spans="1:5" outlineLevel="2" x14ac:dyDescent="0.35">
      <c r="A2369" s="11">
        <v>43840</v>
      </c>
      <c r="B2369" t="s">
        <v>664</v>
      </c>
      <c r="C2369" s="5">
        <v>11875</v>
      </c>
      <c r="D2369" s="26" t="str">
        <f>IF(E2369="","TOTAL","")</f>
        <v/>
      </c>
      <c r="E2369" t="s">
        <v>94</v>
      </c>
    </row>
    <row r="2370" spans="1:5" outlineLevel="2" x14ac:dyDescent="0.35">
      <c r="A2370" s="11">
        <v>43840</v>
      </c>
      <c r="B2370" t="s">
        <v>664</v>
      </c>
      <c r="C2370" s="5">
        <v>9500</v>
      </c>
      <c r="D2370" s="26" t="str">
        <f>IF(E2370="","TOTAL","")</f>
        <v/>
      </c>
      <c r="E2370" t="s">
        <v>94</v>
      </c>
    </row>
    <row r="2371" spans="1:5" outlineLevel="2" x14ac:dyDescent="0.35">
      <c r="A2371" s="11">
        <v>43840</v>
      </c>
      <c r="B2371" t="s">
        <v>664</v>
      </c>
      <c r="C2371" s="5">
        <v>9500</v>
      </c>
      <c r="D2371" s="26" t="str">
        <f>IF(E2371="","TOTAL","")</f>
        <v/>
      </c>
      <c r="E2371" t="s">
        <v>94</v>
      </c>
    </row>
    <row r="2372" spans="1:5" outlineLevel="2" x14ac:dyDescent="0.35">
      <c r="A2372" s="11">
        <v>43840</v>
      </c>
      <c r="B2372" t="s">
        <v>664</v>
      </c>
      <c r="C2372" s="5">
        <v>9500</v>
      </c>
      <c r="D2372" s="26" t="str">
        <f>IF(E2372="","TOTAL","")</f>
        <v/>
      </c>
      <c r="E2372" t="s">
        <v>94</v>
      </c>
    </row>
    <row r="2373" spans="1:5" outlineLevel="2" x14ac:dyDescent="0.35">
      <c r="A2373" s="11">
        <v>43840</v>
      </c>
      <c r="B2373" t="s">
        <v>664</v>
      </c>
      <c r="C2373" s="5">
        <v>12350</v>
      </c>
      <c r="D2373" s="26" t="str">
        <f>IF(E2373="","TOTAL","")</f>
        <v/>
      </c>
      <c r="E2373" t="s">
        <v>94</v>
      </c>
    </row>
    <row r="2374" spans="1:5" outlineLevel="2" x14ac:dyDescent="0.35">
      <c r="A2374" s="11">
        <v>43840</v>
      </c>
      <c r="B2374" t="s">
        <v>664</v>
      </c>
      <c r="C2374" s="5">
        <v>7600</v>
      </c>
      <c r="D2374" s="26" t="str">
        <f>IF(E2374="","TOTAL","")</f>
        <v/>
      </c>
      <c r="E2374" t="s">
        <v>94</v>
      </c>
    </row>
    <row r="2375" spans="1:5" outlineLevel="2" x14ac:dyDescent="0.35">
      <c r="A2375" s="11">
        <v>43840</v>
      </c>
      <c r="B2375" t="s">
        <v>664</v>
      </c>
      <c r="C2375" s="5">
        <v>22705</v>
      </c>
      <c r="D2375" s="26" t="str">
        <f>IF(E2375="","TOTAL","")</f>
        <v/>
      </c>
      <c r="E2375" t="s">
        <v>94</v>
      </c>
    </row>
    <row r="2376" spans="1:5" outlineLevel="2" x14ac:dyDescent="0.35">
      <c r="A2376" s="11">
        <v>43840</v>
      </c>
      <c r="B2376" t="s">
        <v>664</v>
      </c>
      <c r="C2376" s="5">
        <v>7600</v>
      </c>
      <c r="D2376" s="26" t="str">
        <f>IF(E2376="","TOTAL","")</f>
        <v/>
      </c>
      <c r="E2376" t="s">
        <v>94</v>
      </c>
    </row>
    <row r="2377" spans="1:5" outlineLevel="1" x14ac:dyDescent="0.35">
      <c r="A2377" s="25">
        <f>A2376</f>
        <v>43840</v>
      </c>
      <c r="B2377" s="24" t="str">
        <f>B2376</f>
        <v>ACCUTEK TECHNOLOGIES INC.</v>
      </c>
      <c r="C2377" s="26">
        <f>SUBTOTAL(9,C2365:C2376)</f>
        <v>131480</v>
      </c>
      <c r="D2377" s="26" t="str">
        <f>IF(E2377="","TOTAL","")</f>
        <v>TOTAL</v>
      </c>
    </row>
    <row r="2378" spans="1:5" outlineLevel="2" x14ac:dyDescent="0.35">
      <c r="A2378" s="11">
        <v>43840</v>
      </c>
      <c r="B2378" t="s">
        <v>1122</v>
      </c>
      <c r="C2378" s="5">
        <v>91.8</v>
      </c>
      <c r="D2378" s="26" t="str">
        <f>IF(E2378="","TOTAL","")</f>
        <v/>
      </c>
      <c r="E2378" t="s">
        <v>81</v>
      </c>
    </row>
    <row r="2379" spans="1:5" outlineLevel="1" x14ac:dyDescent="0.35">
      <c r="A2379" s="25">
        <f>A2378</f>
        <v>43840</v>
      </c>
      <c r="B2379" s="24" t="str">
        <f>B2378</f>
        <v>ACE ELECTRONICS</v>
      </c>
      <c r="C2379" s="26">
        <f>SUBTOTAL(9,C2378:C2378)</f>
        <v>91.8</v>
      </c>
      <c r="D2379" s="26" t="str">
        <f>IF(E2379="","TOTAL","")</f>
        <v>TOTAL</v>
      </c>
    </row>
    <row r="2380" spans="1:5" outlineLevel="2" x14ac:dyDescent="0.35">
      <c r="A2380" s="11">
        <v>43840</v>
      </c>
      <c r="B2380" t="s">
        <v>196</v>
      </c>
      <c r="C2380" s="5">
        <v>195</v>
      </c>
      <c r="D2380" s="26" t="str">
        <f>IF(E2380="","TOTAL","")</f>
        <v/>
      </c>
      <c r="E2380" t="s">
        <v>85</v>
      </c>
    </row>
    <row r="2381" spans="1:5" outlineLevel="2" x14ac:dyDescent="0.35">
      <c r="A2381" s="11">
        <v>43840</v>
      </c>
      <c r="B2381" t="s">
        <v>196</v>
      </c>
      <c r="C2381" s="5">
        <v>275.29000000000002</v>
      </c>
      <c r="D2381" s="26" t="str">
        <f>IF(E2381="","TOTAL","")</f>
        <v/>
      </c>
      <c r="E2381" t="s">
        <v>85</v>
      </c>
    </row>
    <row r="2382" spans="1:5" outlineLevel="2" x14ac:dyDescent="0.35">
      <c r="A2382" s="11">
        <v>43840</v>
      </c>
      <c r="B2382" t="s">
        <v>196</v>
      </c>
      <c r="C2382" s="5">
        <v>1326.44</v>
      </c>
      <c r="D2382" s="26" t="str">
        <f>IF(E2382="","TOTAL","")</f>
        <v/>
      </c>
      <c r="E2382" t="s">
        <v>85</v>
      </c>
    </row>
    <row r="2383" spans="1:5" outlineLevel="2" x14ac:dyDescent="0.35">
      <c r="A2383" s="11">
        <v>43840</v>
      </c>
      <c r="B2383" t="s">
        <v>196</v>
      </c>
      <c r="C2383" s="5">
        <v>1656.84</v>
      </c>
      <c r="D2383" s="26" t="str">
        <f>IF(E2383="","TOTAL","")</f>
        <v/>
      </c>
      <c r="E2383" t="s">
        <v>85</v>
      </c>
    </row>
    <row r="2384" spans="1:5" outlineLevel="2" x14ac:dyDescent="0.35">
      <c r="A2384" s="11">
        <v>43840</v>
      </c>
      <c r="B2384" t="s">
        <v>196</v>
      </c>
      <c r="C2384" s="5">
        <v>858</v>
      </c>
      <c r="D2384" s="26" t="str">
        <f>IF(E2384="","TOTAL","")</f>
        <v/>
      </c>
      <c r="E2384" t="s">
        <v>85</v>
      </c>
    </row>
    <row r="2385" spans="1:5" outlineLevel="2" x14ac:dyDescent="0.35">
      <c r="A2385" s="11">
        <v>43840</v>
      </c>
      <c r="B2385" t="s">
        <v>196</v>
      </c>
      <c r="C2385" s="5">
        <v>4442.1899999999996</v>
      </c>
      <c r="D2385" s="26" t="str">
        <f>IF(E2385="","TOTAL","")</f>
        <v/>
      </c>
      <c r="E2385" t="s">
        <v>94</v>
      </c>
    </row>
    <row r="2386" spans="1:5" outlineLevel="2" x14ac:dyDescent="0.35">
      <c r="A2386" s="11">
        <v>43840</v>
      </c>
      <c r="B2386" t="s">
        <v>196</v>
      </c>
      <c r="C2386" s="5">
        <v>3150.39</v>
      </c>
      <c r="D2386" s="26" t="str">
        <f>IF(E2386="","TOTAL","")</f>
        <v/>
      </c>
      <c r="E2386" t="s">
        <v>94</v>
      </c>
    </row>
    <row r="2387" spans="1:5" outlineLevel="2" x14ac:dyDescent="0.35">
      <c r="A2387" s="11">
        <v>43840</v>
      </c>
      <c r="B2387" t="s">
        <v>196</v>
      </c>
      <c r="C2387" s="5">
        <v>11201.94</v>
      </c>
      <c r="D2387" s="26" t="str">
        <f>IF(E2387="","TOTAL","")</f>
        <v/>
      </c>
      <c r="E2387" t="s">
        <v>94</v>
      </c>
    </row>
    <row r="2388" spans="1:5" outlineLevel="2" x14ac:dyDescent="0.35">
      <c r="A2388" s="11">
        <v>43840</v>
      </c>
      <c r="B2388" t="s">
        <v>196</v>
      </c>
      <c r="C2388" s="5">
        <v>63439.35</v>
      </c>
      <c r="D2388" s="26" t="str">
        <f>IF(E2388="","TOTAL","")</f>
        <v/>
      </c>
      <c r="E2388" t="s">
        <v>94</v>
      </c>
    </row>
    <row r="2389" spans="1:5" outlineLevel="2" x14ac:dyDescent="0.35">
      <c r="A2389" s="11">
        <v>43840</v>
      </c>
      <c r="B2389" t="s">
        <v>196</v>
      </c>
      <c r="C2389" s="5">
        <v>69879.100000000006</v>
      </c>
      <c r="D2389" s="26" t="str">
        <f>IF(E2389="","TOTAL","")</f>
        <v/>
      </c>
      <c r="E2389" t="s">
        <v>94</v>
      </c>
    </row>
    <row r="2390" spans="1:5" outlineLevel="2" x14ac:dyDescent="0.35">
      <c r="A2390" s="11">
        <v>43840</v>
      </c>
      <c r="B2390" t="s">
        <v>196</v>
      </c>
      <c r="C2390" s="5">
        <v>21840.98</v>
      </c>
      <c r="D2390" s="26" t="str">
        <f>IF(E2390="","TOTAL","")</f>
        <v/>
      </c>
      <c r="E2390" t="s">
        <v>94</v>
      </c>
    </row>
    <row r="2391" spans="1:5" outlineLevel="2" x14ac:dyDescent="0.35">
      <c r="A2391" s="11">
        <v>43840</v>
      </c>
      <c r="B2391" t="s">
        <v>196</v>
      </c>
      <c r="C2391" s="5">
        <v>3737.12</v>
      </c>
      <c r="D2391" s="26" t="str">
        <f>IF(E2391="","TOTAL","")</f>
        <v/>
      </c>
      <c r="E2391" t="s">
        <v>94</v>
      </c>
    </row>
    <row r="2392" spans="1:5" outlineLevel="2" x14ac:dyDescent="0.35">
      <c r="A2392" s="11">
        <v>43840</v>
      </c>
      <c r="B2392" t="s">
        <v>196</v>
      </c>
      <c r="C2392" s="5">
        <v>3737.12</v>
      </c>
      <c r="D2392" s="26" t="str">
        <f>IF(E2392="","TOTAL","")</f>
        <v/>
      </c>
      <c r="E2392" t="s">
        <v>94</v>
      </c>
    </row>
    <row r="2393" spans="1:5" outlineLevel="2" x14ac:dyDescent="0.35">
      <c r="A2393" s="11">
        <v>43840</v>
      </c>
      <c r="B2393" t="s">
        <v>196</v>
      </c>
      <c r="C2393" s="5">
        <v>3737.12</v>
      </c>
      <c r="D2393" s="26" t="str">
        <f>IF(E2393="","TOTAL","")</f>
        <v/>
      </c>
      <c r="E2393" t="s">
        <v>94</v>
      </c>
    </row>
    <row r="2394" spans="1:5" outlineLevel="2" x14ac:dyDescent="0.35">
      <c r="A2394" s="11">
        <v>43840</v>
      </c>
      <c r="B2394" t="s">
        <v>196</v>
      </c>
      <c r="C2394" s="5">
        <v>3737.12</v>
      </c>
      <c r="D2394" s="26" t="str">
        <f>IF(E2394="","TOTAL","")</f>
        <v/>
      </c>
      <c r="E2394" t="s">
        <v>94</v>
      </c>
    </row>
    <row r="2395" spans="1:5" outlineLevel="2" x14ac:dyDescent="0.35">
      <c r="A2395" s="11">
        <v>43840</v>
      </c>
      <c r="B2395" t="s">
        <v>196</v>
      </c>
      <c r="C2395" s="5">
        <v>4498.22</v>
      </c>
      <c r="D2395" s="26" t="str">
        <f>IF(E2395="","TOTAL","")</f>
        <v/>
      </c>
      <c r="E2395" t="s">
        <v>94</v>
      </c>
    </row>
    <row r="2396" spans="1:5" outlineLevel="2" x14ac:dyDescent="0.35">
      <c r="A2396" s="11">
        <v>43840</v>
      </c>
      <c r="B2396" t="s">
        <v>196</v>
      </c>
      <c r="C2396" s="5">
        <v>14911.2</v>
      </c>
      <c r="D2396" s="26" t="str">
        <f>IF(E2396="","TOTAL","")</f>
        <v/>
      </c>
      <c r="E2396" t="s">
        <v>94</v>
      </c>
    </row>
    <row r="2397" spans="1:5" outlineLevel="2" x14ac:dyDescent="0.35">
      <c r="A2397" s="11">
        <v>43840</v>
      </c>
      <c r="B2397" t="s">
        <v>196</v>
      </c>
      <c r="C2397" s="5">
        <v>59323.06</v>
      </c>
      <c r="D2397" s="26" t="str">
        <f>IF(E2397="","TOTAL","")</f>
        <v/>
      </c>
      <c r="E2397" t="s">
        <v>94</v>
      </c>
    </row>
    <row r="2398" spans="1:5" outlineLevel="2" x14ac:dyDescent="0.35">
      <c r="A2398" s="11">
        <v>43840</v>
      </c>
      <c r="B2398" t="s">
        <v>196</v>
      </c>
      <c r="C2398" s="5">
        <v>30667.08</v>
      </c>
      <c r="D2398" s="26" t="str">
        <f>IF(E2398="","TOTAL","")</f>
        <v/>
      </c>
      <c r="E2398" t="s">
        <v>94</v>
      </c>
    </row>
    <row r="2399" spans="1:5" outlineLevel="2" x14ac:dyDescent="0.35">
      <c r="A2399" s="11">
        <v>43840</v>
      </c>
      <c r="B2399" t="s">
        <v>196</v>
      </c>
      <c r="C2399" s="5">
        <v>58358.6</v>
      </c>
      <c r="D2399" s="26" t="str">
        <f>IF(E2399="","TOTAL","")</f>
        <v/>
      </c>
      <c r="E2399" t="s">
        <v>94</v>
      </c>
    </row>
    <row r="2400" spans="1:5" outlineLevel="2" x14ac:dyDescent="0.35">
      <c r="A2400" s="11">
        <v>43840</v>
      </c>
      <c r="B2400" t="s">
        <v>196</v>
      </c>
      <c r="C2400" s="5">
        <v>5433.29</v>
      </c>
      <c r="D2400" s="26" t="str">
        <f>IF(E2400="","TOTAL","")</f>
        <v/>
      </c>
      <c r="E2400" t="s">
        <v>94</v>
      </c>
    </row>
    <row r="2401" spans="1:5" outlineLevel="1" x14ac:dyDescent="0.35">
      <c r="A2401" s="25">
        <f>A2400</f>
        <v>43840</v>
      </c>
      <c r="B2401" s="24" t="str">
        <f>B2400</f>
        <v>ACME ARCHITECTURAL HARDWARE INC</v>
      </c>
      <c r="C2401" s="26">
        <f>SUBTOTAL(9,C2380:C2400)</f>
        <v>366405.44999999995</v>
      </c>
      <c r="D2401" s="26" t="str">
        <f>IF(E2401="","TOTAL","")</f>
        <v>TOTAL</v>
      </c>
    </row>
    <row r="2402" spans="1:5" outlineLevel="2" x14ac:dyDescent="0.35">
      <c r="A2402" s="11">
        <v>43840</v>
      </c>
      <c r="B2402" t="s">
        <v>1123</v>
      </c>
      <c r="C2402" s="5">
        <v>135</v>
      </c>
      <c r="D2402" s="26" t="str">
        <f>IF(E2402="","TOTAL","")</f>
        <v/>
      </c>
      <c r="E2402" t="s">
        <v>77</v>
      </c>
    </row>
    <row r="2403" spans="1:5" outlineLevel="1" x14ac:dyDescent="0.35">
      <c r="A2403" s="25">
        <f>A2402</f>
        <v>43840</v>
      </c>
      <c r="B2403" s="24" t="str">
        <f>B2402</f>
        <v>MARK ADAMS</v>
      </c>
      <c r="C2403" s="26">
        <f>SUBTOTAL(9,C2402:C2402)</f>
        <v>135</v>
      </c>
      <c r="D2403" s="26" t="str">
        <f>IF(E2403="","TOTAL","")</f>
        <v>TOTAL</v>
      </c>
    </row>
    <row r="2404" spans="1:5" outlineLevel="2" x14ac:dyDescent="0.35">
      <c r="A2404" s="11">
        <v>43840</v>
      </c>
      <c r="B2404" t="s">
        <v>51</v>
      </c>
      <c r="C2404" s="5">
        <v>837.81</v>
      </c>
      <c r="D2404" s="26" t="str">
        <f>IF(E2404="","TOTAL","")</f>
        <v/>
      </c>
      <c r="E2404" t="s">
        <v>77</v>
      </c>
    </row>
    <row r="2405" spans="1:5" outlineLevel="1" x14ac:dyDescent="0.35">
      <c r="A2405" s="25">
        <f>A2404</f>
        <v>43840</v>
      </c>
      <c r="B2405" s="24" t="str">
        <f>B2404</f>
        <v>AETNA INC</v>
      </c>
      <c r="C2405" s="26">
        <f>SUBTOTAL(9,C2404:C2404)</f>
        <v>837.81</v>
      </c>
      <c r="D2405" s="26" t="str">
        <f>IF(E2405="","TOTAL","")</f>
        <v>TOTAL</v>
      </c>
    </row>
    <row r="2406" spans="1:5" outlineLevel="2" x14ac:dyDescent="0.35">
      <c r="A2406" s="11">
        <v>43840</v>
      </c>
      <c r="B2406" t="s">
        <v>1124</v>
      </c>
      <c r="C2406" s="5">
        <v>115</v>
      </c>
      <c r="D2406" s="26" t="str">
        <f>IF(E2406="","TOTAL","")</f>
        <v/>
      </c>
      <c r="E2406" t="s">
        <v>77</v>
      </c>
    </row>
    <row r="2407" spans="1:5" outlineLevel="2" x14ac:dyDescent="0.35">
      <c r="A2407" s="11">
        <v>43840</v>
      </c>
      <c r="B2407" t="s">
        <v>1124</v>
      </c>
      <c r="C2407" s="5">
        <v>115</v>
      </c>
      <c r="D2407" s="26" t="str">
        <f>IF(E2407="","TOTAL","")</f>
        <v/>
      </c>
      <c r="E2407" t="s">
        <v>77</v>
      </c>
    </row>
    <row r="2408" spans="1:5" outlineLevel="1" x14ac:dyDescent="0.35">
      <c r="A2408" s="25">
        <f>A2407</f>
        <v>43840</v>
      </c>
      <c r="B2408" s="24" t="str">
        <f>B2407</f>
        <v>MICHAEL AKIBOH</v>
      </c>
      <c r="C2408" s="26">
        <f>SUBTOTAL(9,C2406:C2407)</f>
        <v>230</v>
      </c>
      <c r="D2408" s="26" t="str">
        <f>IF(E2408="","TOTAL","")</f>
        <v>TOTAL</v>
      </c>
    </row>
    <row r="2409" spans="1:5" outlineLevel="2" x14ac:dyDescent="0.35">
      <c r="A2409" s="11">
        <v>43840</v>
      </c>
      <c r="B2409" t="s">
        <v>969</v>
      </c>
      <c r="C2409" s="5">
        <v>50</v>
      </c>
      <c r="D2409" s="26" t="str">
        <f>IF(E2409="","TOTAL","")</f>
        <v/>
      </c>
      <c r="E2409" t="s">
        <v>99</v>
      </c>
    </row>
    <row r="2410" spans="1:5" outlineLevel="2" x14ac:dyDescent="0.35">
      <c r="A2410" s="11">
        <v>43840</v>
      </c>
      <c r="B2410" t="s">
        <v>969</v>
      </c>
      <c r="C2410" s="5">
        <v>50</v>
      </c>
      <c r="D2410" s="26" t="str">
        <f>IF(E2410="","TOTAL","")</f>
        <v/>
      </c>
      <c r="E2410" t="s">
        <v>99</v>
      </c>
    </row>
    <row r="2411" spans="1:5" outlineLevel="1" x14ac:dyDescent="0.35">
      <c r="A2411" s="25">
        <f>A2410</f>
        <v>43840</v>
      </c>
      <c r="B2411" s="24" t="str">
        <f>B2410</f>
        <v>ALDINE ISD ATHLETIC DEPARTMENT</v>
      </c>
      <c r="C2411" s="26">
        <f>SUBTOTAL(9,C2409:C2410)</f>
        <v>100</v>
      </c>
      <c r="D2411" s="26" t="str">
        <f>IF(E2411="","TOTAL","")</f>
        <v>TOTAL</v>
      </c>
    </row>
    <row r="2412" spans="1:5" outlineLevel="2" x14ac:dyDescent="0.35">
      <c r="A2412" s="11">
        <v>43840</v>
      </c>
      <c r="B2412" t="s">
        <v>666</v>
      </c>
      <c r="C2412" s="5">
        <v>50</v>
      </c>
      <c r="D2412" s="26" t="str">
        <f>IF(E2412="","TOTAL","")</f>
        <v/>
      </c>
      <c r="E2412" t="s">
        <v>99</v>
      </c>
    </row>
    <row r="2413" spans="1:5" outlineLevel="1" x14ac:dyDescent="0.35">
      <c r="A2413" s="25">
        <f>A2412</f>
        <v>43840</v>
      </c>
      <c r="B2413" s="24" t="str">
        <f>B2412</f>
        <v>MACARTHUR HIGH SCHOOL TENNIS</v>
      </c>
      <c r="C2413" s="26">
        <f>SUBTOTAL(9,C2412:C2412)</f>
        <v>50</v>
      </c>
      <c r="D2413" s="26" t="str">
        <f>IF(E2413="","TOTAL","")</f>
        <v>TOTAL</v>
      </c>
    </row>
    <row r="2414" spans="1:5" outlineLevel="2" x14ac:dyDescent="0.35">
      <c r="A2414" s="11">
        <v>43840</v>
      </c>
      <c r="B2414" t="s">
        <v>1107</v>
      </c>
      <c r="C2414" s="5">
        <v>250</v>
      </c>
      <c r="D2414" s="26" t="str">
        <f>IF(E2414="","TOTAL","")</f>
        <v/>
      </c>
      <c r="E2414" t="s">
        <v>99</v>
      </c>
    </row>
    <row r="2415" spans="1:5" outlineLevel="1" x14ac:dyDescent="0.35">
      <c r="A2415" s="25">
        <f>A2414</f>
        <v>43840</v>
      </c>
      <c r="B2415" s="24" t="str">
        <f>B2414</f>
        <v>ALDINE ISD</v>
      </c>
      <c r="C2415" s="26">
        <f>SUBTOTAL(9,C2414:C2414)</f>
        <v>250</v>
      </c>
      <c r="D2415" s="26" t="str">
        <f>IF(E2415="","TOTAL","")</f>
        <v>TOTAL</v>
      </c>
    </row>
    <row r="2416" spans="1:5" outlineLevel="2" x14ac:dyDescent="0.35">
      <c r="A2416" s="11">
        <v>43840</v>
      </c>
      <c r="B2416" t="s">
        <v>1125</v>
      </c>
      <c r="C2416" s="5">
        <v>165</v>
      </c>
      <c r="D2416" s="26" t="str">
        <f>IF(E2416="","TOTAL","")</f>
        <v/>
      </c>
      <c r="E2416" t="s">
        <v>77</v>
      </c>
    </row>
    <row r="2417" spans="1:5" outlineLevel="1" x14ac:dyDescent="0.35">
      <c r="A2417" s="25">
        <f>A2416</f>
        <v>43840</v>
      </c>
      <c r="B2417" s="24" t="str">
        <f>B2416</f>
        <v>VICTORIA ALEXANDER</v>
      </c>
      <c r="C2417" s="26">
        <f>SUBTOTAL(9,C2416:C2416)</f>
        <v>165</v>
      </c>
      <c r="D2417" s="26" t="str">
        <f>IF(E2417="","TOTAL","")</f>
        <v>TOTAL</v>
      </c>
    </row>
    <row r="2418" spans="1:5" outlineLevel="2" x14ac:dyDescent="0.35">
      <c r="A2418" s="11">
        <v>43840</v>
      </c>
      <c r="B2418" t="s">
        <v>835</v>
      </c>
      <c r="C2418" s="5">
        <v>25</v>
      </c>
      <c r="D2418" s="26" t="str">
        <f>IF(E2418="","TOTAL","")</f>
        <v/>
      </c>
      <c r="E2418" t="s">
        <v>99</v>
      </c>
    </row>
    <row r="2419" spans="1:5" outlineLevel="2" x14ac:dyDescent="0.35">
      <c r="A2419" s="11">
        <v>43840</v>
      </c>
      <c r="B2419" t="s">
        <v>835</v>
      </c>
      <c r="C2419" s="5">
        <v>25</v>
      </c>
      <c r="D2419" s="26" t="str">
        <f>IF(E2419="","TOTAL","")</f>
        <v/>
      </c>
      <c r="E2419" t="s">
        <v>99</v>
      </c>
    </row>
    <row r="2420" spans="1:5" outlineLevel="1" x14ac:dyDescent="0.35">
      <c r="A2420" s="25">
        <f>A2419</f>
        <v>43840</v>
      </c>
      <c r="B2420" s="24" t="str">
        <f>B2419</f>
        <v>ALIEF ISD ATHLETICS</v>
      </c>
      <c r="C2420" s="26">
        <f>SUBTOTAL(9,C2418:C2419)</f>
        <v>50</v>
      </c>
      <c r="D2420" s="26" t="str">
        <f>IF(E2420="","TOTAL","")</f>
        <v>TOTAL</v>
      </c>
    </row>
    <row r="2421" spans="1:5" outlineLevel="2" x14ac:dyDescent="0.35">
      <c r="A2421" s="11">
        <v>43840</v>
      </c>
      <c r="B2421" t="s">
        <v>1126</v>
      </c>
      <c r="C2421" s="5">
        <v>800</v>
      </c>
      <c r="D2421" s="26" t="str">
        <f>IF(E2421="","TOTAL","")</f>
        <v/>
      </c>
      <c r="E2421" t="s">
        <v>79</v>
      </c>
    </row>
    <row r="2422" spans="1:5" outlineLevel="1" x14ac:dyDescent="0.35">
      <c r="A2422" s="25">
        <f>A2421</f>
        <v>43840</v>
      </c>
      <c r="B2422" s="24" t="str">
        <f>B2421</f>
        <v>ALL AMERICAN FLAGS &amp; BANNERS</v>
      </c>
      <c r="C2422" s="26">
        <f>SUBTOTAL(9,C2421:C2421)</f>
        <v>800</v>
      </c>
      <c r="D2422" s="26" t="str">
        <f>IF(E2422="","TOTAL","")</f>
        <v>TOTAL</v>
      </c>
    </row>
    <row r="2423" spans="1:5" outlineLevel="2" x14ac:dyDescent="0.35">
      <c r="A2423" s="11">
        <v>43840</v>
      </c>
      <c r="B2423" t="s">
        <v>298</v>
      </c>
      <c r="C2423" s="5">
        <v>450</v>
      </c>
      <c r="D2423" s="26" t="str">
        <f>IF(E2423="","TOTAL","")</f>
        <v/>
      </c>
      <c r="E2423" t="s">
        <v>79</v>
      </c>
    </row>
    <row r="2424" spans="1:5" outlineLevel="2" x14ac:dyDescent="0.35">
      <c r="A2424" s="11">
        <v>43840</v>
      </c>
      <c r="B2424" t="s">
        <v>298</v>
      </c>
      <c r="C2424" s="5">
        <v>3000</v>
      </c>
      <c r="D2424" s="26" t="str">
        <f>IF(E2424="","TOTAL","")</f>
        <v/>
      </c>
      <c r="E2424" t="s">
        <v>79</v>
      </c>
    </row>
    <row r="2425" spans="1:5" outlineLevel="1" x14ac:dyDescent="0.35">
      <c r="A2425" s="25">
        <f>A2424</f>
        <v>43840</v>
      </c>
      <c r="B2425" s="24" t="str">
        <f>B2424</f>
        <v>ALL OUT GRAPHICS LLC</v>
      </c>
      <c r="C2425" s="26">
        <f>SUBTOTAL(9,C2423:C2424)</f>
        <v>3450</v>
      </c>
      <c r="D2425" s="26" t="str">
        <f>IF(E2425="","TOTAL","")</f>
        <v>TOTAL</v>
      </c>
    </row>
    <row r="2426" spans="1:5" outlineLevel="2" x14ac:dyDescent="0.35">
      <c r="A2426" s="11">
        <v>43840</v>
      </c>
      <c r="B2426" t="s">
        <v>667</v>
      </c>
      <c r="C2426" s="5">
        <v>415</v>
      </c>
      <c r="D2426" s="26" t="str">
        <f>IF(E2426="","TOTAL","")</f>
        <v/>
      </c>
      <c r="E2426" t="s">
        <v>81</v>
      </c>
    </row>
    <row r="2427" spans="1:5" outlineLevel="1" x14ac:dyDescent="0.35">
      <c r="A2427" s="25">
        <f>A2426</f>
        <v>43840</v>
      </c>
      <c r="B2427" s="24" t="str">
        <f>B2426</f>
        <v>ALLPOINTS FOODSERVICE PARTS &amp; SUPPLIES INC</v>
      </c>
      <c r="C2427" s="26">
        <f>SUBTOTAL(9,C2426:C2426)</f>
        <v>415</v>
      </c>
      <c r="D2427" s="26" t="str">
        <f>IF(E2427="","TOTAL","")</f>
        <v>TOTAL</v>
      </c>
    </row>
    <row r="2428" spans="1:5" outlineLevel="2" x14ac:dyDescent="0.35">
      <c r="A2428" s="11">
        <v>43840</v>
      </c>
      <c r="B2428" t="s">
        <v>1127</v>
      </c>
      <c r="C2428" s="5">
        <v>200</v>
      </c>
      <c r="D2428" s="26" t="str">
        <f>IF(E2428="","TOTAL","")</f>
        <v/>
      </c>
      <c r="E2428" t="s">
        <v>99</v>
      </c>
    </row>
    <row r="2429" spans="1:5" outlineLevel="1" x14ac:dyDescent="0.35">
      <c r="A2429" s="25">
        <f>A2428</f>
        <v>43840</v>
      </c>
      <c r="B2429" s="24" t="str">
        <f>B2428</f>
        <v>ALVIN ATHLETIC DEPT</v>
      </c>
      <c r="C2429" s="26">
        <f>SUBTOTAL(9,C2428:C2428)</f>
        <v>200</v>
      </c>
      <c r="D2429" s="26" t="str">
        <f>IF(E2429="","TOTAL","")</f>
        <v>TOTAL</v>
      </c>
    </row>
    <row r="2430" spans="1:5" outlineLevel="2" x14ac:dyDescent="0.35">
      <c r="A2430" s="11">
        <v>43840</v>
      </c>
      <c r="B2430" t="s">
        <v>1128</v>
      </c>
      <c r="C2430" s="5">
        <v>25</v>
      </c>
      <c r="D2430" s="26" t="str">
        <f>IF(E2430="","TOTAL","")</f>
        <v/>
      </c>
      <c r="E2430" t="s">
        <v>99</v>
      </c>
    </row>
    <row r="2431" spans="1:5" outlineLevel="2" x14ac:dyDescent="0.35">
      <c r="A2431" s="11">
        <v>43840</v>
      </c>
      <c r="B2431" t="s">
        <v>1128</v>
      </c>
      <c r="C2431" s="5">
        <v>25</v>
      </c>
      <c r="D2431" s="26" t="str">
        <f>IF(E2431="","TOTAL","")</f>
        <v/>
      </c>
      <c r="E2431" t="s">
        <v>99</v>
      </c>
    </row>
    <row r="2432" spans="1:5" outlineLevel="1" x14ac:dyDescent="0.35">
      <c r="A2432" s="25">
        <f>A2431</f>
        <v>43840</v>
      </c>
      <c r="B2432" s="24" t="str">
        <f>B2431</f>
        <v>ALVIN YELLOWJACKET BOOSTER CLUB</v>
      </c>
      <c r="C2432" s="26">
        <f>SUBTOTAL(9,C2430:C2431)</f>
        <v>50</v>
      </c>
      <c r="D2432" s="26" t="str">
        <f>IF(E2432="","TOTAL","")</f>
        <v>TOTAL</v>
      </c>
    </row>
    <row r="2433" spans="1:5" outlineLevel="2" x14ac:dyDescent="0.35">
      <c r="A2433" s="11">
        <v>43840</v>
      </c>
      <c r="B2433" t="s">
        <v>140</v>
      </c>
      <c r="C2433" s="5">
        <v>-28.45</v>
      </c>
      <c r="D2433" s="26" t="str">
        <f>IF(E2433="","TOTAL","")</f>
        <v/>
      </c>
      <c r="E2433" t="s">
        <v>79</v>
      </c>
    </row>
    <row r="2434" spans="1:5" outlineLevel="2" x14ac:dyDescent="0.35">
      <c r="A2434" s="11">
        <v>43840</v>
      </c>
      <c r="B2434" t="s">
        <v>140</v>
      </c>
      <c r="C2434" s="5">
        <v>-19.59</v>
      </c>
      <c r="D2434" s="26" t="str">
        <f>IF(E2434="","TOTAL","")</f>
        <v/>
      </c>
      <c r="E2434" t="s">
        <v>79</v>
      </c>
    </row>
    <row r="2435" spans="1:5" outlineLevel="2" x14ac:dyDescent="0.35">
      <c r="A2435" s="11">
        <v>43840</v>
      </c>
      <c r="B2435" t="s">
        <v>140</v>
      </c>
      <c r="C2435" s="5">
        <v>64.319999999999993</v>
      </c>
      <c r="D2435" s="26" t="str">
        <f>IF(E2435="","TOTAL","")</f>
        <v/>
      </c>
      <c r="E2435" t="s">
        <v>79</v>
      </c>
    </row>
    <row r="2436" spans="1:5" outlineLevel="2" x14ac:dyDescent="0.35">
      <c r="A2436" s="11">
        <v>43840</v>
      </c>
      <c r="B2436" t="s">
        <v>140</v>
      </c>
      <c r="C2436" s="5">
        <v>54.95</v>
      </c>
      <c r="D2436" s="26" t="str">
        <f>IF(E2436="","TOTAL","")</f>
        <v/>
      </c>
      <c r="E2436" t="s">
        <v>79</v>
      </c>
    </row>
    <row r="2437" spans="1:5" outlineLevel="2" x14ac:dyDescent="0.35">
      <c r="A2437" s="11">
        <v>43840</v>
      </c>
      <c r="B2437" t="s">
        <v>140</v>
      </c>
      <c r="C2437" s="5">
        <v>68.95</v>
      </c>
      <c r="D2437" s="26" t="str">
        <f>IF(E2437="","TOTAL","")</f>
        <v/>
      </c>
      <c r="E2437" t="s">
        <v>79</v>
      </c>
    </row>
    <row r="2438" spans="1:5" outlineLevel="2" x14ac:dyDescent="0.35">
      <c r="A2438" s="11">
        <v>43840</v>
      </c>
      <c r="B2438" t="s">
        <v>140</v>
      </c>
      <c r="C2438" s="5">
        <v>21.46</v>
      </c>
      <c r="D2438" s="26" t="str">
        <f>IF(E2438="","TOTAL","")</f>
        <v/>
      </c>
      <c r="E2438" t="s">
        <v>79</v>
      </c>
    </row>
    <row r="2439" spans="1:5" outlineLevel="2" x14ac:dyDescent="0.35">
      <c r="A2439" s="11">
        <v>43840</v>
      </c>
      <c r="B2439" t="s">
        <v>140</v>
      </c>
      <c r="C2439" s="5">
        <v>29.98</v>
      </c>
      <c r="D2439" s="26" t="str">
        <f>IF(E2439="","TOTAL","")</f>
        <v/>
      </c>
      <c r="E2439" t="s">
        <v>79</v>
      </c>
    </row>
    <row r="2440" spans="1:5" outlineLevel="2" x14ac:dyDescent="0.35">
      <c r="A2440" s="11">
        <v>43840</v>
      </c>
      <c r="B2440" t="s">
        <v>140</v>
      </c>
      <c r="C2440" s="5">
        <v>75.959999999999994</v>
      </c>
      <c r="D2440" s="26" t="str">
        <f>IF(E2440="","TOTAL","")</f>
        <v/>
      </c>
      <c r="E2440" t="s">
        <v>89</v>
      </c>
    </row>
    <row r="2441" spans="1:5" outlineLevel="2" x14ac:dyDescent="0.35">
      <c r="A2441" s="11">
        <v>43840</v>
      </c>
      <c r="B2441" t="s">
        <v>140</v>
      </c>
      <c r="C2441" s="5">
        <v>56.91</v>
      </c>
      <c r="D2441" s="26" t="str">
        <f>IF(E2441="","TOTAL","")</f>
        <v/>
      </c>
      <c r="E2441" t="s">
        <v>89</v>
      </c>
    </row>
    <row r="2442" spans="1:5" outlineLevel="2" x14ac:dyDescent="0.35">
      <c r="A2442" s="11">
        <v>43840</v>
      </c>
      <c r="B2442" t="s">
        <v>140</v>
      </c>
      <c r="C2442" s="5">
        <v>19.95</v>
      </c>
      <c r="D2442" s="26" t="str">
        <f>IF(E2442="","TOTAL","")</f>
        <v/>
      </c>
      <c r="E2442" t="s">
        <v>80</v>
      </c>
    </row>
    <row r="2443" spans="1:5" outlineLevel="2" x14ac:dyDescent="0.35">
      <c r="A2443" s="11">
        <v>43840</v>
      </c>
      <c r="B2443" t="s">
        <v>140</v>
      </c>
      <c r="C2443" s="5">
        <v>27.17</v>
      </c>
      <c r="D2443" s="26" t="str">
        <f>IF(E2443="","TOTAL","")</f>
        <v/>
      </c>
      <c r="E2443" t="s">
        <v>79</v>
      </c>
    </row>
    <row r="2444" spans="1:5" outlineLevel="2" x14ac:dyDescent="0.35">
      <c r="A2444" s="11">
        <v>43840</v>
      </c>
      <c r="B2444" t="s">
        <v>140</v>
      </c>
      <c r="C2444" s="5">
        <v>53.91</v>
      </c>
      <c r="D2444" s="26" t="str">
        <f>IF(E2444="","TOTAL","")</f>
        <v/>
      </c>
      <c r="E2444" t="s">
        <v>79</v>
      </c>
    </row>
    <row r="2445" spans="1:5" outlineLevel="2" x14ac:dyDescent="0.35">
      <c r="A2445" s="11">
        <v>43840</v>
      </c>
      <c r="B2445" t="s">
        <v>140</v>
      </c>
      <c r="C2445" s="5">
        <v>29.94</v>
      </c>
      <c r="D2445" s="26" t="str">
        <f>IF(E2445="","TOTAL","")</f>
        <v/>
      </c>
      <c r="E2445" t="s">
        <v>89</v>
      </c>
    </row>
    <row r="2446" spans="1:5" outlineLevel="2" x14ac:dyDescent="0.35">
      <c r="A2446" s="11">
        <v>43840</v>
      </c>
      <c r="B2446" t="s">
        <v>140</v>
      </c>
      <c r="C2446" s="5">
        <v>34.99</v>
      </c>
      <c r="D2446" s="26" t="str">
        <f>IF(E2446="","TOTAL","")</f>
        <v/>
      </c>
      <c r="E2446" t="s">
        <v>89</v>
      </c>
    </row>
    <row r="2447" spans="1:5" outlineLevel="2" x14ac:dyDescent="0.35">
      <c r="A2447" s="11">
        <v>43840</v>
      </c>
      <c r="B2447" t="s">
        <v>140</v>
      </c>
      <c r="C2447" s="5">
        <v>65.95</v>
      </c>
      <c r="D2447" s="26" t="str">
        <f>IF(E2447="","TOTAL","")</f>
        <v/>
      </c>
      <c r="E2447" t="s">
        <v>79</v>
      </c>
    </row>
    <row r="2448" spans="1:5" outlineLevel="2" x14ac:dyDescent="0.35">
      <c r="A2448" s="11">
        <v>43840</v>
      </c>
      <c r="B2448" t="s">
        <v>140</v>
      </c>
      <c r="C2448" s="5">
        <v>29</v>
      </c>
      <c r="D2448" s="26" t="str">
        <f>IF(E2448="","TOTAL","")</f>
        <v/>
      </c>
      <c r="E2448" t="s">
        <v>79</v>
      </c>
    </row>
    <row r="2449" spans="1:5" outlineLevel="2" x14ac:dyDescent="0.35">
      <c r="A2449" s="11">
        <v>43840</v>
      </c>
      <c r="B2449" t="s">
        <v>140</v>
      </c>
      <c r="C2449" s="5">
        <v>99.99</v>
      </c>
      <c r="D2449" s="26" t="str">
        <f>IF(E2449="","TOTAL","")</f>
        <v/>
      </c>
      <c r="E2449" t="s">
        <v>79</v>
      </c>
    </row>
    <row r="2450" spans="1:5" outlineLevel="2" x14ac:dyDescent="0.35">
      <c r="A2450" s="11">
        <v>43840</v>
      </c>
      <c r="B2450" t="s">
        <v>140</v>
      </c>
      <c r="C2450" s="5">
        <v>181.97</v>
      </c>
      <c r="D2450" s="26" t="str">
        <f>IF(E2450="","TOTAL","")</f>
        <v/>
      </c>
      <c r="E2450" t="s">
        <v>79</v>
      </c>
    </row>
    <row r="2451" spans="1:5" outlineLevel="2" x14ac:dyDescent="0.35">
      <c r="A2451" s="11">
        <v>43840</v>
      </c>
      <c r="B2451" t="s">
        <v>140</v>
      </c>
      <c r="C2451" s="5">
        <v>281.79000000000002</v>
      </c>
      <c r="D2451" s="26" t="str">
        <f>IF(E2451="","TOTAL","")</f>
        <v/>
      </c>
      <c r="E2451" t="s">
        <v>79</v>
      </c>
    </row>
    <row r="2452" spans="1:5" outlineLevel="2" x14ac:dyDescent="0.35">
      <c r="A2452" s="11">
        <v>43840</v>
      </c>
      <c r="B2452" t="s">
        <v>140</v>
      </c>
      <c r="C2452" s="5">
        <v>131.72</v>
      </c>
      <c r="D2452" s="26" t="str">
        <f>IF(E2452="","TOTAL","")</f>
        <v/>
      </c>
      <c r="E2452" t="s">
        <v>79</v>
      </c>
    </row>
    <row r="2453" spans="1:5" outlineLevel="2" x14ac:dyDescent="0.35">
      <c r="A2453" s="11">
        <v>43840</v>
      </c>
      <c r="B2453" t="s">
        <v>140</v>
      </c>
      <c r="C2453" s="5">
        <v>113.94</v>
      </c>
      <c r="D2453" s="26" t="str">
        <f>IF(E2453="","TOTAL","")</f>
        <v/>
      </c>
      <c r="E2453" t="s">
        <v>79</v>
      </c>
    </row>
    <row r="2454" spans="1:5" outlineLevel="2" x14ac:dyDescent="0.35">
      <c r="A2454" s="11">
        <v>43840</v>
      </c>
      <c r="B2454" t="s">
        <v>140</v>
      </c>
      <c r="C2454" s="5">
        <v>263.89</v>
      </c>
      <c r="D2454" s="26" t="str">
        <f>IF(E2454="","TOTAL","")</f>
        <v/>
      </c>
      <c r="E2454" t="s">
        <v>79</v>
      </c>
    </row>
    <row r="2455" spans="1:5" outlineLevel="2" x14ac:dyDescent="0.35">
      <c r="A2455" s="11">
        <v>43840</v>
      </c>
      <c r="B2455" t="s">
        <v>140</v>
      </c>
      <c r="C2455" s="5">
        <v>45.98</v>
      </c>
      <c r="D2455" s="26" t="str">
        <f>IF(E2455="","TOTAL","")</f>
        <v/>
      </c>
      <c r="E2455" t="s">
        <v>79</v>
      </c>
    </row>
    <row r="2456" spans="1:5" outlineLevel="2" x14ac:dyDescent="0.35">
      <c r="A2456" s="11">
        <v>43840</v>
      </c>
      <c r="B2456" t="s">
        <v>140</v>
      </c>
      <c r="C2456" s="5">
        <v>23.84</v>
      </c>
      <c r="D2456" s="26" t="str">
        <f>IF(E2456="","TOTAL","")</f>
        <v/>
      </c>
      <c r="E2456" t="s">
        <v>79</v>
      </c>
    </row>
    <row r="2457" spans="1:5" outlineLevel="2" x14ac:dyDescent="0.35">
      <c r="A2457" s="11">
        <v>43840</v>
      </c>
      <c r="B2457" t="s">
        <v>140</v>
      </c>
      <c r="C2457" s="5">
        <v>12.99</v>
      </c>
      <c r="D2457" s="26" t="str">
        <f>IF(E2457="","TOTAL","")</f>
        <v/>
      </c>
      <c r="E2457" t="s">
        <v>80</v>
      </c>
    </row>
    <row r="2458" spans="1:5" outlineLevel="2" x14ac:dyDescent="0.35">
      <c r="A2458" s="11">
        <v>43840</v>
      </c>
      <c r="B2458" t="s">
        <v>140</v>
      </c>
      <c r="C2458" s="5">
        <v>29.99</v>
      </c>
      <c r="D2458" s="26" t="str">
        <f>IF(E2458="","TOTAL","")</f>
        <v/>
      </c>
      <c r="E2458" t="s">
        <v>79</v>
      </c>
    </row>
    <row r="2459" spans="1:5" outlineLevel="2" x14ac:dyDescent="0.35">
      <c r="A2459" s="11">
        <v>43840</v>
      </c>
      <c r="B2459" t="s">
        <v>140</v>
      </c>
      <c r="C2459" s="5">
        <v>357.49</v>
      </c>
      <c r="D2459" s="26" t="str">
        <f>IF(E2459="","TOTAL","")</f>
        <v/>
      </c>
      <c r="E2459" t="s">
        <v>79</v>
      </c>
    </row>
    <row r="2460" spans="1:5" outlineLevel="2" x14ac:dyDescent="0.35">
      <c r="A2460" s="11">
        <v>43840</v>
      </c>
      <c r="B2460" t="s">
        <v>140</v>
      </c>
      <c r="C2460" s="5">
        <v>156.4</v>
      </c>
      <c r="D2460" s="26" t="str">
        <f>IF(E2460="","TOTAL","")</f>
        <v/>
      </c>
      <c r="E2460" t="s">
        <v>79</v>
      </c>
    </row>
    <row r="2461" spans="1:5" outlineLevel="2" x14ac:dyDescent="0.35">
      <c r="A2461" s="11">
        <v>43840</v>
      </c>
      <c r="B2461" t="s">
        <v>140</v>
      </c>
      <c r="C2461" s="5">
        <v>5.25</v>
      </c>
      <c r="D2461" s="26" t="str">
        <f>IF(E2461="","TOTAL","")</f>
        <v/>
      </c>
      <c r="E2461" t="s">
        <v>79</v>
      </c>
    </row>
    <row r="2462" spans="1:5" outlineLevel="2" x14ac:dyDescent="0.35">
      <c r="A2462" s="11">
        <v>43840</v>
      </c>
      <c r="B2462" t="s">
        <v>140</v>
      </c>
      <c r="C2462" s="5">
        <v>12.82</v>
      </c>
      <c r="D2462" s="26" t="str">
        <f>IF(E2462="","TOTAL","")</f>
        <v/>
      </c>
      <c r="E2462" t="s">
        <v>80</v>
      </c>
    </row>
    <row r="2463" spans="1:5" outlineLevel="2" x14ac:dyDescent="0.35">
      <c r="A2463" s="11">
        <v>43840</v>
      </c>
      <c r="B2463" t="s">
        <v>140</v>
      </c>
      <c r="C2463" s="5">
        <v>11.99</v>
      </c>
      <c r="D2463" s="26" t="str">
        <f>IF(E2463="","TOTAL","")</f>
        <v/>
      </c>
      <c r="E2463" t="s">
        <v>79</v>
      </c>
    </row>
    <row r="2464" spans="1:5" outlineLevel="2" x14ac:dyDescent="0.35">
      <c r="A2464" s="11">
        <v>43840</v>
      </c>
      <c r="B2464" t="s">
        <v>140</v>
      </c>
      <c r="C2464" s="5">
        <v>2.62</v>
      </c>
      <c r="D2464" s="26" t="str">
        <f>IF(E2464="","TOTAL","")</f>
        <v/>
      </c>
      <c r="E2464" t="s">
        <v>79</v>
      </c>
    </row>
    <row r="2465" spans="1:5" outlineLevel="2" x14ac:dyDescent="0.35">
      <c r="A2465" s="11">
        <v>43840</v>
      </c>
      <c r="B2465" t="s">
        <v>140</v>
      </c>
      <c r="C2465" s="5">
        <v>60.58</v>
      </c>
      <c r="D2465" s="26" t="str">
        <f>IF(E2465="","TOTAL","")</f>
        <v/>
      </c>
      <c r="E2465" t="s">
        <v>79</v>
      </c>
    </row>
    <row r="2466" spans="1:5" outlineLevel="2" x14ac:dyDescent="0.35">
      <c r="A2466" s="11">
        <v>43840</v>
      </c>
      <c r="B2466" t="s">
        <v>140</v>
      </c>
      <c r="C2466" s="5">
        <v>72.22</v>
      </c>
      <c r="D2466" s="26" t="str">
        <f>IF(E2466="","TOTAL","")</f>
        <v/>
      </c>
      <c r="E2466" t="s">
        <v>80</v>
      </c>
    </row>
    <row r="2467" spans="1:5" outlineLevel="2" x14ac:dyDescent="0.35">
      <c r="A2467" s="11">
        <v>43840</v>
      </c>
      <c r="B2467" t="s">
        <v>140</v>
      </c>
      <c r="C2467" s="5">
        <v>22.99</v>
      </c>
      <c r="D2467" s="26" t="str">
        <f>IF(E2467="","TOTAL","")</f>
        <v/>
      </c>
      <c r="E2467" t="s">
        <v>79</v>
      </c>
    </row>
    <row r="2468" spans="1:5" outlineLevel="2" x14ac:dyDescent="0.35">
      <c r="A2468" s="11">
        <v>43840</v>
      </c>
      <c r="B2468" t="s">
        <v>140</v>
      </c>
      <c r="C2468" s="5">
        <v>6.95</v>
      </c>
      <c r="D2468" s="26" t="str">
        <f>IF(E2468="","TOTAL","")</f>
        <v/>
      </c>
      <c r="E2468" t="s">
        <v>80</v>
      </c>
    </row>
    <row r="2469" spans="1:5" outlineLevel="2" x14ac:dyDescent="0.35">
      <c r="A2469" s="11">
        <v>43840</v>
      </c>
      <c r="B2469" t="s">
        <v>140</v>
      </c>
      <c r="C2469" s="5">
        <v>48.85</v>
      </c>
      <c r="D2469" s="26" t="str">
        <f>IF(E2469="","TOTAL","")</f>
        <v/>
      </c>
      <c r="E2469" t="s">
        <v>79</v>
      </c>
    </row>
    <row r="2470" spans="1:5" outlineLevel="2" x14ac:dyDescent="0.35">
      <c r="A2470" s="11">
        <v>43840</v>
      </c>
      <c r="B2470" t="s">
        <v>140</v>
      </c>
      <c r="C2470" s="5">
        <v>83.73</v>
      </c>
      <c r="D2470" s="26" t="str">
        <f>IF(E2470="","TOTAL","")</f>
        <v/>
      </c>
      <c r="E2470" t="s">
        <v>79</v>
      </c>
    </row>
    <row r="2471" spans="1:5" outlineLevel="2" x14ac:dyDescent="0.35">
      <c r="A2471" s="11">
        <v>43840</v>
      </c>
      <c r="B2471" t="s">
        <v>140</v>
      </c>
      <c r="C2471" s="5">
        <v>242.54</v>
      </c>
      <c r="D2471" s="26" t="str">
        <f>IF(E2471="","TOTAL","")</f>
        <v/>
      </c>
      <c r="E2471" t="s">
        <v>79</v>
      </c>
    </row>
    <row r="2472" spans="1:5" outlineLevel="2" x14ac:dyDescent="0.35">
      <c r="A2472" s="11">
        <v>43840</v>
      </c>
      <c r="B2472" t="s">
        <v>140</v>
      </c>
      <c r="C2472" s="5">
        <v>17.98</v>
      </c>
      <c r="D2472" s="26" t="str">
        <f>IF(E2472="","TOTAL","")</f>
        <v/>
      </c>
      <c r="E2472" t="s">
        <v>79</v>
      </c>
    </row>
    <row r="2473" spans="1:5" outlineLevel="2" x14ac:dyDescent="0.35">
      <c r="A2473" s="11">
        <v>43840</v>
      </c>
      <c r="B2473" t="s">
        <v>140</v>
      </c>
      <c r="C2473" s="5">
        <v>15.77</v>
      </c>
      <c r="D2473" s="26" t="str">
        <f>IF(E2473="","TOTAL","")</f>
        <v/>
      </c>
      <c r="E2473" t="s">
        <v>79</v>
      </c>
    </row>
    <row r="2474" spans="1:5" outlineLevel="2" x14ac:dyDescent="0.35">
      <c r="A2474" s="11">
        <v>43840</v>
      </c>
      <c r="B2474" t="s">
        <v>140</v>
      </c>
      <c r="C2474" s="5">
        <v>64.680000000000007</v>
      </c>
      <c r="D2474" s="26" t="str">
        <f>IF(E2474="","TOTAL","")</f>
        <v/>
      </c>
      <c r="E2474" t="s">
        <v>79</v>
      </c>
    </row>
    <row r="2475" spans="1:5" outlineLevel="2" x14ac:dyDescent="0.35">
      <c r="A2475" s="11">
        <v>43840</v>
      </c>
      <c r="B2475" t="s">
        <v>140</v>
      </c>
      <c r="C2475" s="5">
        <v>28.1</v>
      </c>
      <c r="D2475" s="26" t="str">
        <f>IF(E2475="","TOTAL","")</f>
        <v/>
      </c>
      <c r="E2475" t="s">
        <v>79</v>
      </c>
    </row>
    <row r="2476" spans="1:5" outlineLevel="2" x14ac:dyDescent="0.35">
      <c r="A2476" s="11">
        <v>43840</v>
      </c>
      <c r="B2476" t="s">
        <v>140</v>
      </c>
      <c r="C2476" s="5">
        <v>59.9</v>
      </c>
      <c r="D2476" s="26" t="str">
        <f>IF(E2476="","TOTAL","")</f>
        <v/>
      </c>
      <c r="E2476" t="s">
        <v>79</v>
      </c>
    </row>
    <row r="2477" spans="1:5" outlineLevel="1" x14ac:dyDescent="0.35">
      <c r="A2477" s="25">
        <f>A2476</f>
        <v>43840</v>
      </c>
      <c r="B2477" s="24" t="str">
        <f>B2476</f>
        <v>AMAZON CAPITAL SERVICES</v>
      </c>
      <c r="C2477" s="26">
        <f>SUBTOTAL(9,C2433:C2476)</f>
        <v>3042.3599999999992</v>
      </c>
      <c r="D2477" s="26" t="str">
        <f>IF(E2477="","TOTAL","")</f>
        <v>TOTAL</v>
      </c>
    </row>
    <row r="2478" spans="1:5" outlineLevel="2" x14ac:dyDescent="0.35">
      <c r="A2478" s="11">
        <v>43840</v>
      </c>
      <c r="B2478" t="s">
        <v>112</v>
      </c>
      <c r="C2478" s="5">
        <v>5.35</v>
      </c>
      <c r="D2478" s="26" t="str">
        <f>IF(E2478="","TOTAL","")</f>
        <v/>
      </c>
      <c r="E2478" t="s">
        <v>79</v>
      </c>
    </row>
    <row r="2479" spans="1:5" outlineLevel="1" x14ac:dyDescent="0.35">
      <c r="A2479" s="25">
        <f>A2478</f>
        <v>43840</v>
      </c>
      <c r="B2479" s="24" t="str">
        <f>B2478</f>
        <v>AMC MUSIC LLC</v>
      </c>
      <c r="C2479" s="26">
        <f>SUBTOTAL(9,C2478:C2478)</f>
        <v>5.35</v>
      </c>
      <c r="D2479" s="26" t="str">
        <f>IF(E2479="","TOTAL","")</f>
        <v>TOTAL</v>
      </c>
    </row>
    <row r="2480" spans="1:5" outlineLevel="2" x14ac:dyDescent="0.35">
      <c r="A2480" s="11">
        <v>43840</v>
      </c>
      <c r="B2480" t="s">
        <v>1129</v>
      </c>
      <c r="C2480" s="5">
        <v>532</v>
      </c>
      <c r="D2480" s="26" t="str">
        <f>IF(E2480="","TOTAL","")</f>
        <v/>
      </c>
      <c r="E2480" t="s">
        <v>85</v>
      </c>
    </row>
    <row r="2481" spans="1:5" outlineLevel="1" x14ac:dyDescent="0.35">
      <c r="A2481" s="25">
        <f>A2480</f>
        <v>43840</v>
      </c>
      <c r="B2481" s="24" t="str">
        <f>B2480</f>
        <v>AMERICAN CONSTRUCTION INVESTIGATIONS LTD</v>
      </c>
      <c r="C2481" s="26">
        <f>SUBTOTAL(9,C2480:C2480)</f>
        <v>532</v>
      </c>
      <c r="D2481" s="26" t="str">
        <f>IF(E2481="","TOTAL","")</f>
        <v>TOTAL</v>
      </c>
    </row>
    <row r="2482" spans="1:5" outlineLevel="2" x14ac:dyDescent="0.35">
      <c r="A2482" s="11">
        <v>43840</v>
      </c>
      <c r="B2482" t="s">
        <v>1130</v>
      </c>
      <c r="C2482" s="5">
        <v>336.37</v>
      </c>
      <c r="D2482" s="26" t="str">
        <f>IF(E2482="","TOTAL","")</f>
        <v/>
      </c>
      <c r="E2482" t="s">
        <v>81</v>
      </c>
    </row>
    <row r="2483" spans="1:5" outlineLevel="1" x14ac:dyDescent="0.35">
      <c r="A2483" s="25">
        <f>A2482</f>
        <v>43840</v>
      </c>
      <c r="B2483" s="24" t="str">
        <f>B2482</f>
        <v>AMERICAN TIME</v>
      </c>
      <c r="C2483" s="26">
        <f>SUBTOTAL(9,C2482:C2482)</f>
        <v>336.37</v>
      </c>
      <c r="D2483" s="26" t="str">
        <f>IF(E2483="","TOTAL","")</f>
        <v>TOTAL</v>
      </c>
    </row>
    <row r="2484" spans="1:5" outlineLevel="2" x14ac:dyDescent="0.35">
      <c r="A2484" s="11">
        <v>43840</v>
      </c>
      <c r="B2484" t="s">
        <v>669</v>
      </c>
      <c r="C2484" s="5">
        <v>115</v>
      </c>
      <c r="D2484" s="26" t="str">
        <f>IF(E2484="","TOTAL","")</f>
        <v/>
      </c>
      <c r="E2484" t="s">
        <v>77</v>
      </c>
    </row>
    <row r="2485" spans="1:5" outlineLevel="1" x14ac:dyDescent="0.35">
      <c r="A2485" s="25">
        <f>A2484</f>
        <v>43840</v>
      </c>
      <c r="B2485" s="24" t="str">
        <f>B2484</f>
        <v>JEWEL ANGELO</v>
      </c>
      <c r="C2485" s="26">
        <f>SUBTOTAL(9,C2484:C2484)</f>
        <v>115</v>
      </c>
      <c r="D2485" s="26" t="str">
        <f>IF(E2485="","TOTAL","")</f>
        <v>TOTAL</v>
      </c>
    </row>
    <row r="2486" spans="1:5" outlineLevel="2" x14ac:dyDescent="0.35">
      <c r="A2486" s="11">
        <v>43840</v>
      </c>
      <c r="B2486" t="s">
        <v>489</v>
      </c>
      <c r="C2486" s="5">
        <v>25096.38</v>
      </c>
      <c r="D2486" s="26" t="str">
        <f>IF(E2486="","TOTAL","")</f>
        <v/>
      </c>
      <c r="E2486" t="s">
        <v>94</v>
      </c>
    </row>
    <row r="2487" spans="1:5" outlineLevel="2" x14ac:dyDescent="0.35">
      <c r="A2487" s="11">
        <v>43840</v>
      </c>
      <c r="B2487" t="s">
        <v>489</v>
      </c>
      <c r="C2487" s="5">
        <v>1142751.3600000001</v>
      </c>
      <c r="D2487" s="26" t="str">
        <f>IF(E2487="","TOTAL","")</f>
        <v/>
      </c>
      <c r="E2487" t="s">
        <v>94</v>
      </c>
    </row>
    <row r="2488" spans="1:5" outlineLevel="1" x14ac:dyDescent="0.35">
      <c r="A2488" s="25">
        <f>A2487</f>
        <v>43840</v>
      </c>
      <c r="B2488" s="24" t="str">
        <f>B2487</f>
        <v>ANSLOW BRYANT CONSTRUCTION LTD</v>
      </c>
      <c r="C2488" s="26">
        <f>SUBTOTAL(9,C2486:C2487)</f>
        <v>1167847.74</v>
      </c>
      <c r="D2488" s="26" t="str">
        <f>IF(E2488="","TOTAL","")</f>
        <v>TOTAL</v>
      </c>
    </row>
    <row r="2489" spans="1:5" outlineLevel="2" x14ac:dyDescent="0.35">
      <c r="A2489" s="11">
        <v>43840</v>
      </c>
      <c r="B2489" t="s">
        <v>220</v>
      </c>
      <c r="C2489" s="5">
        <v>325</v>
      </c>
      <c r="D2489" s="26" t="str">
        <f>IF(E2489="","TOTAL","")</f>
        <v/>
      </c>
      <c r="E2489" t="s">
        <v>85</v>
      </c>
    </row>
    <row r="2490" spans="1:5" outlineLevel="2" x14ac:dyDescent="0.35">
      <c r="A2490" s="11">
        <v>43840</v>
      </c>
      <c r="B2490" t="s">
        <v>220</v>
      </c>
      <c r="C2490" s="5">
        <v>450</v>
      </c>
      <c r="D2490" s="26" t="str">
        <f>IF(E2490="","TOTAL","")</f>
        <v/>
      </c>
      <c r="E2490" t="s">
        <v>85</v>
      </c>
    </row>
    <row r="2491" spans="1:5" outlineLevel="1" x14ac:dyDescent="0.35">
      <c r="A2491" s="25">
        <f>A2490</f>
        <v>43840</v>
      </c>
      <c r="B2491" s="24" t="str">
        <f>B2490</f>
        <v>APPLE GLASS AND TRIM</v>
      </c>
      <c r="C2491" s="26">
        <f>SUBTOTAL(9,C2489:C2490)</f>
        <v>775</v>
      </c>
      <c r="D2491" s="26" t="str">
        <f>IF(E2491="","TOTAL","")</f>
        <v>TOTAL</v>
      </c>
    </row>
    <row r="2492" spans="1:5" outlineLevel="2" x14ac:dyDescent="0.35">
      <c r="A2492" s="11">
        <v>43840</v>
      </c>
      <c r="B2492" t="s">
        <v>24</v>
      </c>
      <c r="C2492" s="5">
        <v>2274</v>
      </c>
      <c r="D2492" s="26" t="str">
        <f>IF(E2492="","TOTAL","")</f>
        <v/>
      </c>
      <c r="E2492" t="s">
        <v>86</v>
      </c>
    </row>
    <row r="2493" spans="1:5" outlineLevel="2" x14ac:dyDescent="0.35">
      <c r="A2493" s="11">
        <v>43840</v>
      </c>
      <c r="B2493" t="s">
        <v>24</v>
      </c>
      <c r="C2493" s="5">
        <v>440.29</v>
      </c>
      <c r="D2493" s="26" t="str">
        <f>IF(E2493="","TOTAL","")</f>
        <v/>
      </c>
      <c r="E2493" t="s">
        <v>86</v>
      </c>
    </row>
    <row r="2494" spans="1:5" outlineLevel="2" x14ac:dyDescent="0.35">
      <c r="A2494" s="11">
        <v>43840</v>
      </c>
      <c r="B2494" t="s">
        <v>24</v>
      </c>
      <c r="C2494" s="5">
        <v>524.71</v>
      </c>
      <c r="D2494" s="26" t="str">
        <f>IF(E2494="","TOTAL","")</f>
        <v/>
      </c>
      <c r="E2494" t="s">
        <v>86</v>
      </c>
    </row>
    <row r="2495" spans="1:5" outlineLevel="2" x14ac:dyDescent="0.35">
      <c r="A2495" s="11">
        <v>43840</v>
      </c>
      <c r="B2495" t="s">
        <v>24</v>
      </c>
      <c r="C2495" s="5">
        <v>298</v>
      </c>
      <c r="D2495" s="26" t="str">
        <f>IF(E2495="","TOTAL","")</f>
        <v/>
      </c>
      <c r="E2495" t="s">
        <v>86</v>
      </c>
    </row>
    <row r="2496" spans="1:5" outlineLevel="2" x14ac:dyDescent="0.35">
      <c r="A2496" s="11">
        <v>43840</v>
      </c>
      <c r="B2496" t="s">
        <v>24</v>
      </c>
      <c r="C2496" s="5">
        <v>325.29000000000002</v>
      </c>
      <c r="D2496" s="26" t="str">
        <f>IF(E2496="","TOTAL","")</f>
        <v/>
      </c>
      <c r="E2496" t="s">
        <v>86</v>
      </c>
    </row>
    <row r="2497" spans="1:5" outlineLevel="2" x14ac:dyDescent="0.35">
      <c r="A2497" s="11">
        <v>43840</v>
      </c>
      <c r="B2497" t="s">
        <v>24</v>
      </c>
      <c r="C2497" s="5">
        <v>773.71</v>
      </c>
      <c r="D2497" s="26" t="str">
        <f>IF(E2497="","TOTAL","")</f>
        <v/>
      </c>
      <c r="E2497" t="s">
        <v>86</v>
      </c>
    </row>
    <row r="2498" spans="1:5" outlineLevel="2" x14ac:dyDescent="0.35">
      <c r="A2498" s="11">
        <v>43840</v>
      </c>
      <c r="B2498" t="s">
        <v>24</v>
      </c>
      <c r="C2498" s="5">
        <v>89</v>
      </c>
      <c r="D2498" s="26" t="str">
        <f>IF(E2498="","TOTAL","")</f>
        <v/>
      </c>
      <c r="E2498" t="s">
        <v>79</v>
      </c>
    </row>
    <row r="2499" spans="1:5" outlineLevel="2" x14ac:dyDescent="0.35">
      <c r="A2499" s="11">
        <v>43840</v>
      </c>
      <c r="B2499" t="s">
        <v>24</v>
      </c>
      <c r="C2499" s="5">
        <v>858</v>
      </c>
      <c r="D2499" s="26" t="str">
        <f>IF(E2499="","TOTAL","")</f>
        <v/>
      </c>
      <c r="E2499" t="s">
        <v>86</v>
      </c>
    </row>
    <row r="2500" spans="1:5" outlineLevel="1" x14ac:dyDescent="0.35">
      <c r="A2500" s="25">
        <f>A2499</f>
        <v>43840</v>
      </c>
      <c r="B2500" s="24" t="str">
        <f>B2499</f>
        <v>APPLE INC</v>
      </c>
      <c r="C2500" s="26">
        <f>SUBTOTAL(9,C2492:C2499)</f>
        <v>5583</v>
      </c>
      <c r="D2500" s="26" t="str">
        <f>IF(E2500="","TOTAL","")</f>
        <v>TOTAL</v>
      </c>
    </row>
    <row r="2501" spans="1:5" outlineLevel="2" x14ac:dyDescent="0.35">
      <c r="A2501" s="11">
        <v>43840</v>
      </c>
      <c r="B2501" t="s">
        <v>671</v>
      </c>
      <c r="C2501" s="5">
        <v>120</v>
      </c>
      <c r="D2501" s="26" t="str">
        <f>IF(E2501="","TOTAL","")</f>
        <v/>
      </c>
      <c r="E2501" t="s">
        <v>77</v>
      </c>
    </row>
    <row r="2502" spans="1:5" outlineLevel="1" x14ac:dyDescent="0.35">
      <c r="A2502" s="25">
        <f>A2501</f>
        <v>43840</v>
      </c>
      <c r="B2502" s="24" t="str">
        <f>B2501</f>
        <v>BRADOC ARCHIBALD</v>
      </c>
      <c r="C2502" s="26">
        <f>SUBTOTAL(9,C2501:C2501)</f>
        <v>120</v>
      </c>
      <c r="D2502" s="26" t="str">
        <f>IF(E2502="","TOTAL","")</f>
        <v>TOTAL</v>
      </c>
    </row>
    <row r="2503" spans="1:5" outlineLevel="2" x14ac:dyDescent="0.35">
      <c r="A2503" s="11">
        <v>43840</v>
      </c>
      <c r="B2503" t="s">
        <v>144</v>
      </c>
      <c r="C2503" s="5">
        <v>89</v>
      </c>
      <c r="D2503" s="26" t="str">
        <f>IF(E2503="","TOTAL","")</f>
        <v/>
      </c>
      <c r="E2503" t="s">
        <v>83</v>
      </c>
    </row>
    <row r="2504" spans="1:5" outlineLevel="1" x14ac:dyDescent="0.35">
      <c r="A2504" s="25">
        <f>A2503</f>
        <v>43840</v>
      </c>
      <c r="B2504" s="24" t="str">
        <f>B2503</f>
        <v>ASCD</v>
      </c>
      <c r="C2504" s="26">
        <f>SUBTOTAL(9,C2503:C2503)</f>
        <v>89</v>
      </c>
      <c r="D2504" s="26" t="str">
        <f>IF(E2504="","TOTAL","")</f>
        <v>TOTAL</v>
      </c>
    </row>
    <row r="2505" spans="1:5" outlineLevel="2" x14ac:dyDescent="0.35">
      <c r="A2505" s="11">
        <v>43840</v>
      </c>
      <c r="B2505" t="s">
        <v>144</v>
      </c>
      <c r="C2505" s="5">
        <v>89</v>
      </c>
      <c r="D2505" s="26" t="str">
        <f>IF(E2505="","TOTAL","")</f>
        <v/>
      </c>
      <c r="E2505" t="s">
        <v>83</v>
      </c>
    </row>
    <row r="2506" spans="1:5" outlineLevel="1" x14ac:dyDescent="0.35">
      <c r="A2506" s="25">
        <f>A2505</f>
        <v>43840</v>
      </c>
      <c r="B2506" s="24" t="str">
        <f>B2505</f>
        <v>ASCD</v>
      </c>
      <c r="C2506" s="26">
        <f>SUBTOTAL(9,C2505:C2505)</f>
        <v>89</v>
      </c>
      <c r="D2506" s="26" t="str">
        <f>IF(E2506="","TOTAL","")</f>
        <v>TOTAL</v>
      </c>
    </row>
    <row r="2507" spans="1:5" outlineLevel="2" x14ac:dyDescent="0.35">
      <c r="A2507" s="11">
        <v>43840</v>
      </c>
      <c r="B2507" t="s">
        <v>672</v>
      </c>
      <c r="C2507" s="5">
        <v>135</v>
      </c>
      <c r="D2507" s="26" t="str">
        <f>IF(E2507="","TOTAL","")</f>
        <v/>
      </c>
      <c r="E2507" t="s">
        <v>77</v>
      </c>
    </row>
    <row r="2508" spans="1:5" outlineLevel="1" x14ac:dyDescent="0.35">
      <c r="A2508" s="25">
        <f>A2507</f>
        <v>43840</v>
      </c>
      <c r="B2508" s="24" t="str">
        <f>B2507</f>
        <v>KEITH PIERCE SR</v>
      </c>
      <c r="C2508" s="26">
        <f>SUBTOTAL(9,C2507:C2507)</f>
        <v>135</v>
      </c>
      <c r="D2508" s="26" t="str">
        <f>IF(E2508="","TOTAL","")</f>
        <v>TOTAL</v>
      </c>
    </row>
    <row r="2509" spans="1:5" outlineLevel="2" x14ac:dyDescent="0.35">
      <c r="A2509" s="11">
        <v>43840</v>
      </c>
      <c r="B2509" t="s">
        <v>1131</v>
      </c>
      <c r="C2509" s="5">
        <v>419</v>
      </c>
      <c r="D2509" s="26" t="str">
        <f>IF(E2509="","TOTAL","")</f>
        <v/>
      </c>
      <c r="E2509" t="s">
        <v>82</v>
      </c>
    </row>
    <row r="2510" spans="1:5" outlineLevel="1" x14ac:dyDescent="0.35">
      <c r="A2510" s="25">
        <f>A2509</f>
        <v>43840</v>
      </c>
      <c r="B2510" s="24" t="str">
        <f>B2509</f>
        <v>ASSOCIATION OF AQUATIC PROFESSIONALS</v>
      </c>
      <c r="C2510" s="26">
        <f>SUBTOTAL(9,C2509:C2509)</f>
        <v>419</v>
      </c>
      <c r="D2510" s="26" t="str">
        <f>IF(E2510="","TOTAL","")</f>
        <v>TOTAL</v>
      </c>
    </row>
    <row r="2511" spans="1:5" outlineLevel="2" x14ac:dyDescent="0.35">
      <c r="A2511" s="11">
        <v>43840</v>
      </c>
      <c r="B2511" t="s">
        <v>970</v>
      </c>
      <c r="C2511" s="5">
        <v>125</v>
      </c>
      <c r="D2511" s="26" t="str">
        <f>IF(E2511="","TOTAL","")</f>
        <v/>
      </c>
      <c r="E2511" t="s">
        <v>77</v>
      </c>
    </row>
    <row r="2512" spans="1:5" outlineLevel="1" x14ac:dyDescent="0.35">
      <c r="A2512" s="25">
        <f>A2511</f>
        <v>43840</v>
      </c>
      <c r="B2512" s="24" t="str">
        <f>B2511</f>
        <v>PLEZ ATKINS</v>
      </c>
      <c r="C2512" s="26">
        <f>SUBTOTAL(9,C2511:C2511)</f>
        <v>125</v>
      </c>
      <c r="D2512" s="26" t="str">
        <f>IF(E2512="","TOTAL","")</f>
        <v>TOTAL</v>
      </c>
    </row>
    <row r="2513" spans="1:5" outlineLevel="2" x14ac:dyDescent="0.35">
      <c r="A2513" s="11">
        <v>43840</v>
      </c>
      <c r="B2513" t="s">
        <v>673</v>
      </c>
      <c r="C2513" s="5">
        <v>135</v>
      </c>
      <c r="D2513" s="26" t="str">
        <f>IF(E2513="","TOTAL","")</f>
        <v/>
      </c>
      <c r="E2513" t="s">
        <v>77</v>
      </c>
    </row>
    <row r="2514" spans="1:5" outlineLevel="1" x14ac:dyDescent="0.35">
      <c r="A2514" s="25">
        <f>A2513</f>
        <v>43840</v>
      </c>
      <c r="B2514" s="24" t="str">
        <f>B2513</f>
        <v>RAY AUSTIN</v>
      </c>
      <c r="C2514" s="26">
        <f>SUBTOTAL(9,C2513:C2513)</f>
        <v>135</v>
      </c>
      <c r="D2514" s="26" t="str">
        <f>IF(E2514="","TOTAL","")</f>
        <v>TOTAL</v>
      </c>
    </row>
    <row r="2515" spans="1:5" outlineLevel="2" x14ac:dyDescent="0.35">
      <c r="A2515" s="11">
        <v>43840</v>
      </c>
      <c r="B2515" t="s">
        <v>1132</v>
      </c>
      <c r="C2515" s="5">
        <v>97583.88</v>
      </c>
      <c r="D2515" s="26" t="str">
        <f>IF(E2515="","TOTAL","")</f>
        <v/>
      </c>
      <c r="E2515" t="s">
        <v>420</v>
      </c>
    </row>
    <row r="2516" spans="1:5" outlineLevel="1" x14ac:dyDescent="0.35">
      <c r="A2516" s="25">
        <f>A2515</f>
        <v>43840</v>
      </c>
      <c r="B2516" s="24" t="str">
        <f>B2515</f>
        <v>AVINEXT</v>
      </c>
      <c r="C2516" s="26">
        <f>SUBTOTAL(9,C2515:C2515)</f>
        <v>97583.88</v>
      </c>
      <c r="D2516" s="26" t="str">
        <f>IF(E2516="","TOTAL","")</f>
        <v>TOTAL</v>
      </c>
    </row>
    <row r="2517" spans="1:5" outlineLevel="2" x14ac:dyDescent="0.35">
      <c r="A2517" s="11">
        <v>43840</v>
      </c>
      <c r="B2517" t="s">
        <v>210</v>
      </c>
      <c r="C2517" s="5">
        <v>37.5</v>
      </c>
      <c r="D2517" s="26" t="str">
        <f>IF(E2517="","TOTAL","")</f>
        <v/>
      </c>
      <c r="E2517" t="s">
        <v>85</v>
      </c>
    </row>
    <row r="2518" spans="1:5" outlineLevel="2" x14ac:dyDescent="0.35">
      <c r="A2518" s="11">
        <v>43840</v>
      </c>
      <c r="B2518" t="s">
        <v>210</v>
      </c>
      <c r="C2518" s="5">
        <v>5</v>
      </c>
      <c r="D2518" s="26" t="str">
        <f>IF(E2518="","TOTAL","")</f>
        <v/>
      </c>
      <c r="E2518" t="s">
        <v>85</v>
      </c>
    </row>
    <row r="2519" spans="1:5" outlineLevel="2" x14ac:dyDescent="0.35">
      <c r="A2519" s="11">
        <v>43840</v>
      </c>
      <c r="B2519" t="s">
        <v>210</v>
      </c>
      <c r="C2519" s="5">
        <v>17.5</v>
      </c>
      <c r="D2519" s="26" t="str">
        <f>IF(E2519="","TOTAL","")</f>
        <v/>
      </c>
      <c r="E2519" t="s">
        <v>85</v>
      </c>
    </row>
    <row r="2520" spans="1:5" outlineLevel="2" x14ac:dyDescent="0.35">
      <c r="A2520" s="11">
        <v>43840</v>
      </c>
      <c r="B2520" t="s">
        <v>210</v>
      </c>
      <c r="C2520" s="5">
        <v>7.5</v>
      </c>
      <c r="D2520" s="26" t="str">
        <f>IF(E2520="","TOTAL","")</f>
        <v/>
      </c>
      <c r="E2520" t="s">
        <v>85</v>
      </c>
    </row>
    <row r="2521" spans="1:5" outlineLevel="2" x14ac:dyDescent="0.35">
      <c r="A2521" s="11">
        <v>43840</v>
      </c>
      <c r="B2521" t="s">
        <v>210</v>
      </c>
      <c r="C2521" s="5">
        <v>7</v>
      </c>
      <c r="D2521" s="26" t="str">
        <f>IF(E2521="","TOTAL","")</f>
        <v/>
      </c>
      <c r="E2521" t="s">
        <v>85</v>
      </c>
    </row>
    <row r="2522" spans="1:5" outlineLevel="2" x14ac:dyDescent="0.35">
      <c r="A2522" s="11">
        <v>43840</v>
      </c>
      <c r="B2522" t="s">
        <v>210</v>
      </c>
      <c r="C2522" s="5">
        <v>42</v>
      </c>
      <c r="D2522" s="26" t="str">
        <f>IF(E2522="","TOTAL","")</f>
        <v/>
      </c>
      <c r="E2522" t="s">
        <v>79</v>
      </c>
    </row>
    <row r="2523" spans="1:5" outlineLevel="1" x14ac:dyDescent="0.35">
      <c r="A2523" s="25">
        <f>A2522</f>
        <v>43840</v>
      </c>
      <c r="B2523" s="24" t="str">
        <f>B2522</f>
        <v>B &amp; B LOCKSMITHS</v>
      </c>
      <c r="C2523" s="26">
        <f>SUBTOTAL(9,C2517:C2522)</f>
        <v>116.5</v>
      </c>
      <c r="D2523" s="26" t="str">
        <f>IF(E2523="","TOTAL","")</f>
        <v>TOTAL</v>
      </c>
    </row>
    <row r="2524" spans="1:5" outlineLevel="2" x14ac:dyDescent="0.35">
      <c r="A2524" s="11">
        <v>43840</v>
      </c>
      <c r="B2524" t="s">
        <v>74</v>
      </c>
      <c r="C2524" s="5">
        <v>87.36</v>
      </c>
      <c r="D2524" s="26" t="str">
        <f>IF(E2524="","TOTAL","")</f>
        <v/>
      </c>
      <c r="E2524" t="s">
        <v>81</v>
      </c>
    </row>
    <row r="2525" spans="1:5" outlineLevel="2" x14ac:dyDescent="0.35">
      <c r="A2525" s="11">
        <v>43840</v>
      </c>
      <c r="B2525" t="s">
        <v>74</v>
      </c>
      <c r="C2525" s="5">
        <v>327.81</v>
      </c>
      <c r="D2525" s="26" t="str">
        <f>IF(E2525="","TOTAL","")</f>
        <v/>
      </c>
      <c r="E2525" t="s">
        <v>81</v>
      </c>
    </row>
    <row r="2526" spans="1:5" outlineLevel="2" x14ac:dyDescent="0.35">
      <c r="A2526" s="11">
        <v>43840</v>
      </c>
      <c r="B2526" t="s">
        <v>74</v>
      </c>
      <c r="C2526" s="5">
        <v>55.61</v>
      </c>
      <c r="D2526" s="26" t="str">
        <f>IF(E2526="","TOTAL","")</f>
        <v/>
      </c>
      <c r="E2526" t="s">
        <v>81</v>
      </c>
    </row>
    <row r="2527" spans="1:5" outlineLevel="2" x14ac:dyDescent="0.35">
      <c r="A2527" s="11">
        <v>43840</v>
      </c>
      <c r="B2527" t="s">
        <v>74</v>
      </c>
      <c r="C2527" s="5">
        <v>92.34</v>
      </c>
      <c r="D2527" s="26" t="str">
        <f>IF(E2527="","TOTAL","")</f>
        <v/>
      </c>
      <c r="E2527" t="s">
        <v>81</v>
      </c>
    </row>
    <row r="2528" spans="1:5" outlineLevel="1" x14ac:dyDescent="0.35">
      <c r="A2528" s="25">
        <f>A2527</f>
        <v>43840</v>
      </c>
      <c r="B2528" s="24" t="str">
        <f>B2527</f>
        <v>BAKER DISTRIBUTING CO</v>
      </c>
      <c r="C2528" s="26">
        <f>SUBTOTAL(9,C2524:C2527)</f>
        <v>563.12</v>
      </c>
      <c r="D2528" s="26" t="str">
        <f>IF(E2528="","TOTAL","")</f>
        <v>TOTAL</v>
      </c>
    </row>
    <row r="2529" spans="1:5" outlineLevel="2" x14ac:dyDescent="0.35">
      <c r="A2529" s="11">
        <v>43840</v>
      </c>
      <c r="B2529" t="s">
        <v>353</v>
      </c>
      <c r="C2529" s="5">
        <v>115</v>
      </c>
      <c r="D2529" s="26" t="str">
        <f>IF(E2529="","TOTAL","")</f>
        <v/>
      </c>
      <c r="E2529" t="s">
        <v>77</v>
      </c>
    </row>
    <row r="2530" spans="1:5" outlineLevel="2" x14ac:dyDescent="0.35">
      <c r="A2530" s="11">
        <v>43840</v>
      </c>
      <c r="B2530" t="s">
        <v>353</v>
      </c>
      <c r="C2530" s="5">
        <v>115</v>
      </c>
      <c r="D2530" s="26" t="str">
        <f>IF(E2530="","TOTAL","")</f>
        <v/>
      </c>
      <c r="E2530" t="s">
        <v>77</v>
      </c>
    </row>
    <row r="2531" spans="1:5" outlineLevel="2" x14ac:dyDescent="0.35">
      <c r="A2531" s="11">
        <v>43840</v>
      </c>
      <c r="B2531" t="s">
        <v>353</v>
      </c>
      <c r="C2531" s="5">
        <v>115</v>
      </c>
      <c r="D2531" s="26" t="str">
        <f>IF(E2531="","TOTAL","")</f>
        <v/>
      </c>
      <c r="E2531" t="s">
        <v>77</v>
      </c>
    </row>
    <row r="2532" spans="1:5" outlineLevel="1" x14ac:dyDescent="0.35">
      <c r="A2532" s="25">
        <f>A2531</f>
        <v>43840</v>
      </c>
      <c r="B2532" s="24" t="str">
        <f>B2531</f>
        <v>KEN BAKER</v>
      </c>
      <c r="C2532" s="26">
        <f>SUBTOTAL(9,C2529:C2531)</f>
        <v>345</v>
      </c>
      <c r="D2532" s="26" t="str">
        <f>IF(E2532="","TOTAL","")</f>
        <v>TOTAL</v>
      </c>
    </row>
    <row r="2533" spans="1:5" outlineLevel="2" x14ac:dyDescent="0.35">
      <c r="A2533" s="11">
        <v>43840</v>
      </c>
      <c r="B2533" t="s">
        <v>1133</v>
      </c>
      <c r="C2533" s="5">
        <v>135</v>
      </c>
      <c r="D2533" s="26" t="str">
        <f>IF(E2533="","TOTAL","")</f>
        <v/>
      </c>
      <c r="E2533" t="s">
        <v>77</v>
      </c>
    </row>
    <row r="2534" spans="1:5" outlineLevel="1" x14ac:dyDescent="0.35">
      <c r="A2534" s="25">
        <f>A2533</f>
        <v>43840</v>
      </c>
      <c r="B2534" s="24" t="str">
        <f>B2533</f>
        <v>CRISTIAN BALBOA</v>
      </c>
      <c r="C2534" s="26">
        <f>SUBTOTAL(9,C2533:C2533)</f>
        <v>135</v>
      </c>
      <c r="D2534" s="26" t="str">
        <f>IF(E2534="","TOTAL","")</f>
        <v>TOTAL</v>
      </c>
    </row>
    <row r="2535" spans="1:5" outlineLevel="2" x14ac:dyDescent="0.35">
      <c r="A2535" s="11">
        <v>43840</v>
      </c>
      <c r="B2535" t="s">
        <v>1134</v>
      </c>
      <c r="C2535" s="5">
        <v>135</v>
      </c>
      <c r="D2535" s="26" t="str">
        <f>IF(E2535="","TOTAL","")</f>
        <v/>
      </c>
      <c r="E2535" t="s">
        <v>77</v>
      </c>
    </row>
    <row r="2536" spans="1:5" outlineLevel="1" x14ac:dyDescent="0.35">
      <c r="A2536" s="25">
        <f>A2535</f>
        <v>43840</v>
      </c>
      <c r="B2536" s="24" t="str">
        <f>B2535</f>
        <v>RICARDO BALBOA</v>
      </c>
      <c r="C2536" s="26">
        <f>SUBTOTAL(9,C2535:C2535)</f>
        <v>135</v>
      </c>
      <c r="D2536" s="26" t="str">
        <f>IF(E2536="","TOTAL","")</f>
        <v>TOTAL</v>
      </c>
    </row>
    <row r="2537" spans="1:5" outlineLevel="2" x14ac:dyDescent="0.35">
      <c r="A2537" s="11">
        <v>43840</v>
      </c>
      <c r="B2537" t="s">
        <v>957</v>
      </c>
      <c r="C2537" s="5">
        <v>529.94000000000005</v>
      </c>
      <c r="D2537" s="26" t="str">
        <f>IF(E2537="","TOTAL","")</f>
        <v/>
      </c>
      <c r="E2537" t="s">
        <v>79</v>
      </c>
    </row>
    <row r="2538" spans="1:5" outlineLevel="1" x14ac:dyDescent="0.35">
      <c r="A2538" s="25">
        <f>A2537</f>
        <v>43840</v>
      </c>
      <c r="B2538" s="24" t="str">
        <f>B2537</f>
        <v>TAYLOR PUBLISHING COMPANY</v>
      </c>
      <c r="C2538" s="26">
        <f>SUBTOTAL(9,C2537:C2537)</f>
        <v>529.94000000000005</v>
      </c>
      <c r="D2538" s="26" t="str">
        <f>IF(E2538="","TOTAL","")</f>
        <v>TOTAL</v>
      </c>
    </row>
    <row r="2539" spans="1:5" outlineLevel="2" x14ac:dyDescent="0.35">
      <c r="A2539" s="11">
        <v>43840</v>
      </c>
      <c r="B2539" t="s">
        <v>674</v>
      </c>
      <c r="C2539" s="5">
        <v>150</v>
      </c>
      <c r="D2539" s="26" t="str">
        <f>IF(E2539="","TOTAL","")</f>
        <v/>
      </c>
      <c r="E2539" t="s">
        <v>77</v>
      </c>
    </row>
    <row r="2540" spans="1:5" outlineLevel="1" x14ac:dyDescent="0.35">
      <c r="A2540" s="25">
        <f>A2539</f>
        <v>43840</v>
      </c>
      <c r="B2540" s="24" t="str">
        <f>B2539</f>
        <v>KAID BANAS</v>
      </c>
      <c r="C2540" s="26">
        <f>SUBTOTAL(9,C2539:C2539)</f>
        <v>150</v>
      </c>
      <c r="D2540" s="26" t="str">
        <f>IF(E2540="","TOTAL","")</f>
        <v>TOTAL</v>
      </c>
    </row>
    <row r="2541" spans="1:5" outlineLevel="2" x14ac:dyDescent="0.35">
      <c r="A2541" s="11">
        <v>43840</v>
      </c>
      <c r="B2541" t="s">
        <v>973</v>
      </c>
      <c r="C2541" s="5">
        <v>145</v>
      </c>
      <c r="D2541" s="26" t="str">
        <f>IF(E2541="","TOTAL","")</f>
        <v/>
      </c>
      <c r="E2541" t="s">
        <v>77</v>
      </c>
    </row>
    <row r="2542" spans="1:5" outlineLevel="1" x14ac:dyDescent="0.35">
      <c r="A2542" s="25">
        <f>A2541</f>
        <v>43840</v>
      </c>
      <c r="B2542" s="24" t="str">
        <f>B2541</f>
        <v>ROBERT BARBEE</v>
      </c>
      <c r="C2542" s="26">
        <f>SUBTOTAL(9,C2541:C2541)</f>
        <v>145</v>
      </c>
      <c r="D2542" s="26" t="str">
        <f>IF(E2542="","TOTAL","")</f>
        <v>TOTAL</v>
      </c>
    </row>
    <row r="2543" spans="1:5" outlineLevel="2" x14ac:dyDescent="0.35">
      <c r="A2543" s="11">
        <v>43840</v>
      </c>
      <c r="B2543" t="s">
        <v>1135</v>
      </c>
      <c r="C2543" s="5">
        <v>225</v>
      </c>
      <c r="D2543" s="26" t="str">
        <f>IF(E2543="","TOTAL","")</f>
        <v/>
      </c>
      <c r="E2543" t="s">
        <v>99</v>
      </c>
    </row>
    <row r="2544" spans="1:5" outlineLevel="1" x14ac:dyDescent="0.35">
      <c r="A2544" s="25">
        <f>A2543</f>
        <v>43840</v>
      </c>
      <c r="B2544" s="24" t="str">
        <f>B2543</f>
        <v>BARBERS HILL ISD ATHLETICS</v>
      </c>
      <c r="C2544" s="26">
        <f>SUBTOTAL(9,C2543:C2543)</f>
        <v>225</v>
      </c>
      <c r="D2544" s="26" t="str">
        <f>IF(E2544="","TOTAL","")</f>
        <v>TOTAL</v>
      </c>
    </row>
    <row r="2545" spans="1:5" outlineLevel="2" x14ac:dyDescent="0.35">
      <c r="A2545" s="11">
        <v>43840</v>
      </c>
      <c r="B2545" t="s">
        <v>1136</v>
      </c>
      <c r="C2545" s="5">
        <v>1300</v>
      </c>
      <c r="D2545" s="26" t="str">
        <f>IF(E2545="","TOTAL","")</f>
        <v/>
      </c>
      <c r="E2545" t="s">
        <v>79</v>
      </c>
    </row>
    <row r="2546" spans="1:5" outlineLevel="1" x14ac:dyDescent="0.35">
      <c r="A2546" s="25">
        <f>A2545</f>
        <v>43840</v>
      </c>
      <c r="B2546" s="24" t="str">
        <f>B2545</f>
        <v>EDLIRA BARDELI</v>
      </c>
      <c r="C2546" s="26">
        <f>SUBTOTAL(9,C2545:C2545)</f>
        <v>1300</v>
      </c>
      <c r="D2546" s="26" t="str">
        <f>IF(E2546="","TOTAL","")</f>
        <v>TOTAL</v>
      </c>
    </row>
    <row r="2547" spans="1:5" outlineLevel="2" x14ac:dyDescent="0.35">
      <c r="A2547" s="11">
        <v>43840</v>
      </c>
      <c r="B2547" t="s">
        <v>564</v>
      </c>
      <c r="C2547" s="5">
        <v>115</v>
      </c>
      <c r="D2547" s="26" t="str">
        <f>IF(E2547="","TOTAL","")</f>
        <v/>
      </c>
      <c r="E2547" t="s">
        <v>77</v>
      </c>
    </row>
    <row r="2548" spans="1:5" outlineLevel="1" x14ac:dyDescent="0.35">
      <c r="A2548" s="25">
        <f>A2547</f>
        <v>43840</v>
      </c>
      <c r="B2548" s="24" t="str">
        <f>B2547</f>
        <v>ERIC BARRETT</v>
      </c>
      <c r="C2548" s="26">
        <f>SUBTOTAL(9,C2547:C2547)</f>
        <v>115</v>
      </c>
      <c r="D2548" s="26" t="str">
        <f>IF(E2548="","TOTAL","")</f>
        <v>TOTAL</v>
      </c>
    </row>
    <row r="2549" spans="1:5" outlineLevel="2" x14ac:dyDescent="0.35">
      <c r="A2549" s="11">
        <v>43840</v>
      </c>
      <c r="B2549" t="s">
        <v>675</v>
      </c>
      <c r="C2549" s="5">
        <v>4026.24</v>
      </c>
      <c r="D2549" s="26" t="str">
        <f>IF(E2549="","TOTAL","")</f>
        <v/>
      </c>
      <c r="E2549" t="s">
        <v>90</v>
      </c>
    </row>
    <row r="2550" spans="1:5" outlineLevel="2" x14ac:dyDescent="0.35">
      <c r="A2550" s="11">
        <v>43840</v>
      </c>
      <c r="B2550" t="s">
        <v>675</v>
      </c>
      <c r="C2550" s="5">
        <v>5.98</v>
      </c>
      <c r="D2550" s="26" t="str">
        <f>IF(E2550="","TOTAL","")</f>
        <v/>
      </c>
      <c r="E2550" t="s">
        <v>81</v>
      </c>
    </row>
    <row r="2551" spans="1:5" outlineLevel="1" x14ac:dyDescent="0.35">
      <c r="A2551" s="25">
        <f>A2550</f>
        <v>43840</v>
      </c>
      <c r="B2551" s="24" t="str">
        <f>B2550</f>
        <v>BATTERIES PLUS BULBS</v>
      </c>
      <c r="C2551" s="26">
        <f>SUBTOTAL(9,C2549:C2550)</f>
        <v>4032.22</v>
      </c>
      <c r="D2551" s="26" t="str">
        <f>IF(E2551="","TOTAL","")</f>
        <v>TOTAL</v>
      </c>
    </row>
    <row r="2552" spans="1:5" outlineLevel="2" x14ac:dyDescent="0.35">
      <c r="A2552" s="11">
        <v>43840</v>
      </c>
      <c r="B2552" t="s">
        <v>1137</v>
      </c>
      <c r="C2552" s="5">
        <v>175</v>
      </c>
      <c r="D2552" s="26" t="str">
        <f>IF(E2552="","TOTAL","")</f>
        <v/>
      </c>
      <c r="E2552" t="s">
        <v>77</v>
      </c>
    </row>
    <row r="2553" spans="1:5" outlineLevel="1" x14ac:dyDescent="0.35">
      <c r="A2553" s="25">
        <f>A2552</f>
        <v>43840</v>
      </c>
      <c r="B2553" s="24" t="str">
        <f>B2552</f>
        <v>ALEXIS BAZAN</v>
      </c>
      <c r="C2553" s="26">
        <f>SUBTOTAL(9,C2552:C2552)</f>
        <v>175</v>
      </c>
      <c r="D2553" s="26" t="str">
        <f>IF(E2553="","TOTAL","")</f>
        <v>TOTAL</v>
      </c>
    </row>
    <row r="2554" spans="1:5" outlineLevel="2" x14ac:dyDescent="0.35">
      <c r="A2554" s="11">
        <v>43840</v>
      </c>
      <c r="B2554" t="s">
        <v>1138</v>
      </c>
      <c r="C2554" s="5">
        <v>135</v>
      </c>
      <c r="D2554" s="26" t="str">
        <f>IF(E2554="","TOTAL","")</f>
        <v/>
      </c>
      <c r="E2554" t="s">
        <v>77</v>
      </c>
    </row>
    <row r="2555" spans="1:5" outlineLevel="1" x14ac:dyDescent="0.35">
      <c r="A2555" s="25">
        <f>A2554</f>
        <v>43840</v>
      </c>
      <c r="B2555" s="24" t="str">
        <f>B2554</f>
        <v>NOVELLA BEAN</v>
      </c>
      <c r="C2555" s="26">
        <f>SUBTOTAL(9,C2554:C2554)</f>
        <v>135</v>
      </c>
      <c r="D2555" s="26" t="str">
        <f>IF(E2555="","TOTAL","")</f>
        <v>TOTAL</v>
      </c>
    </row>
    <row r="2556" spans="1:5" outlineLevel="2" x14ac:dyDescent="0.35">
      <c r="A2556" s="11">
        <v>43840</v>
      </c>
      <c r="B2556" t="s">
        <v>975</v>
      </c>
      <c r="C2556" s="5">
        <v>85</v>
      </c>
      <c r="D2556" s="26" t="str">
        <f>IF(E2556="","TOTAL","")</f>
        <v/>
      </c>
      <c r="E2556" t="s">
        <v>77</v>
      </c>
    </row>
    <row r="2557" spans="1:5" outlineLevel="1" x14ac:dyDescent="0.35">
      <c r="A2557" s="25">
        <f>A2556</f>
        <v>43840</v>
      </c>
      <c r="B2557" s="24" t="str">
        <f>B2556</f>
        <v>KENDRICK BENFORD</v>
      </c>
      <c r="C2557" s="26">
        <f>SUBTOTAL(9,C2556:C2556)</f>
        <v>85</v>
      </c>
      <c r="D2557" s="26" t="str">
        <f>IF(E2557="","TOTAL","")</f>
        <v>TOTAL</v>
      </c>
    </row>
    <row r="2558" spans="1:5" outlineLevel="2" x14ac:dyDescent="0.35">
      <c r="A2558" s="11">
        <v>43840</v>
      </c>
      <c r="B2558" t="s">
        <v>976</v>
      </c>
      <c r="C2558" s="5">
        <v>85</v>
      </c>
      <c r="D2558" s="26" t="str">
        <f>IF(E2558="","TOTAL","")</f>
        <v/>
      </c>
      <c r="E2558" t="s">
        <v>77</v>
      </c>
    </row>
    <row r="2559" spans="1:5" outlineLevel="2" x14ac:dyDescent="0.35">
      <c r="A2559" s="11">
        <v>43840</v>
      </c>
      <c r="B2559" t="s">
        <v>976</v>
      </c>
      <c r="C2559" s="5">
        <v>155</v>
      </c>
      <c r="D2559" s="26" t="str">
        <f>IF(E2559="","TOTAL","")</f>
        <v/>
      </c>
      <c r="E2559" t="s">
        <v>77</v>
      </c>
    </row>
    <row r="2560" spans="1:5" outlineLevel="1" x14ac:dyDescent="0.35">
      <c r="A2560" s="25">
        <f>A2559</f>
        <v>43840</v>
      </c>
      <c r="B2560" s="24" t="str">
        <f>B2559</f>
        <v>JORDAN BENNETT</v>
      </c>
      <c r="C2560" s="26">
        <f>SUBTOTAL(9,C2558:C2559)</f>
        <v>240</v>
      </c>
      <c r="D2560" s="26" t="str">
        <f>IF(E2560="","TOTAL","")</f>
        <v>TOTAL</v>
      </c>
    </row>
    <row r="2561" spans="1:5" outlineLevel="2" x14ac:dyDescent="0.35">
      <c r="A2561" s="11">
        <v>43840</v>
      </c>
      <c r="B2561" t="s">
        <v>677</v>
      </c>
      <c r="C2561" s="5">
        <v>125</v>
      </c>
      <c r="D2561" s="26" t="str">
        <f>IF(E2561="","TOTAL","")</f>
        <v/>
      </c>
      <c r="E2561" t="s">
        <v>77</v>
      </c>
    </row>
    <row r="2562" spans="1:5" outlineLevel="1" x14ac:dyDescent="0.35">
      <c r="A2562" s="25">
        <f>A2561</f>
        <v>43840</v>
      </c>
      <c r="B2562" s="24" t="str">
        <f>B2561</f>
        <v>ANTHONY BERLINGHOFF</v>
      </c>
      <c r="C2562" s="26">
        <f>SUBTOTAL(9,C2561:C2561)</f>
        <v>125</v>
      </c>
      <c r="D2562" s="26" t="str">
        <f>IF(E2562="","TOTAL","")</f>
        <v>TOTAL</v>
      </c>
    </row>
    <row r="2563" spans="1:5" outlineLevel="2" x14ac:dyDescent="0.35">
      <c r="A2563" s="11">
        <v>43840</v>
      </c>
      <c r="B2563" t="s">
        <v>1139</v>
      </c>
      <c r="C2563" s="5">
        <v>115</v>
      </c>
      <c r="D2563" s="26" t="str">
        <f>IF(E2563="","TOTAL","")</f>
        <v/>
      </c>
      <c r="E2563" t="s">
        <v>77</v>
      </c>
    </row>
    <row r="2564" spans="1:5" outlineLevel="2" x14ac:dyDescent="0.35">
      <c r="A2564" s="11">
        <v>43840</v>
      </c>
      <c r="B2564" t="s">
        <v>1139</v>
      </c>
      <c r="C2564" s="5">
        <v>115</v>
      </c>
      <c r="D2564" s="26" t="str">
        <f>IF(E2564="","TOTAL","")</f>
        <v/>
      </c>
      <c r="E2564" t="s">
        <v>77</v>
      </c>
    </row>
    <row r="2565" spans="1:5" outlineLevel="1" x14ac:dyDescent="0.35">
      <c r="A2565" s="25">
        <f>A2564</f>
        <v>43840</v>
      </c>
      <c r="B2565" s="24" t="str">
        <f>B2564</f>
        <v>STEVIE BETHLEY</v>
      </c>
      <c r="C2565" s="26">
        <f>SUBTOTAL(9,C2563:C2564)</f>
        <v>230</v>
      </c>
      <c r="D2565" s="26" t="str">
        <f>IF(E2565="","TOTAL","")</f>
        <v>TOTAL</v>
      </c>
    </row>
    <row r="2566" spans="1:5" outlineLevel="2" x14ac:dyDescent="0.35">
      <c r="A2566" s="11">
        <v>43840</v>
      </c>
      <c r="B2566" t="s">
        <v>1140</v>
      </c>
      <c r="C2566" s="5">
        <v>1000</v>
      </c>
      <c r="D2566" s="26" t="str">
        <f>IF(E2566="","TOTAL","")</f>
        <v/>
      </c>
      <c r="E2566" t="s">
        <v>77</v>
      </c>
    </row>
    <row r="2567" spans="1:5" outlineLevel="2" x14ac:dyDescent="0.35">
      <c r="A2567" s="11">
        <v>43840</v>
      </c>
      <c r="B2567" t="s">
        <v>1140</v>
      </c>
      <c r="C2567" s="5">
        <v>1000</v>
      </c>
      <c r="D2567" s="26" t="str">
        <f>IF(E2567="","TOTAL","")</f>
        <v/>
      </c>
      <c r="E2567" t="s">
        <v>77</v>
      </c>
    </row>
    <row r="2568" spans="1:5" outlineLevel="2" x14ac:dyDescent="0.35">
      <c r="A2568" s="11">
        <v>43840</v>
      </c>
      <c r="B2568" t="s">
        <v>1140</v>
      </c>
      <c r="C2568" s="5">
        <v>1000</v>
      </c>
      <c r="D2568" s="26" t="str">
        <f>IF(E2568="","TOTAL","")</f>
        <v/>
      </c>
      <c r="E2568" t="s">
        <v>77</v>
      </c>
    </row>
    <row r="2569" spans="1:5" outlineLevel="2" x14ac:dyDescent="0.35">
      <c r="A2569" s="11">
        <v>43840</v>
      </c>
      <c r="B2569" t="s">
        <v>1140</v>
      </c>
      <c r="C2569" s="5">
        <v>1800</v>
      </c>
      <c r="D2569" s="26" t="str">
        <f>IF(E2569="","TOTAL","")</f>
        <v/>
      </c>
      <c r="E2569" t="s">
        <v>77</v>
      </c>
    </row>
    <row r="2570" spans="1:5" outlineLevel="2" x14ac:dyDescent="0.35">
      <c r="A2570" s="11">
        <v>43840</v>
      </c>
      <c r="B2570" t="s">
        <v>1140</v>
      </c>
      <c r="C2570" s="5">
        <v>1800</v>
      </c>
      <c r="D2570" s="26" t="str">
        <f>IF(E2570="","TOTAL","")</f>
        <v/>
      </c>
      <c r="E2570" t="s">
        <v>77</v>
      </c>
    </row>
    <row r="2571" spans="1:5" outlineLevel="2" x14ac:dyDescent="0.35">
      <c r="A2571" s="11">
        <v>43840</v>
      </c>
      <c r="B2571" t="s">
        <v>1140</v>
      </c>
      <c r="C2571" s="5">
        <v>1800</v>
      </c>
      <c r="D2571" s="26" t="str">
        <f>IF(E2571="","TOTAL","")</f>
        <v/>
      </c>
      <c r="E2571" t="s">
        <v>77</v>
      </c>
    </row>
    <row r="2572" spans="1:5" outlineLevel="2" x14ac:dyDescent="0.35">
      <c r="A2572" s="11">
        <v>43840</v>
      </c>
      <c r="B2572" t="s">
        <v>1140</v>
      </c>
      <c r="C2572" s="5">
        <v>1800</v>
      </c>
      <c r="D2572" s="26" t="str">
        <f>IF(E2572="","TOTAL","")</f>
        <v/>
      </c>
      <c r="E2572" t="s">
        <v>77</v>
      </c>
    </row>
    <row r="2573" spans="1:5" outlineLevel="2" x14ac:dyDescent="0.35">
      <c r="A2573" s="11">
        <v>43840</v>
      </c>
      <c r="B2573" t="s">
        <v>1140</v>
      </c>
      <c r="C2573" s="5">
        <v>1000</v>
      </c>
      <c r="D2573" s="26" t="str">
        <f>IF(E2573="","TOTAL","")</f>
        <v/>
      </c>
      <c r="E2573" t="s">
        <v>77</v>
      </c>
    </row>
    <row r="2574" spans="1:5" outlineLevel="2" x14ac:dyDescent="0.35">
      <c r="A2574" s="11">
        <v>43840</v>
      </c>
      <c r="B2574" t="s">
        <v>1140</v>
      </c>
      <c r="C2574" s="5">
        <v>1000</v>
      </c>
      <c r="D2574" s="26" t="str">
        <f>IF(E2574="","TOTAL","")</f>
        <v/>
      </c>
      <c r="E2574" t="s">
        <v>77</v>
      </c>
    </row>
    <row r="2575" spans="1:5" outlineLevel="2" x14ac:dyDescent="0.35">
      <c r="A2575" s="11">
        <v>43840</v>
      </c>
      <c r="B2575" t="s">
        <v>1140</v>
      </c>
      <c r="C2575" s="5">
        <v>1000</v>
      </c>
      <c r="D2575" s="26" t="str">
        <f>IF(E2575="","TOTAL","")</f>
        <v/>
      </c>
      <c r="E2575" t="s">
        <v>77</v>
      </c>
    </row>
    <row r="2576" spans="1:5" outlineLevel="2" x14ac:dyDescent="0.35">
      <c r="A2576" s="11">
        <v>43840</v>
      </c>
      <c r="B2576" t="s">
        <v>1140</v>
      </c>
      <c r="C2576" s="5">
        <v>1800</v>
      </c>
      <c r="D2576" s="26" t="str">
        <f>IF(E2576="","TOTAL","")</f>
        <v/>
      </c>
      <c r="E2576" t="s">
        <v>77</v>
      </c>
    </row>
    <row r="2577" spans="1:5" outlineLevel="2" x14ac:dyDescent="0.35">
      <c r="A2577" s="11">
        <v>43840</v>
      </c>
      <c r="B2577" t="s">
        <v>1140</v>
      </c>
      <c r="C2577" s="5">
        <v>1000</v>
      </c>
      <c r="D2577" s="26" t="str">
        <f>IF(E2577="","TOTAL","")</f>
        <v/>
      </c>
      <c r="E2577" t="s">
        <v>77</v>
      </c>
    </row>
    <row r="2578" spans="1:5" outlineLevel="2" x14ac:dyDescent="0.35">
      <c r="A2578" s="11">
        <v>43840</v>
      </c>
      <c r="B2578" t="s">
        <v>1140</v>
      </c>
      <c r="C2578" s="5">
        <v>1800</v>
      </c>
      <c r="D2578" s="26" t="str">
        <f>IF(E2578="","TOTAL","")</f>
        <v/>
      </c>
      <c r="E2578" t="s">
        <v>77</v>
      </c>
    </row>
    <row r="2579" spans="1:5" outlineLevel="2" x14ac:dyDescent="0.35">
      <c r="A2579" s="11">
        <v>43840</v>
      </c>
      <c r="B2579" t="s">
        <v>1140</v>
      </c>
      <c r="C2579" s="5">
        <v>1000</v>
      </c>
      <c r="D2579" s="26" t="str">
        <f>IF(E2579="","TOTAL","")</f>
        <v/>
      </c>
      <c r="E2579" t="s">
        <v>77</v>
      </c>
    </row>
    <row r="2580" spans="1:5" outlineLevel="1" x14ac:dyDescent="0.35">
      <c r="A2580" s="25">
        <f>A2579</f>
        <v>43840</v>
      </c>
      <c r="B2580" s="24" t="str">
        <f>B2579</f>
        <v>DAVID BIEDRZYCKI</v>
      </c>
      <c r="C2580" s="26">
        <f>SUBTOTAL(9,C2566:C2579)</f>
        <v>18800</v>
      </c>
      <c r="D2580" s="26" t="str">
        <f>IF(E2580="","TOTAL","")</f>
        <v>TOTAL</v>
      </c>
    </row>
    <row r="2581" spans="1:5" outlineLevel="2" x14ac:dyDescent="0.35">
      <c r="A2581" s="11">
        <v>43840</v>
      </c>
      <c r="B2581" t="s">
        <v>299</v>
      </c>
      <c r="C2581" s="5">
        <v>143.63999999999999</v>
      </c>
      <c r="D2581" s="26" t="str">
        <f>IF(E2581="","TOTAL","")</f>
        <v/>
      </c>
      <c r="E2581" t="s">
        <v>80</v>
      </c>
    </row>
    <row r="2582" spans="1:5" outlineLevel="1" x14ac:dyDescent="0.35">
      <c r="A2582" s="25">
        <f>A2581</f>
        <v>43840</v>
      </c>
      <c r="B2582" s="24" t="str">
        <f>B2581</f>
        <v>BILINGUAL DICTIONARIES INC</v>
      </c>
      <c r="C2582" s="26">
        <f>SUBTOTAL(9,C2581:C2581)</f>
        <v>143.63999999999999</v>
      </c>
      <c r="D2582" s="26" t="str">
        <f>IF(E2582="","TOTAL","")</f>
        <v>TOTAL</v>
      </c>
    </row>
    <row r="2583" spans="1:5" outlineLevel="2" x14ac:dyDescent="0.35">
      <c r="A2583" s="11">
        <v>43840</v>
      </c>
      <c r="B2583" t="s">
        <v>161</v>
      </c>
      <c r="C2583" s="5">
        <v>244.07</v>
      </c>
      <c r="D2583" s="26" t="str">
        <f>IF(E2583="","TOTAL","")</f>
        <v/>
      </c>
      <c r="E2583" t="s">
        <v>79</v>
      </c>
    </row>
    <row r="2584" spans="1:5" outlineLevel="2" x14ac:dyDescent="0.35">
      <c r="A2584" s="11">
        <v>43840</v>
      </c>
      <c r="B2584" t="s">
        <v>161</v>
      </c>
      <c r="C2584" s="5">
        <v>57.2</v>
      </c>
      <c r="D2584" s="26" t="str">
        <f>IF(E2584="","TOTAL","")</f>
        <v/>
      </c>
      <c r="E2584" t="s">
        <v>79</v>
      </c>
    </row>
    <row r="2585" spans="1:5" outlineLevel="2" x14ac:dyDescent="0.35">
      <c r="A2585" s="11">
        <v>43840</v>
      </c>
      <c r="B2585" t="s">
        <v>161</v>
      </c>
      <c r="C2585" s="5">
        <v>71.66</v>
      </c>
      <c r="D2585" s="26" t="str">
        <f>IF(E2585="","TOTAL","")</f>
        <v/>
      </c>
      <c r="E2585" t="s">
        <v>79</v>
      </c>
    </row>
    <row r="2586" spans="1:5" outlineLevel="2" x14ac:dyDescent="0.35">
      <c r="A2586" s="11">
        <v>43840</v>
      </c>
      <c r="B2586" t="s">
        <v>161</v>
      </c>
      <c r="C2586" s="5">
        <v>311.35000000000002</v>
      </c>
      <c r="D2586" s="26" t="str">
        <f>IF(E2586="","TOTAL","")</f>
        <v/>
      </c>
      <c r="E2586" t="s">
        <v>79</v>
      </c>
    </row>
    <row r="2587" spans="1:5" outlineLevel="2" x14ac:dyDescent="0.35">
      <c r="A2587" s="11">
        <v>43840</v>
      </c>
      <c r="B2587" t="s">
        <v>161</v>
      </c>
      <c r="C2587" s="5">
        <v>167.28</v>
      </c>
      <c r="D2587" s="26" t="str">
        <f>IF(E2587="","TOTAL","")</f>
        <v/>
      </c>
      <c r="E2587" t="s">
        <v>79</v>
      </c>
    </row>
    <row r="2588" spans="1:5" outlineLevel="2" x14ac:dyDescent="0.35">
      <c r="A2588" s="11">
        <v>43840</v>
      </c>
      <c r="B2588" t="s">
        <v>161</v>
      </c>
      <c r="C2588" s="5">
        <v>22.96</v>
      </c>
      <c r="D2588" s="26" t="str">
        <f>IF(E2588="","TOTAL","")</f>
        <v/>
      </c>
      <c r="E2588" t="s">
        <v>79</v>
      </c>
    </row>
    <row r="2589" spans="1:5" outlineLevel="2" x14ac:dyDescent="0.35">
      <c r="A2589" s="11">
        <v>43840</v>
      </c>
      <c r="B2589" t="s">
        <v>161</v>
      </c>
      <c r="C2589" s="5">
        <v>11.48</v>
      </c>
      <c r="D2589" s="26" t="str">
        <f>IF(E2589="","TOTAL","")</f>
        <v/>
      </c>
      <c r="E2589" t="s">
        <v>79</v>
      </c>
    </row>
    <row r="2590" spans="1:5" outlineLevel="2" x14ac:dyDescent="0.35">
      <c r="A2590" s="11">
        <v>43840</v>
      </c>
      <c r="B2590" t="s">
        <v>161</v>
      </c>
      <c r="C2590" s="5">
        <v>54.09</v>
      </c>
      <c r="D2590" s="26" t="str">
        <f>IF(E2590="","TOTAL","")</f>
        <v/>
      </c>
      <c r="E2590" t="s">
        <v>79</v>
      </c>
    </row>
    <row r="2591" spans="1:5" outlineLevel="2" x14ac:dyDescent="0.35">
      <c r="A2591" s="11">
        <v>43840</v>
      </c>
      <c r="B2591" t="s">
        <v>161</v>
      </c>
      <c r="C2591" s="5">
        <v>149.28</v>
      </c>
      <c r="D2591" s="26" t="str">
        <f>IF(E2591="","TOTAL","")</f>
        <v/>
      </c>
      <c r="E2591" t="s">
        <v>79</v>
      </c>
    </row>
    <row r="2592" spans="1:5" outlineLevel="2" x14ac:dyDescent="0.35">
      <c r="A2592" s="11">
        <v>43840</v>
      </c>
      <c r="B2592" t="s">
        <v>161</v>
      </c>
      <c r="C2592" s="5">
        <v>47.95</v>
      </c>
      <c r="D2592" s="26" t="str">
        <f>IF(E2592="","TOTAL","")</f>
        <v/>
      </c>
      <c r="E2592" t="s">
        <v>79</v>
      </c>
    </row>
    <row r="2593" spans="1:5" outlineLevel="2" x14ac:dyDescent="0.35">
      <c r="A2593" s="11">
        <v>43840</v>
      </c>
      <c r="B2593" t="s">
        <v>161</v>
      </c>
      <c r="C2593" s="5">
        <v>295.2</v>
      </c>
      <c r="D2593" s="26" t="str">
        <f>IF(E2593="","TOTAL","")</f>
        <v/>
      </c>
      <c r="E2593" t="s">
        <v>79</v>
      </c>
    </row>
    <row r="2594" spans="1:5" outlineLevel="2" x14ac:dyDescent="0.35">
      <c r="A2594" s="11">
        <v>43840</v>
      </c>
      <c r="B2594" t="s">
        <v>161</v>
      </c>
      <c r="C2594" s="5">
        <v>1060.2</v>
      </c>
      <c r="D2594" s="26" t="str">
        <f>IF(E2594="","TOTAL","")</f>
        <v/>
      </c>
      <c r="E2594" t="s">
        <v>79</v>
      </c>
    </row>
    <row r="2595" spans="1:5" outlineLevel="2" x14ac:dyDescent="0.35">
      <c r="A2595" s="11">
        <v>43840</v>
      </c>
      <c r="B2595" t="s">
        <v>161</v>
      </c>
      <c r="C2595" s="5">
        <v>52.92</v>
      </c>
      <c r="D2595" s="26" t="str">
        <f>IF(E2595="","TOTAL","")</f>
        <v/>
      </c>
      <c r="E2595" t="s">
        <v>79</v>
      </c>
    </row>
    <row r="2596" spans="1:5" outlineLevel="2" x14ac:dyDescent="0.35">
      <c r="A2596" s="11">
        <v>43840</v>
      </c>
      <c r="B2596" t="s">
        <v>161</v>
      </c>
      <c r="C2596" s="5">
        <v>61.4</v>
      </c>
      <c r="D2596" s="26" t="str">
        <f>IF(E2596="","TOTAL","")</f>
        <v/>
      </c>
      <c r="E2596" t="s">
        <v>79</v>
      </c>
    </row>
    <row r="2597" spans="1:5" outlineLevel="2" x14ac:dyDescent="0.35">
      <c r="A2597" s="11">
        <v>43840</v>
      </c>
      <c r="B2597" t="s">
        <v>161</v>
      </c>
      <c r="C2597" s="5">
        <v>394.32</v>
      </c>
      <c r="D2597" s="26" t="str">
        <f>IF(E2597="","TOTAL","")</f>
        <v/>
      </c>
      <c r="E2597" t="s">
        <v>79</v>
      </c>
    </row>
    <row r="2598" spans="1:5" outlineLevel="2" x14ac:dyDescent="0.35">
      <c r="A2598" s="11">
        <v>43840</v>
      </c>
      <c r="B2598" t="s">
        <v>161</v>
      </c>
      <c r="C2598" s="5">
        <v>318.99</v>
      </c>
      <c r="D2598" s="26" t="str">
        <f>IF(E2598="","TOTAL","")</f>
        <v/>
      </c>
      <c r="E2598" t="s">
        <v>79</v>
      </c>
    </row>
    <row r="2599" spans="1:5" outlineLevel="2" x14ac:dyDescent="0.35">
      <c r="A2599" s="11">
        <v>43840</v>
      </c>
      <c r="B2599" t="s">
        <v>161</v>
      </c>
      <c r="C2599" s="5">
        <v>1097.54</v>
      </c>
      <c r="D2599" s="26" t="str">
        <f>IF(E2599="","TOTAL","")</f>
        <v/>
      </c>
      <c r="E2599" t="s">
        <v>79</v>
      </c>
    </row>
    <row r="2600" spans="1:5" outlineLevel="1" x14ac:dyDescent="0.35">
      <c r="A2600" s="25">
        <f>A2599</f>
        <v>43840</v>
      </c>
      <c r="B2600" s="24" t="str">
        <f>B2599</f>
        <v>BLICK ART MATERIALS</v>
      </c>
      <c r="C2600" s="26">
        <f>SUBTOTAL(9,C2583:C2599)</f>
        <v>4417.8900000000003</v>
      </c>
      <c r="D2600" s="26" t="str">
        <f>IF(E2600="","TOTAL","")</f>
        <v>TOTAL</v>
      </c>
    </row>
    <row r="2601" spans="1:5" outlineLevel="2" x14ac:dyDescent="0.35">
      <c r="A2601" s="11">
        <v>43840</v>
      </c>
      <c r="B2601" t="s">
        <v>7</v>
      </c>
      <c r="C2601" s="5">
        <v>1236.69</v>
      </c>
      <c r="D2601" s="26" t="str">
        <f>IF(E2601="","TOTAL","")</f>
        <v/>
      </c>
      <c r="E2601" t="s">
        <v>79</v>
      </c>
    </row>
    <row r="2602" spans="1:5" outlineLevel="2" x14ac:dyDescent="0.35">
      <c r="A2602" s="11">
        <v>43840</v>
      </c>
      <c r="B2602" t="s">
        <v>7</v>
      </c>
      <c r="C2602" s="5">
        <v>1268.4000000000001</v>
      </c>
      <c r="D2602" s="26" t="str">
        <f>IF(E2602="","TOTAL","")</f>
        <v/>
      </c>
      <c r="E2602" t="s">
        <v>79</v>
      </c>
    </row>
    <row r="2603" spans="1:5" outlineLevel="2" x14ac:dyDescent="0.35">
      <c r="A2603" s="11">
        <v>43840</v>
      </c>
      <c r="B2603" t="s">
        <v>7</v>
      </c>
      <c r="C2603" s="5">
        <v>253.25</v>
      </c>
      <c r="D2603" s="26" t="str">
        <f>IF(E2603="","TOTAL","")</f>
        <v/>
      </c>
      <c r="E2603" t="s">
        <v>79</v>
      </c>
    </row>
    <row r="2604" spans="1:5" outlineLevel="2" x14ac:dyDescent="0.35">
      <c r="A2604" s="11">
        <v>43840</v>
      </c>
      <c r="B2604" t="s">
        <v>7</v>
      </c>
      <c r="C2604" s="5">
        <v>253.25</v>
      </c>
      <c r="D2604" s="26" t="str">
        <f>IF(E2604="","TOTAL","")</f>
        <v/>
      </c>
      <c r="E2604" t="s">
        <v>79</v>
      </c>
    </row>
    <row r="2605" spans="1:5" outlineLevel="2" x14ac:dyDescent="0.35">
      <c r="A2605" s="11">
        <v>43840</v>
      </c>
      <c r="B2605" t="s">
        <v>7</v>
      </c>
      <c r="C2605" s="5">
        <v>253.25</v>
      </c>
      <c r="D2605" s="26" t="str">
        <f>IF(E2605="","TOTAL","")</f>
        <v/>
      </c>
      <c r="E2605" t="s">
        <v>79</v>
      </c>
    </row>
    <row r="2606" spans="1:5" outlineLevel="2" x14ac:dyDescent="0.35">
      <c r="A2606" s="11">
        <v>43840</v>
      </c>
      <c r="B2606" t="s">
        <v>7</v>
      </c>
      <c r="C2606" s="5">
        <v>253.25</v>
      </c>
      <c r="D2606" s="26" t="str">
        <f>IF(E2606="","TOTAL","")</f>
        <v/>
      </c>
      <c r="E2606" t="s">
        <v>79</v>
      </c>
    </row>
    <row r="2607" spans="1:5" outlineLevel="2" x14ac:dyDescent="0.35">
      <c r="A2607" s="11">
        <v>43840</v>
      </c>
      <c r="B2607" t="s">
        <v>7</v>
      </c>
      <c r="C2607" s="5">
        <v>255.4</v>
      </c>
      <c r="D2607" s="26" t="str">
        <f>IF(E2607="","TOTAL","")</f>
        <v/>
      </c>
      <c r="E2607" t="s">
        <v>79</v>
      </c>
    </row>
    <row r="2608" spans="1:5" outlineLevel="2" x14ac:dyDescent="0.35">
      <c r="A2608" s="11">
        <v>43840</v>
      </c>
      <c r="B2608" t="s">
        <v>7</v>
      </c>
      <c r="C2608" s="5">
        <v>136.84</v>
      </c>
      <c r="D2608" s="26" t="str">
        <f>IF(E2608="","TOTAL","")</f>
        <v/>
      </c>
      <c r="E2608" t="s">
        <v>79</v>
      </c>
    </row>
    <row r="2609" spans="1:5" outlineLevel="2" x14ac:dyDescent="0.35">
      <c r="A2609" s="11">
        <v>43840</v>
      </c>
      <c r="B2609" t="s">
        <v>7</v>
      </c>
      <c r="C2609" s="5">
        <v>190.26</v>
      </c>
      <c r="D2609" s="26" t="str">
        <f>IF(E2609="","TOTAL","")</f>
        <v/>
      </c>
      <c r="E2609" t="s">
        <v>79</v>
      </c>
    </row>
    <row r="2610" spans="1:5" outlineLevel="2" x14ac:dyDescent="0.35">
      <c r="A2610" s="11">
        <v>43840</v>
      </c>
      <c r="B2610" t="s">
        <v>7</v>
      </c>
      <c r="C2610" s="5">
        <v>190.26</v>
      </c>
      <c r="D2610" s="26" t="str">
        <f>IF(E2610="","TOTAL","")</f>
        <v/>
      </c>
      <c r="E2610" t="s">
        <v>79</v>
      </c>
    </row>
    <row r="2611" spans="1:5" outlineLevel="2" x14ac:dyDescent="0.35">
      <c r="A2611" s="11">
        <v>43840</v>
      </c>
      <c r="B2611" t="s">
        <v>7</v>
      </c>
      <c r="C2611" s="5">
        <v>1236.69</v>
      </c>
      <c r="D2611" s="26" t="str">
        <f>IF(E2611="","TOTAL","")</f>
        <v/>
      </c>
      <c r="E2611" t="s">
        <v>79</v>
      </c>
    </row>
    <row r="2612" spans="1:5" outlineLevel="2" x14ac:dyDescent="0.35">
      <c r="A2612" s="11">
        <v>43840</v>
      </c>
      <c r="B2612" t="s">
        <v>7</v>
      </c>
      <c r="C2612" s="5">
        <v>1236.69</v>
      </c>
      <c r="D2612" s="26" t="str">
        <f>IF(E2612="","TOTAL","")</f>
        <v/>
      </c>
      <c r="E2612" t="s">
        <v>79</v>
      </c>
    </row>
    <row r="2613" spans="1:5" outlineLevel="2" x14ac:dyDescent="0.35">
      <c r="A2613" s="11">
        <v>43840</v>
      </c>
      <c r="B2613" t="s">
        <v>7</v>
      </c>
      <c r="C2613" s="5">
        <v>634.20000000000005</v>
      </c>
      <c r="D2613" s="26" t="str">
        <f>IF(E2613="","TOTAL","")</f>
        <v/>
      </c>
      <c r="E2613" t="s">
        <v>79</v>
      </c>
    </row>
    <row r="2614" spans="1:5" outlineLevel="2" x14ac:dyDescent="0.35">
      <c r="A2614" s="11">
        <v>43840</v>
      </c>
      <c r="B2614" t="s">
        <v>7</v>
      </c>
      <c r="C2614" s="5">
        <v>824.46</v>
      </c>
      <c r="D2614" s="26" t="str">
        <f>IF(E2614="","TOTAL","")</f>
        <v/>
      </c>
      <c r="E2614" t="s">
        <v>79</v>
      </c>
    </row>
    <row r="2615" spans="1:5" outlineLevel="2" x14ac:dyDescent="0.35">
      <c r="A2615" s="11">
        <v>43840</v>
      </c>
      <c r="B2615" t="s">
        <v>7</v>
      </c>
      <c r="C2615" s="5">
        <v>29.58</v>
      </c>
      <c r="D2615" s="26" t="str">
        <f>IF(E2615="","TOTAL","")</f>
        <v/>
      </c>
      <c r="E2615" t="s">
        <v>79</v>
      </c>
    </row>
    <row r="2616" spans="1:5" outlineLevel="2" x14ac:dyDescent="0.35">
      <c r="A2616" s="11">
        <v>43840</v>
      </c>
      <c r="B2616" t="s">
        <v>7</v>
      </c>
      <c r="C2616" s="5">
        <v>1153.6199999999999</v>
      </c>
      <c r="D2616" s="26" t="str">
        <f>IF(E2616="","TOTAL","")</f>
        <v/>
      </c>
      <c r="E2616" t="s">
        <v>79</v>
      </c>
    </row>
    <row r="2617" spans="1:5" outlineLevel="2" x14ac:dyDescent="0.35">
      <c r="A2617" s="11">
        <v>43840</v>
      </c>
      <c r="B2617" t="s">
        <v>7</v>
      </c>
      <c r="C2617" s="5">
        <v>951.3</v>
      </c>
      <c r="D2617" s="26" t="str">
        <f>IF(E2617="","TOTAL","")</f>
        <v/>
      </c>
      <c r="E2617" t="s">
        <v>79</v>
      </c>
    </row>
    <row r="2618" spans="1:5" outlineLevel="2" x14ac:dyDescent="0.35">
      <c r="A2618" s="11">
        <v>43840</v>
      </c>
      <c r="B2618" t="s">
        <v>7</v>
      </c>
      <c r="C2618" s="5">
        <v>951.3</v>
      </c>
      <c r="D2618" s="26" t="str">
        <f>IF(E2618="","TOTAL","")</f>
        <v/>
      </c>
      <c r="E2618" t="s">
        <v>79</v>
      </c>
    </row>
    <row r="2619" spans="1:5" outlineLevel="2" x14ac:dyDescent="0.35">
      <c r="A2619" s="11">
        <v>43840</v>
      </c>
      <c r="B2619" t="s">
        <v>7</v>
      </c>
      <c r="C2619" s="5">
        <v>102.96</v>
      </c>
      <c r="D2619" s="26" t="str">
        <f>IF(E2619="","TOTAL","")</f>
        <v/>
      </c>
      <c r="E2619" t="s">
        <v>79</v>
      </c>
    </row>
    <row r="2620" spans="1:5" outlineLevel="2" x14ac:dyDescent="0.35">
      <c r="A2620" s="11">
        <v>43840</v>
      </c>
      <c r="B2620" t="s">
        <v>7</v>
      </c>
      <c r="C2620" s="5">
        <v>145.19999999999999</v>
      </c>
      <c r="D2620" s="26" t="str">
        <f>IF(E2620="","TOTAL","")</f>
        <v/>
      </c>
      <c r="E2620" t="s">
        <v>79</v>
      </c>
    </row>
    <row r="2621" spans="1:5" outlineLevel="2" x14ac:dyDescent="0.35">
      <c r="A2621" s="11">
        <v>43840</v>
      </c>
      <c r="B2621" t="s">
        <v>7</v>
      </c>
      <c r="C2621" s="5">
        <v>951.3</v>
      </c>
      <c r="D2621" s="26" t="str">
        <f>IF(E2621="","TOTAL","")</f>
        <v/>
      </c>
      <c r="E2621" t="s">
        <v>79</v>
      </c>
    </row>
    <row r="2622" spans="1:5" outlineLevel="2" x14ac:dyDescent="0.35">
      <c r="A2622" s="11">
        <v>43840</v>
      </c>
      <c r="B2622" t="s">
        <v>7</v>
      </c>
      <c r="C2622" s="5">
        <v>1.1100000000000001</v>
      </c>
      <c r="D2622" s="26" t="str">
        <f>IF(E2622="","TOTAL","")</f>
        <v/>
      </c>
      <c r="E2622" t="s">
        <v>79</v>
      </c>
    </row>
    <row r="2623" spans="1:5" outlineLevel="2" x14ac:dyDescent="0.35">
      <c r="A2623" s="11">
        <v>43840</v>
      </c>
      <c r="B2623" t="s">
        <v>7</v>
      </c>
      <c r="C2623" s="5">
        <v>1.1100000000000001</v>
      </c>
      <c r="D2623" s="26" t="str">
        <f>IF(E2623="","TOTAL","")</f>
        <v/>
      </c>
      <c r="E2623" t="s">
        <v>79</v>
      </c>
    </row>
    <row r="2624" spans="1:5" outlineLevel="2" x14ac:dyDescent="0.35">
      <c r="A2624" s="11">
        <v>43840</v>
      </c>
      <c r="B2624" t="s">
        <v>7</v>
      </c>
      <c r="C2624" s="5">
        <v>1.1100000000000001</v>
      </c>
      <c r="D2624" s="26" t="str">
        <f>IF(E2624="","TOTAL","")</f>
        <v/>
      </c>
      <c r="E2624" t="s">
        <v>79</v>
      </c>
    </row>
    <row r="2625" spans="1:5" outlineLevel="2" x14ac:dyDescent="0.35">
      <c r="A2625" s="11">
        <v>43840</v>
      </c>
      <c r="B2625" t="s">
        <v>7</v>
      </c>
      <c r="C2625" s="5">
        <v>1.1100000000000001</v>
      </c>
      <c r="D2625" s="26" t="str">
        <f>IF(E2625="","TOTAL","")</f>
        <v/>
      </c>
      <c r="E2625" t="s">
        <v>79</v>
      </c>
    </row>
    <row r="2626" spans="1:5" outlineLevel="2" x14ac:dyDescent="0.35">
      <c r="A2626" s="11">
        <v>43840</v>
      </c>
      <c r="B2626" t="s">
        <v>7</v>
      </c>
      <c r="C2626" s="5">
        <v>0.37</v>
      </c>
      <c r="D2626" s="26" t="str">
        <f>IF(E2626="","TOTAL","")</f>
        <v/>
      </c>
      <c r="E2626" t="s">
        <v>79</v>
      </c>
    </row>
    <row r="2627" spans="1:5" outlineLevel="2" x14ac:dyDescent="0.35">
      <c r="A2627" s="11">
        <v>43840</v>
      </c>
      <c r="B2627" t="s">
        <v>7</v>
      </c>
      <c r="C2627" s="5">
        <v>1.1100000000000001</v>
      </c>
      <c r="D2627" s="26" t="str">
        <f>IF(E2627="","TOTAL","")</f>
        <v/>
      </c>
      <c r="E2627" t="s">
        <v>79</v>
      </c>
    </row>
    <row r="2628" spans="1:5" outlineLevel="2" x14ac:dyDescent="0.35">
      <c r="A2628" s="11">
        <v>43840</v>
      </c>
      <c r="B2628" t="s">
        <v>7</v>
      </c>
      <c r="C2628" s="5">
        <v>23.66</v>
      </c>
      <c r="D2628" s="26" t="str">
        <f>IF(E2628="","TOTAL","")</f>
        <v/>
      </c>
      <c r="E2628" t="s">
        <v>79</v>
      </c>
    </row>
    <row r="2629" spans="1:5" outlineLevel="2" x14ac:dyDescent="0.35">
      <c r="A2629" s="11">
        <v>43840</v>
      </c>
      <c r="B2629" t="s">
        <v>7</v>
      </c>
      <c r="C2629" s="5">
        <v>176.37</v>
      </c>
      <c r="D2629" s="26" t="str">
        <f>IF(E2629="","TOTAL","")</f>
        <v/>
      </c>
      <c r="E2629" t="s">
        <v>79</v>
      </c>
    </row>
    <row r="2630" spans="1:5" outlineLevel="2" x14ac:dyDescent="0.35">
      <c r="A2630" s="11">
        <v>43840</v>
      </c>
      <c r="B2630" t="s">
        <v>7</v>
      </c>
      <c r="C2630" s="5">
        <v>176.37</v>
      </c>
      <c r="D2630" s="26" t="str">
        <f>IF(E2630="","TOTAL","")</f>
        <v/>
      </c>
      <c r="E2630" t="s">
        <v>79</v>
      </c>
    </row>
    <row r="2631" spans="1:5" outlineLevel="2" x14ac:dyDescent="0.35">
      <c r="A2631" s="11">
        <v>43840</v>
      </c>
      <c r="B2631" t="s">
        <v>7</v>
      </c>
      <c r="C2631" s="5">
        <v>176.37</v>
      </c>
      <c r="D2631" s="26" t="str">
        <f>IF(E2631="","TOTAL","")</f>
        <v/>
      </c>
      <c r="E2631" t="s">
        <v>79</v>
      </c>
    </row>
    <row r="2632" spans="1:5" outlineLevel="2" x14ac:dyDescent="0.35">
      <c r="A2632" s="11">
        <v>43840</v>
      </c>
      <c r="B2632" t="s">
        <v>7</v>
      </c>
      <c r="C2632" s="5">
        <v>176.37</v>
      </c>
      <c r="D2632" s="26" t="str">
        <f>IF(E2632="","TOTAL","")</f>
        <v/>
      </c>
      <c r="E2632" t="s">
        <v>79</v>
      </c>
    </row>
    <row r="2633" spans="1:5" outlineLevel="2" x14ac:dyDescent="0.35">
      <c r="A2633" s="11">
        <v>43840</v>
      </c>
      <c r="B2633" t="s">
        <v>7</v>
      </c>
      <c r="C2633" s="5">
        <v>58.79</v>
      </c>
      <c r="D2633" s="26" t="str">
        <f>IF(E2633="","TOTAL","")</f>
        <v/>
      </c>
      <c r="E2633" t="s">
        <v>79</v>
      </c>
    </row>
    <row r="2634" spans="1:5" outlineLevel="2" x14ac:dyDescent="0.35">
      <c r="A2634" s="11">
        <v>43840</v>
      </c>
      <c r="B2634" t="s">
        <v>7</v>
      </c>
      <c r="C2634" s="5">
        <v>176.37</v>
      </c>
      <c r="D2634" s="26" t="str">
        <f>IF(E2634="","TOTAL","")</f>
        <v/>
      </c>
      <c r="E2634" t="s">
        <v>79</v>
      </c>
    </row>
    <row r="2635" spans="1:5" outlineLevel="2" x14ac:dyDescent="0.35">
      <c r="A2635" s="11">
        <v>43840</v>
      </c>
      <c r="B2635" t="s">
        <v>7</v>
      </c>
      <c r="C2635" s="5">
        <v>3762.58</v>
      </c>
      <c r="D2635" s="26" t="str">
        <f>IF(E2635="","TOTAL","")</f>
        <v/>
      </c>
      <c r="E2635" t="s">
        <v>79</v>
      </c>
    </row>
    <row r="2636" spans="1:5" outlineLevel="2" x14ac:dyDescent="0.35">
      <c r="A2636" s="11">
        <v>43840</v>
      </c>
      <c r="B2636" t="s">
        <v>7</v>
      </c>
      <c r="C2636" s="5">
        <v>2366.4</v>
      </c>
      <c r="D2636" s="26" t="str">
        <f>IF(E2636="","TOTAL","")</f>
        <v/>
      </c>
      <c r="E2636" t="s">
        <v>79</v>
      </c>
    </row>
    <row r="2637" spans="1:5" outlineLevel="1" x14ac:dyDescent="0.35">
      <c r="A2637" s="25">
        <f>A2636</f>
        <v>43840</v>
      </c>
      <c r="B2637" s="24" t="str">
        <f>B2636</f>
        <v>BOSWORTH PAPERS INC</v>
      </c>
      <c r="C2637" s="26">
        <f>SUBTOTAL(9,C2601:C2636)</f>
        <v>19607.350000000006</v>
      </c>
      <c r="D2637" s="26" t="str">
        <f>IF(E2637="","TOTAL","")</f>
        <v>TOTAL</v>
      </c>
    </row>
    <row r="2638" spans="1:5" outlineLevel="2" x14ac:dyDescent="0.35">
      <c r="A2638" s="11">
        <v>43840</v>
      </c>
      <c r="B2638" t="s">
        <v>411</v>
      </c>
      <c r="C2638" s="5">
        <v>2400</v>
      </c>
      <c r="D2638" s="26" t="str">
        <f>IF(E2638="","TOTAL","")</f>
        <v/>
      </c>
      <c r="E2638" t="s">
        <v>77</v>
      </c>
    </row>
    <row r="2639" spans="1:5" outlineLevel="2" x14ac:dyDescent="0.35">
      <c r="A2639" s="11">
        <v>43840</v>
      </c>
      <c r="B2639" t="s">
        <v>411</v>
      </c>
      <c r="C2639" s="5">
        <v>2400</v>
      </c>
      <c r="D2639" s="26" t="str">
        <f>IF(E2639="","TOTAL","")</f>
        <v/>
      </c>
      <c r="E2639" t="s">
        <v>77</v>
      </c>
    </row>
    <row r="2640" spans="1:5" outlineLevel="2" x14ac:dyDescent="0.35">
      <c r="A2640" s="11">
        <v>43840</v>
      </c>
      <c r="B2640" t="s">
        <v>411</v>
      </c>
      <c r="C2640" s="5">
        <v>960</v>
      </c>
      <c r="D2640" s="26" t="str">
        <f>IF(E2640="","TOTAL","")</f>
        <v/>
      </c>
      <c r="E2640" t="s">
        <v>77</v>
      </c>
    </row>
    <row r="2641" spans="1:5" outlineLevel="2" x14ac:dyDescent="0.35">
      <c r="A2641" s="11">
        <v>43840</v>
      </c>
      <c r="B2641" t="s">
        <v>411</v>
      </c>
      <c r="C2641" s="5">
        <v>1200</v>
      </c>
      <c r="D2641" s="26" t="str">
        <f>IF(E2641="","TOTAL","")</f>
        <v/>
      </c>
      <c r="E2641" t="s">
        <v>77</v>
      </c>
    </row>
    <row r="2642" spans="1:5" outlineLevel="1" x14ac:dyDescent="0.35">
      <c r="A2642" s="25">
        <f>A2641</f>
        <v>43840</v>
      </c>
      <c r="B2642" s="24" t="str">
        <f>B2641</f>
        <v>BEVERLY J BRAMAN</v>
      </c>
      <c r="C2642" s="26">
        <f>SUBTOTAL(9,C2638:C2641)</f>
        <v>6960</v>
      </c>
      <c r="D2642" s="26" t="str">
        <f>IF(E2642="","TOTAL","")</f>
        <v>TOTAL</v>
      </c>
    </row>
    <row r="2643" spans="1:5" outlineLevel="2" x14ac:dyDescent="0.35">
      <c r="A2643" s="11">
        <v>43840</v>
      </c>
      <c r="B2643" t="s">
        <v>25</v>
      </c>
      <c r="C2643" s="5">
        <v>3680.7</v>
      </c>
      <c r="D2643" s="26" t="str">
        <f>IF(E2643="","TOTAL","")</f>
        <v/>
      </c>
      <c r="E2643" t="s">
        <v>79</v>
      </c>
    </row>
    <row r="2644" spans="1:5" outlineLevel="2" x14ac:dyDescent="0.35">
      <c r="A2644" s="11">
        <v>43840</v>
      </c>
      <c r="B2644" t="s">
        <v>25</v>
      </c>
      <c r="C2644" s="5">
        <v>782</v>
      </c>
      <c r="D2644" s="26" t="str">
        <f>IF(E2644="","TOTAL","")</f>
        <v/>
      </c>
      <c r="E2644" t="s">
        <v>79</v>
      </c>
    </row>
    <row r="2645" spans="1:5" outlineLevel="2" x14ac:dyDescent="0.35">
      <c r="A2645" s="11">
        <v>43840</v>
      </c>
      <c r="B2645" t="s">
        <v>25</v>
      </c>
      <c r="C2645" s="5">
        <v>796.25</v>
      </c>
      <c r="D2645" s="26" t="str">
        <f>IF(E2645="","TOTAL","")</f>
        <v/>
      </c>
      <c r="E2645" t="s">
        <v>79</v>
      </c>
    </row>
    <row r="2646" spans="1:5" outlineLevel="2" x14ac:dyDescent="0.35">
      <c r="A2646" s="11">
        <v>43840</v>
      </c>
      <c r="B2646" t="s">
        <v>25</v>
      </c>
      <c r="C2646" s="5">
        <v>628.20000000000005</v>
      </c>
      <c r="D2646" s="26" t="str">
        <f>IF(E2646="","TOTAL","")</f>
        <v/>
      </c>
      <c r="E2646" t="s">
        <v>79</v>
      </c>
    </row>
    <row r="2647" spans="1:5" outlineLevel="2" x14ac:dyDescent="0.35">
      <c r="A2647" s="11">
        <v>43840</v>
      </c>
      <c r="B2647" t="s">
        <v>25</v>
      </c>
      <c r="C2647" s="5">
        <v>381.81</v>
      </c>
      <c r="D2647" s="26" t="str">
        <f>IF(E2647="","TOTAL","")</f>
        <v/>
      </c>
      <c r="E2647" t="s">
        <v>79</v>
      </c>
    </row>
    <row r="2648" spans="1:5" outlineLevel="2" x14ac:dyDescent="0.35">
      <c r="A2648" s="11">
        <v>43840</v>
      </c>
      <c r="B2648" t="s">
        <v>25</v>
      </c>
      <c r="C2648" s="5">
        <v>426.95</v>
      </c>
      <c r="D2648" s="26" t="str">
        <f>IF(E2648="","TOTAL","")</f>
        <v/>
      </c>
      <c r="E2648" t="s">
        <v>79</v>
      </c>
    </row>
    <row r="2649" spans="1:5" outlineLevel="2" x14ac:dyDescent="0.35">
      <c r="A2649" s="11">
        <v>43840</v>
      </c>
      <c r="B2649" t="s">
        <v>25</v>
      </c>
      <c r="C2649" s="5">
        <v>1136</v>
      </c>
      <c r="D2649" s="26" t="str">
        <f>IF(E2649="","TOTAL","")</f>
        <v/>
      </c>
      <c r="E2649" t="s">
        <v>79</v>
      </c>
    </row>
    <row r="2650" spans="1:5" outlineLevel="2" x14ac:dyDescent="0.35">
      <c r="A2650" s="11">
        <v>43840</v>
      </c>
      <c r="B2650" t="s">
        <v>25</v>
      </c>
      <c r="C2650" s="5">
        <v>3040</v>
      </c>
      <c r="D2650" s="26" t="str">
        <f>IF(E2650="","TOTAL","")</f>
        <v/>
      </c>
      <c r="E2650" t="s">
        <v>79</v>
      </c>
    </row>
    <row r="2651" spans="1:5" outlineLevel="2" x14ac:dyDescent="0.35">
      <c r="A2651" s="11">
        <v>43840</v>
      </c>
      <c r="B2651" t="s">
        <v>25</v>
      </c>
      <c r="C2651" s="5">
        <v>1238.5</v>
      </c>
      <c r="D2651" s="26" t="str">
        <f>IF(E2651="","TOTAL","")</f>
        <v/>
      </c>
      <c r="E2651" t="s">
        <v>79</v>
      </c>
    </row>
    <row r="2652" spans="1:5" outlineLevel="1" x14ac:dyDescent="0.35">
      <c r="A2652" s="25">
        <f>A2651</f>
        <v>43840</v>
      </c>
      <c r="B2652" s="24" t="str">
        <f>B2651</f>
        <v>BRAMMERS ATHLETIC WAREHOUSE</v>
      </c>
      <c r="C2652" s="26">
        <f>SUBTOTAL(9,C2643:C2651)</f>
        <v>12110.41</v>
      </c>
      <c r="D2652" s="26" t="str">
        <f>IF(E2652="","TOTAL","")</f>
        <v>TOTAL</v>
      </c>
    </row>
    <row r="2653" spans="1:5" outlineLevel="2" x14ac:dyDescent="0.35">
      <c r="A2653" s="11">
        <v>43840</v>
      </c>
      <c r="B2653" t="s">
        <v>406</v>
      </c>
      <c r="C2653" s="5">
        <v>454.17</v>
      </c>
      <c r="D2653" s="26" t="str">
        <f>IF(E2653="","TOTAL","")</f>
        <v/>
      </c>
      <c r="E2653" t="s">
        <v>79</v>
      </c>
    </row>
    <row r="2654" spans="1:5" outlineLevel="1" x14ac:dyDescent="0.35">
      <c r="A2654" s="25">
        <f>A2653</f>
        <v>43840</v>
      </c>
      <c r="B2654" s="24" t="str">
        <f>B2653</f>
        <v>BRAZOS FOREST PRODUCTS</v>
      </c>
      <c r="C2654" s="26">
        <f>SUBTOTAL(9,C2653:C2653)</f>
        <v>454.17</v>
      </c>
      <c r="D2654" s="26" t="str">
        <f>IF(E2654="","TOTAL","")</f>
        <v>TOTAL</v>
      </c>
    </row>
    <row r="2655" spans="1:5" outlineLevel="2" x14ac:dyDescent="0.35">
      <c r="A2655" s="11">
        <v>43840</v>
      </c>
      <c r="B2655" t="s">
        <v>1141</v>
      </c>
      <c r="C2655" s="5">
        <v>429</v>
      </c>
      <c r="D2655" s="26" t="str">
        <f>IF(E2655="","TOTAL","")</f>
        <v/>
      </c>
      <c r="E2655" t="s">
        <v>79</v>
      </c>
    </row>
    <row r="2656" spans="1:5" outlineLevel="1" x14ac:dyDescent="0.35">
      <c r="A2656" s="25">
        <f>A2655</f>
        <v>43840</v>
      </c>
      <c r="B2656" s="24" t="str">
        <f>B2655</f>
        <v>BRIGHT STAR PRODUCTIONS INC</v>
      </c>
      <c r="C2656" s="26">
        <f>SUBTOTAL(9,C2655:C2655)</f>
        <v>429</v>
      </c>
      <c r="D2656" s="26" t="str">
        <f>IF(E2656="","TOTAL","")</f>
        <v>TOTAL</v>
      </c>
    </row>
    <row r="2657" spans="1:5" outlineLevel="2" x14ac:dyDescent="0.35">
      <c r="A2657" s="11">
        <v>43840</v>
      </c>
      <c r="B2657" t="s">
        <v>681</v>
      </c>
      <c r="C2657" s="5">
        <v>115</v>
      </c>
      <c r="D2657" s="26" t="str">
        <f>IF(E2657="","TOTAL","")</f>
        <v/>
      </c>
      <c r="E2657" t="s">
        <v>77</v>
      </c>
    </row>
    <row r="2658" spans="1:5" outlineLevel="1" x14ac:dyDescent="0.35">
      <c r="A2658" s="25">
        <f>A2657</f>
        <v>43840</v>
      </c>
      <c r="B2658" s="24" t="str">
        <f>B2657</f>
        <v>CHRISTOPHER M BRISCO II</v>
      </c>
      <c r="C2658" s="26">
        <f>SUBTOTAL(9,C2657:C2657)</f>
        <v>115</v>
      </c>
      <c r="D2658" s="26" t="str">
        <f>IF(E2658="","TOTAL","")</f>
        <v>TOTAL</v>
      </c>
    </row>
    <row r="2659" spans="1:5" outlineLevel="2" x14ac:dyDescent="0.35">
      <c r="A2659" s="11">
        <v>43840</v>
      </c>
      <c r="B2659" t="s">
        <v>1142</v>
      </c>
      <c r="C2659" s="5">
        <v>115</v>
      </c>
      <c r="D2659" s="26" t="str">
        <f>IF(E2659="","TOTAL","")</f>
        <v/>
      </c>
      <c r="E2659" t="s">
        <v>77</v>
      </c>
    </row>
    <row r="2660" spans="1:5" outlineLevel="2" x14ac:dyDescent="0.35">
      <c r="A2660" s="11">
        <v>43840</v>
      </c>
      <c r="B2660" t="s">
        <v>1142</v>
      </c>
      <c r="C2660" s="5">
        <v>165</v>
      </c>
      <c r="D2660" s="26" t="str">
        <f>IF(E2660="","TOTAL","")</f>
        <v/>
      </c>
      <c r="E2660" t="s">
        <v>77</v>
      </c>
    </row>
    <row r="2661" spans="1:5" outlineLevel="1" x14ac:dyDescent="0.35">
      <c r="A2661" s="25">
        <f>A2660</f>
        <v>43840</v>
      </c>
      <c r="B2661" s="24" t="str">
        <f>B2660</f>
        <v>JONAH BROOKS</v>
      </c>
      <c r="C2661" s="26">
        <f>SUBTOTAL(9,C2659:C2660)</f>
        <v>280</v>
      </c>
      <c r="D2661" s="26" t="str">
        <f>IF(E2661="","TOTAL","")</f>
        <v>TOTAL</v>
      </c>
    </row>
    <row r="2662" spans="1:5" outlineLevel="2" x14ac:dyDescent="0.35">
      <c r="A2662" s="11">
        <v>43840</v>
      </c>
      <c r="B2662" t="s">
        <v>316</v>
      </c>
      <c r="C2662" s="5">
        <v>49.99</v>
      </c>
      <c r="D2662" s="26" t="str">
        <f>IF(E2662="","TOTAL","")</f>
        <v/>
      </c>
      <c r="E2662" t="s">
        <v>76</v>
      </c>
    </row>
    <row r="2663" spans="1:5" outlineLevel="2" x14ac:dyDescent="0.35">
      <c r="A2663" s="11">
        <v>43840</v>
      </c>
      <c r="B2663" t="s">
        <v>316</v>
      </c>
      <c r="C2663" s="5">
        <v>270</v>
      </c>
      <c r="D2663" s="26" t="str">
        <f>IF(E2663="","TOTAL","")</f>
        <v/>
      </c>
      <c r="E2663" t="s">
        <v>93</v>
      </c>
    </row>
    <row r="2664" spans="1:5" outlineLevel="1" x14ac:dyDescent="0.35">
      <c r="A2664" s="25">
        <f>A2663</f>
        <v>43840</v>
      </c>
      <c r="B2664" s="24" t="str">
        <f>B2663</f>
        <v>BROOKSHIRE BROTHERS LTD</v>
      </c>
      <c r="C2664" s="26">
        <f>SUBTOTAL(9,C2662:C2663)</f>
        <v>319.99</v>
      </c>
      <c r="D2664" s="26" t="str">
        <f>IF(E2664="","TOTAL","")</f>
        <v>TOTAL</v>
      </c>
    </row>
    <row r="2665" spans="1:5" outlineLevel="2" x14ac:dyDescent="0.35">
      <c r="A2665" s="11">
        <v>43840</v>
      </c>
      <c r="B2665" t="s">
        <v>431</v>
      </c>
      <c r="C2665" s="5">
        <v>500.44</v>
      </c>
      <c r="D2665" s="26" t="str">
        <f>IF(E2665="","TOTAL","")</f>
        <v/>
      </c>
      <c r="E2665" t="s">
        <v>79</v>
      </c>
    </row>
    <row r="2666" spans="1:5" outlineLevel="2" x14ac:dyDescent="0.35">
      <c r="A2666" s="11">
        <v>43840</v>
      </c>
      <c r="B2666" t="s">
        <v>431</v>
      </c>
      <c r="C2666" s="5">
        <v>1000</v>
      </c>
      <c r="D2666" s="26" t="str">
        <f>IF(E2666="","TOTAL","")</f>
        <v/>
      </c>
      <c r="E2666" t="s">
        <v>79</v>
      </c>
    </row>
    <row r="2667" spans="1:5" outlineLevel="2" x14ac:dyDescent="0.35">
      <c r="A2667" s="11">
        <v>43840</v>
      </c>
      <c r="B2667" t="s">
        <v>431</v>
      </c>
      <c r="C2667" s="5">
        <v>949.23</v>
      </c>
      <c r="D2667" s="26" t="str">
        <f>IF(E2667="","TOTAL","")</f>
        <v/>
      </c>
      <c r="E2667" t="s">
        <v>79</v>
      </c>
    </row>
    <row r="2668" spans="1:5" outlineLevel="2" x14ac:dyDescent="0.35">
      <c r="A2668" s="11">
        <v>43840</v>
      </c>
      <c r="B2668" t="s">
        <v>431</v>
      </c>
      <c r="C2668" s="5">
        <v>283.43</v>
      </c>
      <c r="D2668" s="26" t="str">
        <f>IF(E2668="","TOTAL","")</f>
        <v/>
      </c>
      <c r="E2668" t="s">
        <v>79</v>
      </c>
    </row>
    <row r="2669" spans="1:5" outlineLevel="1" x14ac:dyDescent="0.35">
      <c r="A2669" s="25">
        <f>A2668</f>
        <v>43840</v>
      </c>
      <c r="B2669" s="24" t="str">
        <f>B2668</f>
        <v>BROOKSHIRE STEEL</v>
      </c>
      <c r="C2669" s="26">
        <f>SUBTOTAL(9,C2665:C2668)</f>
        <v>2733.1</v>
      </c>
      <c r="D2669" s="26" t="str">
        <f>IF(E2669="","TOTAL","")</f>
        <v>TOTAL</v>
      </c>
    </row>
    <row r="2670" spans="1:5" outlineLevel="2" x14ac:dyDescent="0.35">
      <c r="A2670" s="11">
        <v>43840</v>
      </c>
      <c r="B2670" t="s">
        <v>141</v>
      </c>
      <c r="C2670" s="5">
        <v>-0.05</v>
      </c>
      <c r="D2670" s="26" t="str">
        <f>IF(E2670="","TOTAL","")</f>
        <v/>
      </c>
      <c r="E2670" t="s">
        <v>94</v>
      </c>
    </row>
    <row r="2671" spans="1:5" outlineLevel="2" x14ac:dyDescent="0.35">
      <c r="A2671" s="11">
        <v>43840</v>
      </c>
      <c r="B2671" t="s">
        <v>141</v>
      </c>
      <c r="C2671" s="5">
        <v>-0.01</v>
      </c>
      <c r="D2671" s="26" t="str">
        <f>IF(E2671="","TOTAL","")</f>
        <v/>
      </c>
      <c r="E2671" t="s">
        <v>94</v>
      </c>
    </row>
    <row r="2672" spans="1:5" outlineLevel="2" x14ac:dyDescent="0.35">
      <c r="A2672" s="11">
        <v>43840</v>
      </c>
      <c r="B2672" t="s">
        <v>141</v>
      </c>
      <c r="C2672" s="5">
        <v>55341.760000000002</v>
      </c>
      <c r="D2672" s="26" t="str">
        <f>IF(E2672="","TOTAL","")</f>
        <v/>
      </c>
      <c r="E2672" t="s">
        <v>94</v>
      </c>
    </row>
    <row r="2673" spans="1:5" outlineLevel="2" x14ac:dyDescent="0.35">
      <c r="A2673" s="11">
        <v>43840</v>
      </c>
      <c r="B2673" t="s">
        <v>141</v>
      </c>
      <c r="C2673" s="5">
        <v>15696</v>
      </c>
      <c r="D2673" s="26" t="str">
        <f>IF(E2673="","TOTAL","")</f>
        <v/>
      </c>
      <c r="E2673" t="s">
        <v>94</v>
      </c>
    </row>
    <row r="2674" spans="1:5" outlineLevel="2" x14ac:dyDescent="0.35">
      <c r="A2674" s="11">
        <v>43840</v>
      </c>
      <c r="B2674" t="s">
        <v>141</v>
      </c>
      <c r="C2674" s="5">
        <v>80245.240000000005</v>
      </c>
      <c r="D2674" s="26" t="str">
        <f>IF(E2674="","TOTAL","")</f>
        <v/>
      </c>
      <c r="E2674" t="s">
        <v>94</v>
      </c>
    </row>
    <row r="2675" spans="1:5" outlineLevel="2" x14ac:dyDescent="0.35">
      <c r="A2675" s="11">
        <v>43840</v>
      </c>
      <c r="B2675" t="s">
        <v>141</v>
      </c>
      <c r="C2675" s="5">
        <v>130671.27</v>
      </c>
      <c r="D2675" s="26" t="str">
        <f>IF(E2675="","TOTAL","")</f>
        <v/>
      </c>
      <c r="E2675" t="s">
        <v>94</v>
      </c>
    </row>
    <row r="2676" spans="1:5" outlineLevel="2" x14ac:dyDescent="0.35">
      <c r="A2676" s="11">
        <v>43840</v>
      </c>
      <c r="B2676" t="s">
        <v>141</v>
      </c>
      <c r="C2676" s="5">
        <v>22623</v>
      </c>
      <c r="D2676" s="26" t="str">
        <f>IF(E2676="","TOTAL","")</f>
        <v/>
      </c>
      <c r="E2676" t="s">
        <v>85</v>
      </c>
    </row>
    <row r="2677" spans="1:5" outlineLevel="2" x14ac:dyDescent="0.35">
      <c r="A2677" s="11">
        <v>43840</v>
      </c>
      <c r="B2677" t="s">
        <v>141</v>
      </c>
      <c r="C2677" s="5">
        <v>1663</v>
      </c>
      <c r="D2677" s="26" t="str">
        <f>IF(E2677="","TOTAL","")</f>
        <v/>
      </c>
      <c r="E2677" t="s">
        <v>85</v>
      </c>
    </row>
    <row r="2678" spans="1:5" outlineLevel="2" x14ac:dyDescent="0.35">
      <c r="A2678" s="11">
        <v>43840</v>
      </c>
      <c r="B2678" t="s">
        <v>141</v>
      </c>
      <c r="C2678" s="5">
        <v>6653</v>
      </c>
      <c r="D2678" s="26" t="str">
        <f>IF(E2678="","TOTAL","")</f>
        <v/>
      </c>
      <c r="E2678" t="s">
        <v>85</v>
      </c>
    </row>
    <row r="2679" spans="1:5" outlineLevel="1" x14ac:dyDescent="0.35">
      <c r="A2679" s="25">
        <f>A2678</f>
        <v>43840</v>
      </c>
      <c r="B2679" s="24" t="str">
        <f>B2678</f>
        <v>BROWN &amp; ROOT INDUSTRIAL SERVICES</v>
      </c>
      <c r="C2679" s="26">
        <f>SUBTOTAL(9,C2670:C2678)</f>
        <v>312893.21000000002</v>
      </c>
      <c r="D2679" s="26" t="str">
        <f>IF(E2679="","TOTAL","")</f>
        <v>TOTAL</v>
      </c>
    </row>
    <row r="2680" spans="1:5" outlineLevel="2" x14ac:dyDescent="0.35">
      <c r="A2680" s="11">
        <v>43840</v>
      </c>
      <c r="B2680" t="s">
        <v>682</v>
      </c>
      <c r="C2680" s="5">
        <v>65</v>
      </c>
      <c r="D2680" s="26" t="str">
        <f>IF(E2680="","TOTAL","")</f>
        <v/>
      </c>
      <c r="E2680" t="s">
        <v>77</v>
      </c>
    </row>
    <row r="2681" spans="1:5" outlineLevel="2" x14ac:dyDescent="0.35">
      <c r="A2681" s="11">
        <v>43840</v>
      </c>
      <c r="B2681" t="s">
        <v>682</v>
      </c>
      <c r="C2681" s="5">
        <v>115</v>
      </c>
      <c r="D2681" s="26" t="str">
        <f>IF(E2681="","TOTAL","")</f>
        <v/>
      </c>
      <c r="E2681" t="s">
        <v>77</v>
      </c>
    </row>
    <row r="2682" spans="1:5" outlineLevel="2" x14ac:dyDescent="0.35">
      <c r="A2682" s="11">
        <v>43840</v>
      </c>
      <c r="B2682" t="s">
        <v>682</v>
      </c>
      <c r="C2682" s="5">
        <v>115</v>
      </c>
      <c r="D2682" s="26" t="str">
        <f>IF(E2682="","TOTAL","")</f>
        <v/>
      </c>
      <c r="E2682" t="s">
        <v>77</v>
      </c>
    </row>
    <row r="2683" spans="1:5" outlineLevel="2" x14ac:dyDescent="0.35">
      <c r="A2683" s="11">
        <v>43840</v>
      </c>
      <c r="B2683" t="s">
        <v>682</v>
      </c>
      <c r="C2683" s="5">
        <v>115</v>
      </c>
      <c r="D2683" s="26" t="str">
        <f>IF(E2683="","TOTAL","")</f>
        <v/>
      </c>
      <c r="E2683" t="s">
        <v>77</v>
      </c>
    </row>
    <row r="2684" spans="1:5" outlineLevel="1" x14ac:dyDescent="0.35">
      <c r="A2684" s="25">
        <f>A2683</f>
        <v>43840</v>
      </c>
      <c r="B2684" s="24" t="str">
        <f>B2683</f>
        <v>MONTE K BROWN</v>
      </c>
      <c r="C2684" s="26">
        <f>SUBTOTAL(9,C2680:C2683)</f>
        <v>410</v>
      </c>
      <c r="D2684" s="26" t="str">
        <f>IF(E2684="","TOTAL","")</f>
        <v>TOTAL</v>
      </c>
    </row>
    <row r="2685" spans="1:5" outlineLevel="2" x14ac:dyDescent="0.35">
      <c r="A2685" s="11">
        <v>43840</v>
      </c>
      <c r="B2685" t="s">
        <v>1143</v>
      </c>
      <c r="C2685" s="5">
        <v>175</v>
      </c>
      <c r="D2685" s="26" t="str">
        <f>IF(E2685="","TOTAL","")</f>
        <v/>
      </c>
      <c r="E2685" t="s">
        <v>79</v>
      </c>
    </row>
    <row r="2686" spans="1:5" outlineLevel="2" x14ac:dyDescent="0.35">
      <c r="A2686" s="11">
        <v>43840</v>
      </c>
      <c r="B2686" t="s">
        <v>1143</v>
      </c>
      <c r="C2686" s="5">
        <v>200</v>
      </c>
      <c r="D2686" s="26" t="str">
        <f>IF(E2686="","TOTAL","")</f>
        <v/>
      </c>
      <c r="E2686" t="s">
        <v>99</v>
      </c>
    </row>
    <row r="2687" spans="1:5" outlineLevel="1" x14ac:dyDescent="0.35">
      <c r="A2687" s="25">
        <f>A2686</f>
        <v>43840</v>
      </c>
      <c r="B2687" s="24" t="str">
        <f>B2686</f>
        <v>BHS WRESTLING</v>
      </c>
      <c r="C2687" s="26">
        <f>SUBTOTAL(9,C2685:C2686)</f>
        <v>375</v>
      </c>
      <c r="D2687" s="26" t="str">
        <f>IF(E2687="","TOTAL","")</f>
        <v>TOTAL</v>
      </c>
    </row>
    <row r="2688" spans="1:5" outlineLevel="2" x14ac:dyDescent="0.35">
      <c r="A2688" s="11">
        <v>43840</v>
      </c>
      <c r="B2688" t="s">
        <v>978</v>
      </c>
      <c r="C2688" s="5">
        <v>85</v>
      </c>
      <c r="D2688" s="26" t="str">
        <f>IF(E2688="","TOTAL","")</f>
        <v/>
      </c>
      <c r="E2688" t="s">
        <v>77</v>
      </c>
    </row>
    <row r="2689" spans="1:5" outlineLevel="2" x14ac:dyDescent="0.35">
      <c r="A2689" s="11">
        <v>43840</v>
      </c>
      <c r="B2689" t="s">
        <v>978</v>
      </c>
      <c r="C2689" s="5">
        <v>135</v>
      </c>
      <c r="D2689" s="26" t="str">
        <f>IF(E2689="","TOTAL","")</f>
        <v/>
      </c>
      <c r="E2689" t="s">
        <v>77</v>
      </c>
    </row>
    <row r="2690" spans="1:5" outlineLevel="2" x14ac:dyDescent="0.35">
      <c r="A2690" s="11">
        <v>43840</v>
      </c>
      <c r="B2690" t="s">
        <v>978</v>
      </c>
      <c r="C2690" s="5">
        <v>85</v>
      </c>
      <c r="D2690" s="26" t="str">
        <f>IF(E2690="","TOTAL","")</f>
        <v/>
      </c>
      <c r="E2690" t="s">
        <v>77</v>
      </c>
    </row>
    <row r="2691" spans="1:5" outlineLevel="2" x14ac:dyDescent="0.35">
      <c r="A2691" s="11">
        <v>43840</v>
      </c>
      <c r="B2691" t="s">
        <v>978</v>
      </c>
      <c r="C2691" s="5">
        <v>85</v>
      </c>
      <c r="D2691" s="26" t="str">
        <f>IF(E2691="","TOTAL","")</f>
        <v/>
      </c>
      <c r="E2691" t="s">
        <v>77</v>
      </c>
    </row>
    <row r="2692" spans="1:5" outlineLevel="1" x14ac:dyDescent="0.35">
      <c r="A2692" s="25">
        <f>A2691</f>
        <v>43840</v>
      </c>
      <c r="B2692" s="24" t="str">
        <f>B2691</f>
        <v>JAMES BURKHALTER III</v>
      </c>
      <c r="C2692" s="26">
        <f>SUBTOTAL(9,C2688:C2691)</f>
        <v>390</v>
      </c>
      <c r="D2692" s="26" t="str">
        <f>IF(E2692="","TOTAL","")</f>
        <v>TOTAL</v>
      </c>
    </row>
    <row r="2693" spans="1:5" outlineLevel="2" x14ac:dyDescent="0.35">
      <c r="A2693" s="11">
        <v>43840</v>
      </c>
      <c r="B2693" t="s">
        <v>845</v>
      </c>
      <c r="C2693" s="5">
        <v>135</v>
      </c>
      <c r="D2693" s="26" t="str">
        <f>IF(E2693="","TOTAL","")</f>
        <v/>
      </c>
      <c r="E2693" t="s">
        <v>77</v>
      </c>
    </row>
    <row r="2694" spans="1:5" outlineLevel="1" x14ac:dyDescent="0.35">
      <c r="A2694" s="25">
        <f>A2693</f>
        <v>43840</v>
      </c>
      <c r="B2694" s="24" t="str">
        <f>B2693</f>
        <v>DANIKA BURWELL</v>
      </c>
      <c r="C2694" s="26">
        <f>SUBTOTAL(9,C2693:C2693)</f>
        <v>135</v>
      </c>
      <c r="D2694" s="26" t="str">
        <f>IF(E2694="","TOTAL","")</f>
        <v>TOTAL</v>
      </c>
    </row>
    <row r="2695" spans="1:5" outlineLevel="2" x14ac:dyDescent="0.35">
      <c r="A2695" s="11">
        <v>43840</v>
      </c>
      <c r="B2695" t="s">
        <v>1144</v>
      </c>
      <c r="C2695" s="5">
        <v>190</v>
      </c>
      <c r="D2695" s="26" t="str">
        <f>IF(E2695="","TOTAL","")</f>
        <v/>
      </c>
      <c r="E2695" t="s">
        <v>77</v>
      </c>
    </row>
    <row r="2696" spans="1:5" outlineLevel="2" x14ac:dyDescent="0.35">
      <c r="A2696" s="11">
        <v>43840</v>
      </c>
      <c r="B2696" t="s">
        <v>1144</v>
      </c>
      <c r="C2696" s="5">
        <v>125</v>
      </c>
      <c r="D2696" s="26" t="str">
        <f>IF(E2696="","TOTAL","")</f>
        <v/>
      </c>
      <c r="E2696" t="s">
        <v>77</v>
      </c>
    </row>
    <row r="2697" spans="1:5" outlineLevel="1" x14ac:dyDescent="0.35">
      <c r="A2697" s="25">
        <f>A2696</f>
        <v>43840</v>
      </c>
      <c r="B2697" s="24" t="str">
        <f>B2696</f>
        <v>ADDISON CALL</v>
      </c>
      <c r="C2697" s="26">
        <f>SUBTOTAL(9,C2695:C2696)</f>
        <v>315</v>
      </c>
      <c r="D2697" s="26" t="str">
        <f>IF(E2697="","TOTAL","")</f>
        <v>TOTAL</v>
      </c>
    </row>
    <row r="2698" spans="1:5" outlineLevel="2" x14ac:dyDescent="0.35">
      <c r="A2698" s="11">
        <v>43840</v>
      </c>
      <c r="B2698" t="s">
        <v>57</v>
      </c>
      <c r="C2698" s="5">
        <v>318.45</v>
      </c>
      <c r="D2698" s="26" t="str">
        <f>IF(E2698="","TOTAL","")</f>
        <v/>
      </c>
      <c r="E2698" t="s">
        <v>79</v>
      </c>
    </row>
    <row r="2699" spans="1:5" outlineLevel="2" x14ac:dyDescent="0.35">
      <c r="A2699" s="11">
        <v>43840</v>
      </c>
      <c r="B2699" t="s">
        <v>57</v>
      </c>
      <c r="C2699" s="5">
        <v>270.95999999999998</v>
      </c>
      <c r="D2699" s="26" t="str">
        <f>IF(E2699="","TOTAL","")</f>
        <v/>
      </c>
      <c r="E2699" t="s">
        <v>79</v>
      </c>
    </row>
    <row r="2700" spans="1:5" outlineLevel="2" x14ac:dyDescent="0.35">
      <c r="A2700" s="11">
        <v>43840</v>
      </c>
      <c r="B2700" t="s">
        <v>57</v>
      </c>
      <c r="C2700" s="5">
        <v>126.32</v>
      </c>
      <c r="D2700" s="26" t="str">
        <f>IF(E2700="","TOTAL","")</f>
        <v/>
      </c>
      <c r="E2700" t="s">
        <v>79</v>
      </c>
    </row>
    <row r="2701" spans="1:5" outlineLevel="1" x14ac:dyDescent="0.35">
      <c r="A2701" s="25">
        <f>A2700</f>
        <v>43840</v>
      </c>
      <c r="B2701" s="24" t="str">
        <f>B2700</f>
        <v>CAROLINA BIOLOGICAL SUPPLY COMPANY</v>
      </c>
      <c r="C2701" s="26">
        <f>SUBTOTAL(9,C2698:C2700)</f>
        <v>715.73</v>
      </c>
      <c r="D2701" s="26" t="str">
        <f>IF(E2701="","TOTAL","")</f>
        <v>TOTAL</v>
      </c>
    </row>
    <row r="2702" spans="1:5" outlineLevel="2" x14ac:dyDescent="0.35">
      <c r="A2702" s="11">
        <v>43840</v>
      </c>
      <c r="B2702" t="s">
        <v>568</v>
      </c>
      <c r="C2702" s="5">
        <v>115</v>
      </c>
      <c r="D2702" s="26" t="str">
        <f>IF(E2702="","TOTAL","")</f>
        <v/>
      </c>
      <c r="E2702" t="s">
        <v>77</v>
      </c>
    </row>
    <row r="2703" spans="1:5" outlineLevel="1" x14ac:dyDescent="0.35">
      <c r="A2703" s="25">
        <f>A2702</f>
        <v>43840</v>
      </c>
      <c r="B2703" s="24" t="str">
        <f>B2702</f>
        <v>RONALD CASH</v>
      </c>
      <c r="C2703" s="26">
        <f>SUBTOTAL(9,C2702:C2702)</f>
        <v>115</v>
      </c>
      <c r="D2703" s="26" t="str">
        <f>IF(E2703="","TOTAL","")</f>
        <v>TOTAL</v>
      </c>
    </row>
    <row r="2704" spans="1:5" outlineLevel="2" x14ac:dyDescent="0.35">
      <c r="A2704" s="11">
        <v>43840</v>
      </c>
      <c r="B2704" t="s">
        <v>685</v>
      </c>
      <c r="C2704" s="5">
        <v>135</v>
      </c>
      <c r="D2704" s="26" t="str">
        <f>IF(E2704="","TOTAL","")</f>
        <v/>
      </c>
      <c r="E2704" t="s">
        <v>77</v>
      </c>
    </row>
    <row r="2705" spans="1:5" outlineLevel="2" x14ac:dyDescent="0.35">
      <c r="A2705" s="11">
        <v>43840</v>
      </c>
      <c r="B2705" t="s">
        <v>685</v>
      </c>
      <c r="C2705" s="5">
        <v>135</v>
      </c>
      <c r="D2705" s="26" t="str">
        <f>IF(E2705="","TOTAL","")</f>
        <v/>
      </c>
      <c r="E2705" t="s">
        <v>77</v>
      </c>
    </row>
    <row r="2706" spans="1:5" outlineLevel="1" x14ac:dyDescent="0.35">
      <c r="A2706" s="25">
        <f>A2705</f>
        <v>43840</v>
      </c>
      <c r="B2706" s="24" t="str">
        <f>B2705</f>
        <v>GRADY CASTLEBERRY</v>
      </c>
      <c r="C2706" s="26">
        <f>SUBTOTAL(9,C2704:C2705)</f>
        <v>270</v>
      </c>
      <c r="D2706" s="26" t="str">
        <f>IF(E2706="","TOTAL","")</f>
        <v>TOTAL</v>
      </c>
    </row>
    <row r="2707" spans="1:5" outlineLevel="2" x14ac:dyDescent="0.35">
      <c r="A2707" s="11">
        <v>43840</v>
      </c>
      <c r="B2707" t="s">
        <v>686</v>
      </c>
      <c r="C2707" s="5">
        <v>120</v>
      </c>
      <c r="D2707" s="26" t="str">
        <f>IF(E2707="","TOTAL","")</f>
        <v/>
      </c>
      <c r="E2707" t="s">
        <v>77</v>
      </c>
    </row>
    <row r="2708" spans="1:5" outlineLevel="1" x14ac:dyDescent="0.35">
      <c r="A2708" s="25">
        <f>A2707</f>
        <v>43840</v>
      </c>
      <c r="B2708" s="24" t="str">
        <f>B2707</f>
        <v>RYAN CEGIELSKI</v>
      </c>
      <c r="C2708" s="26">
        <f>SUBTOTAL(9,C2707:C2707)</f>
        <v>120</v>
      </c>
      <c r="D2708" s="26" t="str">
        <f>IF(E2708="","TOTAL","")</f>
        <v>TOTAL</v>
      </c>
    </row>
    <row r="2709" spans="1:5" outlineLevel="2" x14ac:dyDescent="0.35">
      <c r="A2709" s="11">
        <v>43840</v>
      </c>
      <c r="B2709" t="s">
        <v>1145</v>
      </c>
      <c r="C2709" s="5">
        <v>10</v>
      </c>
      <c r="D2709" s="26" t="str">
        <f>IF(E2709="","TOTAL","")</f>
        <v/>
      </c>
      <c r="E2709" t="s">
        <v>93</v>
      </c>
    </row>
    <row r="2710" spans="1:5" outlineLevel="1" x14ac:dyDescent="0.35">
      <c r="A2710" s="25">
        <f>A2709</f>
        <v>43840</v>
      </c>
      <c r="B2710" s="24" t="str">
        <f>B2709</f>
        <v>CHAMPIONSHIP TROPHIES</v>
      </c>
      <c r="C2710" s="26">
        <f>SUBTOTAL(9,C2709:C2709)</f>
        <v>10</v>
      </c>
      <c r="D2710" s="26" t="str">
        <f>IF(E2710="","TOTAL","")</f>
        <v>TOTAL</v>
      </c>
    </row>
    <row r="2711" spans="1:5" outlineLevel="2" x14ac:dyDescent="0.35">
      <c r="A2711" s="11">
        <v>43840</v>
      </c>
      <c r="B2711" t="s">
        <v>1146</v>
      </c>
      <c r="C2711" s="5">
        <v>87.5</v>
      </c>
      <c r="D2711" s="26" t="str">
        <f>IF(E2711="","TOTAL","")</f>
        <v/>
      </c>
      <c r="E2711" t="s">
        <v>99</v>
      </c>
    </row>
    <row r="2712" spans="1:5" outlineLevel="2" x14ac:dyDescent="0.35">
      <c r="A2712" s="11">
        <v>43840</v>
      </c>
      <c r="B2712" t="s">
        <v>1146</v>
      </c>
      <c r="C2712" s="5">
        <v>87.5</v>
      </c>
      <c r="D2712" s="26" t="str">
        <f>IF(E2712="","TOTAL","")</f>
        <v/>
      </c>
      <c r="E2712" t="s">
        <v>99</v>
      </c>
    </row>
    <row r="2713" spans="1:5" outlineLevel="1" x14ac:dyDescent="0.35">
      <c r="A2713" s="25">
        <f>A2712</f>
        <v>43840</v>
      </c>
      <c r="B2713" s="24" t="str">
        <f>B2712</f>
        <v>CHANCELLORS FAMILY CENTER</v>
      </c>
      <c r="C2713" s="26">
        <f>SUBTOTAL(9,C2711:C2712)</f>
        <v>175</v>
      </c>
      <c r="D2713" s="26" t="str">
        <f>IF(E2713="","TOTAL","")</f>
        <v>TOTAL</v>
      </c>
    </row>
    <row r="2714" spans="1:5" outlineLevel="2" x14ac:dyDescent="0.35">
      <c r="A2714" s="11">
        <v>43840</v>
      </c>
      <c r="B2714" t="s">
        <v>26</v>
      </c>
      <c r="C2714" s="5">
        <v>340</v>
      </c>
      <c r="D2714" s="26" t="str">
        <f>IF(E2714="","TOTAL","")</f>
        <v/>
      </c>
      <c r="E2714" t="s">
        <v>93</v>
      </c>
    </row>
    <row r="2715" spans="1:5" outlineLevel="2" x14ac:dyDescent="0.35">
      <c r="A2715" s="11">
        <v>43840</v>
      </c>
      <c r="B2715" t="s">
        <v>26</v>
      </c>
      <c r="C2715" s="5">
        <v>139.5</v>
      </c>
      <c r="D2715" s="26" t="str">
        <f>IF(E2715="","TOTAL","")</f>
        <v/>
      </c>
      <c r="E2715" t="s">
        <v>93</v>
      </c>
    </row>
    <row r="2716" spans="1:5" outlineLevel="2" x14ac:dyDescent="0.35">
      <c r="A2716" s="11">
        <v>43840</v>
      </c>
      <c r="B2716" t="s">
        <v>26</v>
      </c>
      <c r="C2716" s="5">
        <v>107.31</v>
      </c>
      <c r="D2716" s="26" t="str">
        <f>IF(E2716="","TOTAL","")</f>
        <v/>
      </c>
      <c r="E2716" t="s">
        <v>93</v>
      </c>
    </row>
    <row r="2717" spans="1:5" outlineLevel="2" x14ac:dyDescent="0.35">
      <c r="A2717" s="11">
        <v>43840</v>
      </c>
      <c r="B2717" t="s">
        <v>26</v>
      </c>
      <c r="C2717" s="5">
        <v>67</v>
      </c>
      <c r="D2717" s="26" t="str">
        <f>IF(E2717="","TOTAL","")</f>
        <v/>
      </c>
      <c r="E2717" t="s">
        <v>93</v>
      </c>
    </row>
    <row r="2718" spans="1:5" outlineLevel="2" x14ac:dyDescent="0.35">
      <c r="A2718" s="11">
        <v>43840</v>
      </c>
      <c r="B2718" t="s">
        <v>26</v>
      </c>
      <c r="C2718" s="5">
        <v>156</v>
      </c>
      <c r="D2718" s="26" t="str">
        <f>IF(E2718="","TOTAL","")</f>
        <v/>
      </c>
      <c r="E2718" t="s">
        <v>89</v>
      </c>
    </row>
    <row r="2719" spans="1:5" outlineLevel="2" x14ac:dyDescent="0.35">
      <c r="A2719" s="11">
        <v>43840</v>
      </c>
      <c r="B2719" t="s">
        <v>26</v>
      </c>
      <c r="C2719" s="5">
        <v>33.5</v>
      </c>
      <c r="D2719" s="26" t="str">
        <f>IF(E2719="","TOTAL","")</f>
        <v/>
      </c>
      <c r="E2719" t="s">
        <v>79</v>
      </c>
    </row>
    <row r="2720" spans="1:5" outlineLevel="2" x14ac:dyDescent="0.35">
      <c r="A2720" s="11">
        <v>43840</v>
      </c>
      <c r="B2720" t="s">
        <v>26</v>
      </c>
      <c r="C2720" s="5">
        <v>255</v>
      </c>
      <c r="D2720" s="26" t="str">
        <f>IF(E2720="","TOTAL","")</f>
        <v/>
      </c>
      <c r="E2720" t="s">
        <v>93</v>
      </c>
    </row>
    <row r="2721" spans="1:5" outlineLevel="2" x14ac:dyDescent="0.35">
      <c r="A2721" s="11">
        <v>43840</v>
      </c>
      <c r="B2721" t="s">
        <v>26</v>
      </c>
      <c r="C2721" s="5">
        <v>51</v>
      </c>
      <c r="D2721" s="26" t="str">
        <f>IF(E2721="","TOTAL","")</f>
        <v/>
      </c>
      <c r="E2721" t="s">
        <v>93</v>
      </c>
    </row>
    <row r="2722" spans="1:5" outlineLevel="2" x14ac:dyDescent="0.35">
      <c r="A2722" s="11">
        <v>43840</v>
      </c>
      <c r="B2722" t="s">
        <v>26</v>
      </c>
      <c r="C2722" s="5">
        <v>83</v>
      </c>
      <c r="D2722" s="26" t="str">
        <f>IF(E2722="","TOTAL","")</f>
        <v/>
      </c>
      <c r="E2722" t="s">
        <v>93</v>
      </c>
    </row>
    <row r="2723" spans="1:5" outlineLevel="2" x14ac:dyDescent="0.35">
      <c r="A2723" s="11">
        <v>43840</v>
      </c>
      <c r="B2723" t="s">
        <v>26</v>
      </c>
      <c r="C2723" s="5">
        <v>85</v>
      </c>
      <c r="D2723" s="26" t="str">
        <f>IF(E2723="","TOTAL","")</f>
        <v/>
      </c>
      <c r="E2723" t="s">
        <v>79</v>
      </c>
    </row>
    <row r="2724" spans="1:5" outlineLevel="2" x14ac:dyDescent="0.35">
      <c r="A2724" s="11">
        <v>43840</v>
      </c>
      <c r="B2724" t="s">
        <v>26</v>
      </c>
      <c r="C2724" s="5">
        <v>68</v>
      </c>
      <c r="D2724" s="26" t="str">
        <f>IF(E2724="","TOTAL","")</f>
        <v/>
      </c>
      <c r="E2724" t="s">
        <v>79</v>
      </c>
    </row>
    <row r="2725" spans="1:5" outlineLevel="2" x14ac:dyDescent="0.35">
      <c r="A2725" s="11">
        <v>43840</v>
      </c>
      <c r="B2725" t="s">
        <v>26</v>
      </c>
      <c r="C2725" s="5">
        <v>68</v>
      </c>
      <c r="D2725" s="26" t="str">
        <f>IF(E2725="","TOTAL","")</f>
        <v/>
      </c>
      <c r="E2725" t="s">
        <v>79</v>
      </c>
    </row>
    <row r="2726" spans="1:5" outlineLevel="1" x14ac:dyDescent="0.35">
      <c r="A2726" s="25">
        <f>A2725</f>
        <v>43840</v>
      </c>
      <c r="B2726" s="24" t="str">
        <f>B2725</f>
        <v>CHICK FIL A</v>
      </c>
      <c r="C2726" s="26">
        <f>SUBTOTAL(9,C2714:C2725)</f>
        <v>1453.31</v>
      </c>
      <c r="D2726" s="26" t="str">
        <f>IF(E2726="","TOTAL","")</f>
        <v>TOTAL</v>
      </c>
    </row>
    <row r="2727" spans="1:5" outlineLevel="2" x14ac:dyDescent="0.35">
      <c r="A2727" s="11">
        <v>43840</v>
      </c>
      <c r="B2727" t="s">
        <v>26</v>
      </c>
      <c r="C2727" s="5">
        <v>243.75</v>
      </c>
      <c r="D2727" s="26" t="str">
        <f>IF(E2727="","TOTAL","")</f>
        <v/>
      </c>
      <c r="E2727" t="s">
        <v>93</v>
      </c>
    </row>
    <row r="2728" spans="1:5" outlineLevel="2" x14ac:dyDescent="0.35">
      <c r="A2728" s="11">
        <v>43840</v>
      </c>
      <c r="B2728" t="s">
        <v>26</v>
      </c>
      <c r="C2728" s="5">
        <v>237.35</v>
      </c>
      <c r="D2728" s="26" t="str">
        <f>IF(E2728="","TOTAL","")</f>
        <v/>
      </c>
      <c r="E2728" t="s">
        <v>93</v>
      </c>
    </row>
    <row r="2729" spans="1:5" outlineLevel="2" x14ac:dyDescent="0.35">
      <c r="A2729" s="11">
        <v>43840</v>
      </c>
      <c r="B2729" t="s">
        <v>26</v>
      </c>
      <c r="C2729" s="5">
        <v>242.55</v>
      </c>
      <c r="D2729" s="26" t="str">
        <f>IF(E2729="","TOTAL","")</f>
        <v/>
      </c>
      <c r="E2729" t="s">
        <v>93</v>
      </c>
    </row>
    <row r="2730" spans="1:5" outlineLevel="2" x14ac:dyDescent="0.35">
      <c r="A2730" s="11">
        <v>43840</v>
      </c>
      <c r="B2730" t="s">
        <v>26</v>
      </c>
      <c r="C2730" s="5">
        <v>676</v>
      </c>
      <c r="D2730" s="26" t="str">
        <f>IF(E2730="","TOTAL","")</f>
        <v/>
      </c>
      <c r="E2730" t="s">
        <v>78</v>
      </c>
    </row>
    <row r="2731" spans="1:5" outlineLevel="2" x14ac:dyDescent="0.35">
      <c r="A2731" s="11">
        <v>43840</v>
      </c>
      <c r="B2731" t="s">
        <v>26</v>
      </c>
      <c r="C2731" s="5">
        <v>520</v>
      </c>
      <c r="D2731" s="26" t="str">
        <f>IF(E2731="","TOTAL","")</f>
        <v/>
      </c>
      <c r="E2731" t="s">
        <v>78</v>
      </c>
    </row>
    <row r="2732" spans="1:5" outlineLevel="1" x14ac:dyDescent="0.35">
      <c r="A2732" s="25">
        <f>A2731</f>
        <v>43840</v>
      </c>
      <c r="B2732" s="24" t="str">
        <f>B2731</f>
        <v>CHICK FIL A</v>
      </c>
      <c r="C2732" s="26">
        <f>SUBTOTAL(9,C2727:C2731)</f>
        <v>1919.65</v>
      </c>
      <c r="D2732" s="26" t="str">
        <f>IF(E2732="","TOTAL","")</f>
        <v>TOTAL</v>
      </c>
    </row>
    <row r="2733" spans="1:5" outlineLevel="2" x14ac:dyDescent="0.35">
      <c r="A2733" s="11">
        <v>43840</v>
      </c>
      <c r="B2733" t="s">
        <v>26</v>
      </c>
      <c r="C2733" s="5">
        <v>387.5</v>
      </c>
      <c r="D2733" s="26" t="str">
        <f>IF(E2733="","TOTAL","")</f>
        <v/>
      </c>
      <c r="E2733" t="s">
        <v>93</v>
      </c>
    </row>
    <row r="2734" spans="1:5" outlineLevel="1" x14ac:dyDescent="0.35">
      <c r="A2734" s="25">
        <f>A2733</f>
        <v>43840</v>
      </c>
      <c r="B2734" s="24" t="str">
        <f>B2733</f>
        <v>CHICK FIL A</v>
      </c>
      <c r="C2734" s="26">
        <f>SUBTOTAL(9,C2733:C2733)</f>
        <v>387.5</v>
      </c>
      <c r="D2734" s="26" t="str">
        <f>IF(E2734="","TOTAL","")</f>
        <v>TOTAL</v>
      </c>
    </row>
    <row r="2735" spans="1:5" outlineLevel="2" x14ac:dyDescent="0.35">
      <c r="A2735" s="11">
        <v>43840</v>
      </c>
      <c r="B2735" t="s">
        <v>355</v>
      </c>
      <c r="C2735" s="5">
        <v>48</v>
      </c>
      <c r="D2735" s="26" t="str">
        <f>IF(E2735="","TOTAL","")</f>
        <v/>
      </c>
      <c r="E2735" t="s">
        <v>93</v>
      </c>
    </row>
    <row r="2736" spans="1:5" outlineLevel="2" x14ac:dyDescent="0.35">
      <c r="A2736" s="11">
        <v>43840</v>
      </c>
      <c r="B2736" t="s">
        <v>355</v>
      </c>
      <c r="C2736" s="5">
        <v>217</v>
      </c>
      <c r="D2736" s="26" t="str">
        <f>IF(E2736="","TOTAL","")</f>
        <v/>
      </c>
      <c r="E2736" t="s">
        <v>93</v>
      </c>
    </row>
    <row r="2737" spans="1:5" outlineLevel="1" x14ac:dyDescent="0.35">
      <c r="A2737" s="25">
        <f>A2736</f>
        <v>43840</v>
      </c>
      <c r="B2737" s="24" t="str">
        <f>B2736</f>
        <v>CICI'S PIZZA #432</v>
      </c>
      <c r="C2737" s="26">
        <f>SUBTOTAL(9,C2735:C2736)</f>
        <v>265</v>
      </c>
      <c r="D2737" s="26" t="str">
        <f>IF(E2737="","TOTAL","")</f>
        <v>TOTAL</v>
      </c>
    </row>
    <row r="2738" spans="1:5" outlineLevel="2" x14ac:dyDescent="0.35">
      <c r="A2738" s="11">
        <v>43840</v>
      </c>
      <c r="B2738" t="s">
        <v>339</v>
      </c>
      <c r="C2738" s="5">
        <v>213.73</v>
      </c>
      <c r="D2738" s="26" t="str">
        <f>IF(E2738="","TOTAL","")</f>
        <v/>
      </c>
      <c r="E2738" t="s">
        <v>79</v>
      </c>
    </row>
    <row r="2739" spans="1:5" outlineLevel="2" x14ac:dyDescent="0.35">
      <c r="A2739" s="11">
        <v>43840</v>
      </c>
      <c r="B2739" t="s">
        <v>339</v>
      </c>
      <c r="C2739" s="5">
        <v>59.9</v>
      </c>
      <c r="D2739" s="26" t="str">
        <f>IF(E2739="","TOTAL","")</f>
        <v/>
      </c>
      <c r="E2739" t="s">
        <v>79</v>
      </c>
    </row>
    <row r="2740" spans="1:5" outlineLevel="2" x14ac:dyDescent="0.35">
      <c r="A2740" s="11">
        <v>43840</v>
      </c>
      <c r="B2740" t="s">
        <v>339</v>
      </c>
      <c r="C2740" s="5">
        <v>245</v>
      </c>
      <c r="D2740" s="26" t="str">
        <f>IF(E2740="","TOTAL","")</f>
        <v/>
      </c>
      <c r="E2740" t="s">
        <v>93</v>
      </c>
    </row>
    <row r="2741" spans="1:5" outlineLevel="2" x14ac:dyDescent="0.35">
      <c r="A2741" s="11">
        <v>43840</v>
      </c>
      <c r="B2741" t="s">
        <v>339</v>
      </c>
      <c r="C2741" s="5">
        <v>188.73</v>
      </c>
      <c r="D2741" s="26" t="str">
        <f>IF(E2741="","TOTAL","")</f>
        <v/>
      </c>
      <c r="E2741" t="s">
        <v>93</v>
      </c>
    </row>
    <row r="2742" spans="1:5" outlineLevel="2" x14ac:dyDescent="0.35">
      <c r="A2742" s="11">
        <v>43840</v>
      </c>
      <c r="B2742" t="s">
        <v>339</v>
      </c>
      <c r="C2742" s="5">
        <v>139.80000000000001</v>
      </c>
      <c r="D2742" s="26" t="str">
        <f>IF(E2742="","TOTAL","")</f>
        <v/>
      </c>
      <c r="E2742" t="s">
        <v>93</v>
      </c>
    </row>
    <row r="2743" spans="1:5" outlineLevel="1" x14ac:dyDescent="0.35">
      <c r="A2743" s="25">
        <f>A2742</f>
        <v>43840</v>
      </c>
      <c r="B2743" s="24" t="str">
        <f>B2742</f>
        <v>CICIS PIZZA</v>
      </c>
      <c r="C2743" s="26">
        <f>SUBTOTAL(9,C2738:C2742)</f>
        <v>847.16000000000008</v>
      </c>
      <c r="D2743" s="26" t="str">
        <f>IF(E2743="","TOTAL","")</f>
        <v>TOTAL</v>
      </c>
    </row>
    <row r="2744" spans="1:5" outlineLevel="2" x14ac:dyDescent="0.35">
      <c r="A2744" s="11">
        <v>43840</v>
      </c>
      <c r="B2744" t="s">
        <v>687</v>
      </c>
      <c r="C2744" s="5">
        <v>1303.8699999999999</v>
      </c>
      <c r="D2744" s="26" t="str">
        <f>IF(E2744="","TOTAL","")</f>
        <v/>
      </c>
      <c r="E2744" t="s">
        <v>100</v>
      </c>
    </row>
    <row r="2745" spans="1:5" outlineLevel="2" x14ac:dyDescent="0.35">
      <c r="A2745" s="11">
        <v>43840</v>
      </c>
      <c r="B2745" t="s">
        <v>687</v>
      </c>
      <c r="C2745" s="5">
        <v>34.5</v>
      </c>
      <c r="D2745" s="26" t="str">
        <f>IF(E2745="","TOTAL","")</f>
        <v/>
      </c>
      <c r="E2745" t="s">
        <v>100</v>
      </c>
    </row>
    <row r="2746" spans="1:5" outlineLevel="2" x14ac:dyDescent="0.35">
      <c r="A2746" s="11">
        <v>43840</v>
      </c>
      <c r="B2746" t="s">
        <v>687</v>
      </c>
      <c r="C2746" s="5">
        <v>2210.1999999999998</v>
      </c>
      <c r="D2746" s="26" t="str">
        <f>IF(E2746="","TOTAL","")</f>
        <v/>
      </c>
      <c r="E2746" t="s">
        <v>100</v>
      </c>
    </row>
    <row r="2747" spans="1:5" outlineLevel="2" x14ac:dyDescent="0.35">
      <c r="A2747" s="11">
        <v>43840</v>
      </c>
      <c r="B2747" t="s">
        <v>687</v>
      </c>
      <c r="C2747" s="5">
        <v>469.58</v>
      </c>
      <c r="D2747" s="26" t="str">
        <f>IF(E2747="","TOTAL","")</f>
        <v/>
      </c>
      <c r="E2747" t="s">
        <v>100</v>
      </c>
    </row>
    <row r="2748" spans="1:5" outlineLevel="1" x14ac:dyDescent="0.35">
      <c r="A2748" s="25">
        <f>A2747</f>
        <v>43840</v>
      </c>
      <c r="B2748" s="24" t="str">
        <f>B2747</f>
        <v>CINCO MUD 14</v>
      </c>
      <c r="C2748" s="26">
        <f>SUBTOTAL(9,C2744:C2747)</f>
        <v>4018.1499999999996</v>
      </c>
      <c r="D2748" s="26" t="str">
        <f>IF(E2748="","TOTAL","")</f>
        <v>TOTAL</v>
      </c>
    </row>
    <row r="2749" spans="1:5" outlineLevel="2" x14ac:dyDescent="0.35">
      <c r="A2749" s="11">
        <v>43840</v>
      </c>
      <c r="B2749" t="s">
        <v>688</v>
      </c>
      <c r="C2749" s="5">
        <v>118.4</v>
      </c>
      <c r="D2749" s="26" t="str">
        <f>IF(E2749="","TOTAL","")</f>
        <v/>
      </c>
      <c r="E2749" t="s">
        <v>100</v>
      </c>
    </row>
    <row r="2750" spans="1:5" outlineLevel="2" x14ac:dyDescent="0.35">
      <c r="A2750" s="11">
        <v>43840</v>
      </c>
      <c r="B2750" t="s">
        <v>688</v>
      </c>
      <c r="C2750" s="5">
        <v>632.1</v>
      </c>
      <c r="D2750" s="26" t="str">
        <f>IF(E2750="","TOTAL","")</f>
        <v/>
      </c>
      <c r="E2750" t="s">
        <v>100</v>
      </c>
    </row>
    <row r="2751" spans="1:5" outlineLevel="2" x14ac:dyDescent="0.35">
      <c r="A2751" s="11">
        <v>43840</v>
      </c>
      <c r="B2751" t="s">
        <v>688</v>
      </c>
      <c r="C2751" s="5">
        <v>2105.8000000000002</v>
      </c>
      <c r="D2751" s="26" t="str">
        <f>IF(E2751="","TOTAL","")</f>
        <v/>
      </c>
      <c r="E2751" t="s">
        <v>100</v>
      </c>
    </row>
    <row r="2752" spans="1:5" outlineLevel="2" x14ac:dyDescent="0.35">
      <c r="A2752" s="11">
        <v>43840</v>
      </c>
      <c r="B2752" t="s">
        <v>688</v>
      </c>
      <c r="C2752" s="5">
        <v>1083.8</v>
      </c>
      <c r="D2752" s="26" t="str">
        <f>IF(E2752="","TOTAL","")</f>
        <v/>
      </c>
      <c r="E2752" t="s">
        <v>100</v>
      </c>
    </row>
    <row r="2753" spans="1:5" outlineLevel="2" x14ac:dyDescent="0.35">
      <c r="A2753" s="11">
        <v>43840</v>
      </c>
      <c r="B2753" t="s">
        <v>688</v>
      </c>
      <c r="C2753" s="5">
        <v>177.6</v>
      </c>
      <c r="D2753" s="26" t="str">
        <f>IF(E2753="","TOTAL","")</f>
        <v/>
      </c>
      <c r="E2753" t="s">
        <v>100</v>
      </c>
    </row>
    <row r="2754" spans="1:5" outlineLevel="1" x14ac:dyDescent="0.35">
      <c r="A2754" s="25">
        <f>A2753</f>
        <v>43840</v>
      </c>
      <c r="B2754" s="24" t="str">
        <f>B2753</f>
        <v>CINCO MUD #7</v>
      </c>
      <c r="C2754" s="26">
        <f>SUBTOTAL(9,C2749:C2753)</f>
        <v>4117.7000000000007</v>
      </c>
      <c r="D2754" s="26" t="str">
        <f>IF(E2754="","TOTAL","")</f>
        <v>TOTAL</v>
      </c>
    </row>
    <row r="2755" spans="1:5" outlineLevel="2" x14ac:dyDescent="0.35">
      <c r="A2755" s="11">
        <v>43840</v>
      </c>
      <c r="B2755" t="s">
        <v>689</v>
      </c>
      <c r="C2755" s="5">
        <v>829.98</v>
      </c>
      <c r="D2755" s="26" t="str">
        <f>IF(E2755="","TOTAL","")</f>
        <v/>
      </c>
      <c r="E2755" t="s">
        <v>100</v>
      </c>
    </row>
    <row r="2756" spans="1:5" outlineLevel="2" x14ac:dyDescent="0.35">
      <c r="A2756" s="11">
        <v>43840</v>
      </c>
      <c r="B2756" t="s">
        <v>689</v>
      </c>
      <c r="C2756" s="5">
        <v>105.45</v>
      </c>
      <c r="D2756" s="26" t="str">
        <f>IF(E2756="","TOTAL","")</f>
        <v/>
      </c>
      <c r="E2756" t="s">
        <v>100</v>
      </c>
    </row>
    <row r="2757" spans="1:5" outlineLevel="1" x14ac:dyDescent="0.35">
      <c r="A2757" s="25">
        <f>A2756</f>
        <v>43840</v>
      </c>
      <c r="B2757" s="24" t="str">
        <f>B2756</f>
        <v>CINC0 MUD #9</v>
      </c>
      <c r="C2757" s="26">
        <f>SUBTOTAL(9,C2755:C2756)</f>
        <v>935.43000000000006</v>
      </c>
      <c r="D2757" s="26" t="str">
        <f>IF(E2757="","TOTAL","")</f>
        <v>TOTAL</v>
      </c>
    </row>
    <row r="2758" spans="1:5" outlineLevel="2" x14ac:dyDescent="0.35">
      <c r="A2758" s="11">
        <v>43840</v>
      </c>
      <c r="B2758" t="s">
        <v>1147</v>
      </c>
      <c r="C2758" s="5">
        <v>7730.28</v>
      </c>
      <c r="D2758" s="26" t="str">
        <f>IF(E2758="","TOTAL","")</f>
        <v/>
      </c>
      <c r="E2758" t="s">
        <v>100</v>
      </c>
    </row>
    <row r="2759" spans="1:5" outlineLevel="2" x14ac:dyDescent="0.35">
      <c r="A2759" s="11">
        <v>43840</v>
      </c>
      <c r="B2759" t="s">
        <v>1147</v>
      </c>
      <c r="C2759" s="5">
        <v>2764.34</v>
      </c>
      <c r="D2759" s="26" t="str">
        <f>IF(E2759="","TOTAL","")</f>
        <v/>
      </c>
      <c r="E2759" t="s">
        <v>100</v>
      </c>
    </row>
    <row r="2760" spans="1:5" outlineLevel="2" x14ac:dyDescent="0.35">
      <c r="A2760" s="11">
        <v>43840</v>
      </c>
      <c r="B2760" t="s">
        <v>1147</v>
      </c>
      <c r="C2760" s="5">
        <v>9418.4599999999991</v>
      </c>
      <c r="D2760" s="26" t="str">
        <f>IF(E2760="","TOTAL","")</f>
        <v/>
      </c>
      <c r="E2760" t="s">
        <v>100</v>
      </c>
    </row>
    <row r="2761" spans="1:5" outlineLevel="2" x14ac:dyDescent="0.35">
      <c r="A2761" s="11">
        <v>43840</v>
      </c>
      <c r="B2761" t="s">
        <v>1147</v>
      </c>
      <c r="C2761" s="5">
        <v>39.82</v>
      </c>
      <c r="D2761" s="26" t="str">
        <f>IF(E2761="","TOTAL","")</f>
        <v/>
      </c>
      <c r="E2761" t="s">
        <v>100</v>
      </c>
    </row>
    <row r="2762" spans="1:5" outlineLevel="2" x14ac:dyDescent="0.35">
      <c r="A2762" s="11">
        <v>43840</v>
      </c>
      <c r="B2762" t="s">
        <v>1147</v>
      </c>
      <c r="C2762" s="5">
        <v>135.68</v>
      </c>
      <c r="D2762" s="26" t="str">
        <f>IF(E2762="","TOTAL","")</f>
        <v/>
      </c>
      <c r="E2762" t="s">
        <v>100</v>
      </c>
    </row>
    <row r="2763" spans="1:5" outlineLevel="1" x14ac:dyDescent="0.35">
      <c r="A2763" s="25">
        <f>A2762</f>
        <v>43840</v>
      </c>
      <c r="B2763" s="24" t="str">
        <f>B2762</f>
        <v>CINCO SOUTHWEST MUD 1</v>
      </c>
      <c r="C2763" s="26">
        <f>SUBTOTAL(9,C2758:C2762)</f>
        <v>20088.579999999998</v>
      </c>
      <c r="D2763" s="26" t="str">
        <f>IF(E2763="","TOTAL","")</f>
        <v>TOTAL</v>
      </c>
    </row>
    <row r="2764" spans="1:5" outlineLevel="2" x14ac:dyDescent="0.35">
      <c r="A2764" s="11">
        <v>43840</v>
      </c>
      <c r="B2764" t="s">
        <v>690</v>
      </c>
      <c r="C2764" s="5">
        <v>1156.17</v>
      </c>
      <c r="D2764" s="26" t="str">
        <f>IF(E2764="","TOTAL","")</f>
        <v/>
      </c>
      <c r="E2764" t="s">
        <v>100</v>
      </c>
    </row>
    <row r="2765" spans="1:5" outlineLevel="2" x14ac:dyDescent="0.35">
      <c r="A2765" s="11">
        <v>43840</v>
      </c>
      <c r="B2765" t="s">
        <v>690</v>
      </c>
      <c r="C2765" s="5">
        <v>19.5</v>
      </c>
      <c r="D2765" s="26" t="str">
        <f>IF(E2765="","TOTAL","")</f>
        <v/>
      </c>
      <c r="E2765" t="s">
        <v>100</v>
      </c>
    </row>
    <row r="2766" spans="1:5" outlineLevel="2" x14ac:dyDescent="0.35">
      <c r="A2766" s="11">
        <v>43840</v>
      </c>
      <c r="B2766" t="s">
        <v>690</v>
      </c>
      <c r="C2766" s="5">
        <v>19.5</v>
      </c>
      <c r="D2766" s="26" t="str">
        <f>IF(E2766="","TOTAL","")</f>
        <v/>
      </c>
      <c r="E2766" t="s">
        <v>100</v>
      </c>
    </row>
    <row r="2767" spans="1:5" outlineLevel="2" x14ac:dyDescent="0.35">
      <c r="A2767" s="11">
        <v>43840</v>
      </c>
      <c r="B2767" t="s">
        <v>690</v>
      </c>
      <c r="C2767" s="5">
        <v>58.5</v>
      </c>
      <c r="D2767" s="26" t="str">
        <f>IF(E2767="","TOTAL","")</f>
        <v/>
      </c>
      <c r="E2767" t="s">
        <v>100</v>
      </c>
    </row>
    <row r="2768" spans="1:5" outlineLevel="2" x14ac:dyDescent="0.35">
      <c r="A2768" s="11">
        <v>43840</v>
      </c>
      <c r="B2768" t="s">
        <v>690</v>
      </c>
      <c r="C2768" s="5">
        <v>1258.8499999999999</v>
      </c>
      <c r="D2768" s="26" t="str">
        <f>IF(E2768="","TOTAL","")</f>
        <v/>
      </c>
      <c r="E2768" t="s">
        <v>100</v>
      </c>
    </row>
    <row r="2769" spans="1:5" outlineLevel="1" x14ac:dyDescent="0.35">
      <c r="A2769" s="25">
        <f>A2768</f>
        <v>43840</v>
      </c>
      <c r="B2769" s="24" t="str">
        <f>B2768</f>
        <v>CINCO SOUTHWEST MUD #3</v>
      </c>
      <c r="C2769" s="26">
        <f>SUBTOTAL(9,C2764:C2768)</f>
        <v>2512.52</v>
      </c>
      <c r="D2769" s="26" t="str">
        <f>IF(E2769="","TOTAL","")</f>
        <v>TOTAL</v>
      </c>
    </row>
    <row r="2770" spans="1:5" outlineLevel="2" x14ac:dyDescent="0.35">
      <c r="A2770" s="11">
        <v>43840</v>
      </c>
      <c r="B2770" t="s">
        <v>691</v>
      </c>
      <c r="C2770" s="5">
        <v>302.5</v>
      </c>
      <c r="D2770" s="26" t="str">
        <f>IF(E2770="","TOTAL","")</f>
        <v/>
      </c>
      <c r="E2770" t="s">
        <v>100</v>
      </c>
    </row>
    <row r="2771" spans="1:5" outlineLevel="2" x14ac:dyDescent="0.35">
      <c r="A2771" s="11">
        <v>43840</v>
      </c>
      <c r="B2771" t="s">
        <v>691</v>
      </c>
      <c r="C2771" s="5">
        <v>1642.88</v>
      </c>
      <c r="D2771" s="26" t="str">
        <f>IF(E2771="","TOTAL","")</f>
        <v/>
      </c>
      <c r="E2771" t="s">
        <v>100</v>
      </c>
    </row>
    <row r="2772" spans="1:5" outlineLevel="1" x14ac:dyDescent="0.35">
      <c r="A2772" s="25">
        <f>A2771</f>
        <v>43840</v>
      </c>
      <c r="B2772" s="24" t="str">
        <f>B2771</f>
        <v>CINCO SOUTHWEST MUD #4</v>
      </c>
      <c r="C2772" s="26">
        <f>SUBTOTAL(9,C2770:C2771)</f>
        <v>1945.38</v>
      </c>
      <c r="D2772" s="26" t="str">
        <f>IF(E2772="","TOTAL","")</f>
        <v>TOTAL</v>
      </c>
    </row>
    <row r="2773" spans="1:5" outlineLevel="2" x14ac:dyDescent="0.35">
      <c r="A2773" s="11">
        <v>43840</v>
      </c>
      <c r="B2773" t="s">
        <v>113</v>
      </c>
      <c r="C2773" s="5">
        <v>13343</v>
      </c>
      <c r="D2773" s="26" t="str">
        <f>IF(E2773="","TOTAL","")</f>
        <v/>
      </c>
      <c r="E2773" t="s">
        <v>100</v>
      </c>
    </row>
    <row r="2774" spans="1:5" outlineLevel="2" x14ac:dyDescent="0.35">
      <c r="A2774" s="11">
        <v>43840</v>
      </c>
      <c r="B2774" t="s">
        <v>113</v>
      </c>
      <c r="C2774" s="5">
        <v>37159.65</v>
      </c>
      <c r="D2774" s="26" t="str">
        <f>IF(E2774="","TOTAL","")</f>
        <v/>
      </c>
      <c r="E2774" t="s">
        <v>100</v>
      </c>
    </row>
    <row r="2775" spans="1:5" outlineLevel="2" x14ac:dyDescent="0.35">
      <c r="A2775" s="11">
        <v>43840</v>
      </c>
      <c r="B2775" t="s">
        <v>113</v>
      </c>
      <c r="C2775" s="5">
        <v>7486.6</v>
      </c>
      <c r="D2775" s="26" t="str">
        <f>IF(E2775="","TOTAL","")</f>
        <v/>
      </c>
      <c r="E2775" t="s">
        <v>100</v>
      </c>
    </row>
    <row r="2776" spans="1:5" outlineLevel="2" x14ac:dyDescent="0.35">
      <c r="A2776" s="11">
        <v>43840</v>
      </c>
      <c r="B2776" t="s">
        <v>113</v>
      </c>
      <c r="C2776" s="5">
        <v>671.22</v>
      </c>
      <c r="D2776" s="26" t="str">
        <f>IF(E2776="","TOTAL","")</f>
        <v/>
      </c>
      <c r="E2776" t="s">
        <v>100</v>
      </c>
    </row>
    <row r="2777" spans="1:5" outlineLevel="2" x14ac:dyDescent="0.35">
      <c r="A2777" s="11">
        <v>43840</v>
      </c>
      <c r="B2777" t="s">
        <v>113</v>
      </c>
      <c r="C2777" s="5">
        <v>88</v>
      </c>
      <c r="D2777" s="26" t="str">
        <f>IF(E2777="","TOTAL","")</f>
        <v/>
      </c>
      <c r="E2777" t="s">
        <v>100</v>
      </c>
    </row>
    <row r="2778" spans="1:5" outlineLevel="2" x14ac:dyDescent="0.35">
      <c r="A2778" s="11">
        <v>43840</v>
      </c>
      <c r="B2778" t="s">
        <v>113</v>
      </c>
      <c r="C2778" s="5">
        <v>8.8000000000000007</v>
      </c>
      <c r="D2778" s="26" t="str">
        <f>IF(E2778="","TOTAL","")</f>
        <v/>
      </c>
      <c r="E2778" t="s">
        <v>100</v>
      </c>
    </row>
    <row r="2779" spans="1:5" outlineLevel="2" x14ac:dyDescent="0.35">
      <c r="A2779" s="11">
        <v>43840</v>
      </c>
      <c r="B2779" t="s">
        <v>113</v>
      </c>
      <c r="C2779" s="5">
        <v>3745.5</v>
      </c>
      <c r="D2779" s="26" t="str">
        <f>IF(E2779="","TOTAL","")</f>
        <v/>
      </c>
      <c r="E2779" t="s">
        <v>100</v>
      </c>
    </row>
    <row r="2780" spans="1:5" outlineLevel="1" x14ac:dyDescent="0.35">
      <c r="A2780" s="25">
        <f>A2779</f>
        <v>43840</v>
      </c>
      <c r="B2780" s="24" t="str">
        <f>B2779</f>
        <v>CITY OF FULSHEAR</v>
      </c>
      <c r="C2780" s="26">
        <f>SUBTOTAL(9,C2773:C2779)</f>
        <v>62502.770000000004</v>
      </c>
      <c r="D2780" s="26" t="str">
        <f>IF(E2780="","TOTAL","")</f>
        <v>TOTAL</v>
      </c>
    </row>
    <row r="2781" spans="1:5" outlineLevel="2" x14ac:dyDescent="0.35">
      <c r="A2781" s="11">
        <v>43840</v>
      </c>
      <c r="B2781" t="s">
        <v>243</v>
      </c>
      <c r="C2781" s="5">
        <v>2703.01</v>
      </c>
      <c r="D2781" s="26" t="str">
        <f>IF(E2781="","TOTAL","")</f>
        <v/>
      </c>
      <c r="E2781" t="s">
        <v>100</v>
      </c>
    </row>
    <row r="2782" spans="1:5" outlineLevel="2" x14ac:dyDescent="0.35">
      <c r="A2782" s="11">
        <v>43840</v>
      </c>
      <c r="B2782" t="s">
        <v>243</v>
      </c>
      <c r="C2782" s="5">
        <v>131.79</v>
      </c>
      <c r="D2782" s="26" t="str">
        <f>IF(E2782="","TOTAL","")</f>
        <v/>
      </c>
      <c r="E2782" t="s">
        <v>100</v>
      </c>
    </row>
    <row r="2783" spans="1:5" outlineLevel="1" x14ac:dyDescent="0.35">
      <c r="A2783" s="25">
        <f>A2782</f>
        <v>43840</v>
      </c>
      <c r="B2783" s="24" t="str">
        <f>B2782</f>
        <v>CITY OF HOUSTON</v>
      </c>
      <c r="C2783" s="26">
        <f>SUBTOTAL(9,C2781:C2782)</f>
        <v>2834.8</v>
      </c>
      <c r="D2783" s="26" t="str">
        <f>IF(E2783="","TOTAL","")</f>
        <v>TOTAL</v>
      </c>
    </row>
    <row r="2784" spans="1:5" outlineLevel="2" x14ac:dyDescent="0.35">
      <c r="A2784" s="11">
        <v>43840</v>
      </c>
      <c r="B2784" t="s">
        <v>72</v>
      </c>
      <c r="C2784" s="5">
        <v>82.98</v>
      </c>
      <c r="D2784" s="26" t="str">
        <f>IF(E2784="","TOTAL","")</f>
        <v/>
      </c>
      <c r="E2784" t="s">
        <v>100</v>
      </c>
    </row>
    <row r="2785" spans="1:5" outlineLevel="2" x14ac:dyDescent="0.35">
      <c r="A2785" s="11">
        <v>43840</v>
      </c>
      <c r="B2785" t="s">
        <v>72</v>
      </c>
      <c r="C2785" s="5">
        <v>969.81</v>
      </c>
      <c r="D2785" s="26" t="str">
        <f>IF(E2785="","TOTAL","")</f>
        <v/>
      </c>
      <c r="E2785" t="s">
        <v>100</v>
      </c>
    </row>
    <row r="2786" spans="1:5" outlineLevel="2" x14ac:dyDescent="0.35">
      <c r="A2786" s="11">
        <v>43840</v>
      </c>
      <c r="B2786" t="s">
        <v>72</v>
      </c>
      <c r="C2786" s="5">
        <v>5858.56</v>
      </c>
      <c r="D2786" s="26" t="str">
        <f>IF(E2786="","TOTAL","")</f>
        <v/>
      </c>
      <c r="E2786" t="s">
        <v>100</v>
      </c>
    </row>
    <row r="2787" spans="1:5" outlineLevel="2" x14ac:dyDescent="0.35">
      <c r="A2787" s="11">
        <v>43840</v>
      </c>
      <c r="B2787" t="s">
        <v>72</v>
      </c>
      <c r="C2787" s="5">
        <v>130</v>
      </c>
      <c r="D2787" s="26" t="str">
        <f>IF(E2787="","TOTAL","")</f>
        <v/>
      </c>
      <c r="E2787" t="s">
        <v>100</v>
      </c>
    </row>
    <row r="2788" spans="1:5" outlineLevel="2" x14ac:dyDescent="0.35">
      <c r="A2788" s="11">
        <v>43840</v>
      </c>
      <c r="B2788" t="s">
        <v>72</v>
      </c>
      <c r="C2788" s="5">
        <v>2105.86</v>
      </c>
      <c r="D2788" s="26" t="str">
        <f>IF(E2788="","TOTAL","")</f>
        <v/>
      </c>
      <c r="E2788" t="s">
        <v>100</v>
      </c>
    </row>
    <row r="2789" spans="1:5" outlineLevel="2" x14ac:dyDescent="0.35">
      <c r="A2789" s="11">
        <v>43840</v>
      </c>
      <c r="B2789" t="s">
        <v>72</v>
      </c>
      <c r="C2789" s="5">
        <v>1713.28</v>
      </c>
      <c r="D2789" s="26" t="str">
        <f>IF(E2789="","TOTAL","")</f>
        <v/>
      </c>
      <c r="E2789" t="s">
        <v>100</v>
      </c>
    </row>
    <row r="2790" spans="1:5" outlineLevel="2" x14ac:dyDescent="0.35">
      <c r="A2790" s="11">
        <v>43840</v>
      </c>
      <c r="B2790" t="s">
        <v>72</v>
      </c>
      <c r="C2790" s="5">
        <v>322.23</v>
      </c>
      <c r="D2790" s="26" t="str">
        <f>IF(E2790="","TOTAL","")</f>
        <v/>
      </c>
      <c r="E2790" t="s">
        <v>100</v>
      </c>
    </row>
    <row r="2791" spans="1:5" outlineLevel="2" x14ac:dyDescent="0.35">
      <c r="A2791" s="11">
        <v>43840</v>
      </c>
      <c r="B2791" t="s">
        <v>72</v>
      </c>
      <c r="C2791" s="5">
        <v>177.22</v>
      </c>
      <c r="D2791" s="26" t="str">
        <f>IF(E2791="","TOTAL","")</f>
        <v/>
      </c>
      <c r="E2791" t="s">
        <v>100</v>
      </c>
    </row>
    <row r="2792" spans="1:5" outlineLevel="2" x14ac:dyDescent="0.35">
      <c r="A2792" s="11">
        <v>43840</v>
      </c>
      <c r="B2792" t="s">
        <v>72</v>
      </c>
      <c r="C2792" s="5">
        <v>306.12</v>
      </c>
      <c r="D2792" s="26" t="str">
        <f>IF(E2792="","TOTAL","")</f>
        <v/>
      </c>
      <c r="E2792" t="s">
        <v>100</v>
      </c>
    </row>
    <row r="2793" spans="1:5" outlineLevel="2" x14ac:dyDescent="0.35">
      <c r="A2793" s="11">
        <v>43840</v>
      </c>
      <c r="B2793" t="s">
        <v>72</v>
      </c>
      <c r="C2793" s="5">
        <v>805.57</v>
      </c>
      <c r="D2793" s="26" t="str">
        <f>IF(E2793="","TOTAL","")</f>
        <v/>
      </c>
      <c r="E2793" t="s">
        <v>100</v>
      </c>
    </row>
    <row r="2794" spans="1:5" outlineLevel="2" x14ac:dyDescent="0.35">
      <c r="A2794" s="11">
        <v>43840</v>
      </c>
      <c r="B2794" t="s">
        <v>72</v>
      </c>
      <c r="C2794" s="5">
        <v>96.84</v>
      </c>
      <c r="D2794" s="26" t="str">
        <f>IF(E2794="","TOTAL","")</f>
        <v/>
      </c>
      <c r="E2794" t="s">
        <v>100</v>
      </c>
    </row>
    <row r="2795" spans="1:5" outlineLevel="2" x14ac:dyDescent="0.35">
      <c r="A2795" s="11">
        <v>43840</v>
      </c>
      <c r="B2795" t="s">
        <v>72</v>
      </c>
      <c r="C2795" s="5">
        <v>5934.68</v>
      </c>
      <c r="D2795" s="26" t="str">
        <f>IF(E2795="","TOTAL","")</f>
        <v/>
      </c>
      <c r="E2795" t="s">
        <v>100</v>
      </c>
    </row>
    <row r="2796" spans="1:5" outlineLevel="2" x14ac:dyDescent="0.35">
      <c r="A2796" s="11">
        <v>43840</v>
      </c>
      <c r="B2796" t="s">
        <v>72</v>
      </c>
      <c r="C2796" s="5">
        <v>2284.31</v>
      </c>
      <c r="D2796" s="26" t="str">
        <f>IF(E2796="","TOTAL","")</f>
        <v/>
      </c>
      <c r="E2796" t="s">
        <v>100</v>
      </c>
    </row>
    <row r="2797" spans="1:5" outlineLevel="2" x14ac:dyDescent="0.35">
      <c r="A2797" s="11">
        <v>43840</v>
      </c>
      <c r="B2797" t="s">
        <v>72</v>
      </c>
      <c r="C2797" s="5">
        <v>1168.98</v>
      </c>
      <c r="D2797" s="26" t="str">
        <f>IF(E2797="","TOTAL","")</f>
        <v/>
      </c>
      <c r="E2797" t="s">
        <v>100</v>
      </c>
    </row>
    <row r="2798" spans="1:5" outlineLevel="2" x14ac:dyDescent="0.35">
      <c r="A2798" s="11">
        <v>43840</v>
      </c>
      <c r="B2798" t="s">
        <v>72</v>
      </c>
      <c r="C2798" s="5">
        <v>1487.79</v>
      </c>
      <c r="D2798" s="26" t="str">
        <f>IF(E2798="","TOTAL","")</f>
        <v/>
      </c>
      <c r="E2798" t="s">
        <v>100</v>
      </c>
    </row>
    <row r="2799" spans="1:5" outlineLevel="2" x14ac:dyDescent="0.35">
      <c r="A2799" s="11">
        <v>43840</v>
      </c>
      <c r="B2799" t="s">
        <v>72</v>
      </c>
      <c r="C2799" s="5">
        <v>230.66</v>
      </c>
      <c r="D2799" s="26" t="str">
        <f>IF(E2799="","TOTAL","")</f>
        <v/>
      </c>
      <c r="E2799" t="s">
        <v>100</v>
      </c>
    </row>
    <row r="2800" spans="1:5" outlineLevel="2" x14ac:dyDescent="0.35">
      <c r="A2800" s="11">
        <v>43840</v>
      </c>
      <c r="B2800" t="s">
        <v>72</v>
      </c>
      <c r="C2800" s="5">
        <v>135.46</v>
      </c>
      <c r="D2800" s="26" t="str">
        <f>IF(E2800="","TOTAL","")</f>
        <v/>
      </c>
      <c r="E2800" t="s">
        <v>100</v>
      </c>
    </row>
    <row r="2801" spans="1:5" outlineLevel="2" x14ac:dyDescent="0.35">
      <c r="A2801" s="11">
        <v>43840</v>
      </c>
      <c r="B2801" t="s">
        <v>72</v>
      </c>
      <c r="C2801" s="5">
        <v>878.78</v>
      </c>
      <c r="D2801" s="26" t="str">
        <f>IF(E2801="","TOTAL","")</f>
        <v/>
      </c>
      <c r="E2801" t="s">
        <v>100</v>
      </c>
    </row>
    <row r="2802" spans="1:5" outlineLevel="2" x14ac:dyDescent="0.35">
      <c r="A2802" s="11">
        <v>43840</v>
      </c>
      <c r="B2802" t="s">
        <v>72</v>
      </c>
      <c r="C2802" s="5">
        <v>1386.51</v>
      </c>
      <c r="D2802" s="26" t="str">
        <f>IF(E2802="","TOTAL","")</f>
        <v/>
      </c>
      <c r="E2802" t="s">
        <v>100</v>
      </c>
    </row>
    <row r="2803" spans="1:5" outlineLevel="2" x14ac:dyDescent="0.35">
      <c r="A2803" s="11">
        <v>43840</v>
      </c>
      <c r="B2803" t="s">
        <v>72</v>
      </c>
      <c r="C2803" s="5">
        <v>570.19000000000005</v>
      </c>
      <c r="D2803" s="26" t="str">
        <f>IF(E2803="","TOTAL","")</f>
        <v/>
      </c>
      <c r="E2803" t="s">
        <v>100</v>
      </c>
    </row>
    <row r="2804" spans="1:5" outlineLevel="2" x14ac:dyDescent="0.35">
      <c r="A2804" s="11">
        <v>43840</v>
      </c>
      <c r="B2804" t="s">
        <v>72</v>
      </c>
      <c r="C2804" s="5">
        <v>1089.6099999999999</v>
      </c>
      <c r="D2804" s="26" t="str">
        <f>IF(E2804="","TOTAL","")</f>
        <v/>
      </c>
      <c r="E2804" t="s">
        <v>100</v>
      </c>
    </row>
    <row r="2805" spans="1:5" outlineLevel="1" x14ac:dyDescent="0.35">
      <c r="A2805" s="25">
        <f>A2804</f>
        <v>43840</v>
      </c>
      <c r="B2805" s="24" t="str">
        <f>B2804</f>
        <v>CITY OF KATY WATER DEPT</v>
      </c>
      <c r="C2805" s="26">
        <f>SUBTOTAL(9,C2784:C2804)</f>
        <v>27735.439999999999</v>
      </c>
      <c r="D2805" s="26" t="str">
        <f>IF(E2805="","TOTAL","")</f>
        <v>TOTAL</v>
      </c>
    </row>
    <row r="2806" spans="1:5" outlineLevel="2" x14ac:dyDescent="0.35">
      <c r="A2806" s="11">
        <v>43840</v>
      </c>
      <c r="B2806" t="s">
        <v>1148</v>
      </c>
      <c r="C2806" s="5">
        <v>115</v>
      </c>
      <c r="D2806" s="26" t="str">
        <f>IF(E2806="","TOTAL","")</f>
        <v/>
      </c>
      <c r="E2806" t="s">
        <v>77</v>
      </c>
    </row>
    <row r="2807" spans="1:5" outlineLevel="2" x14ac:dyDescent="0.35">
      <c r="A2807" s="11">
        <v>43840</v>
      </c>
      <c r="B2807" t="s">
        <v>1148</v>
      </c>
      <c r="C2807" s="5">
        <v>115</v>
      </c>
      <c r="D2807" s="26" t="str">
        <f>IF(E2807="","TOTAL","")</f>
        <v/>
      </c>
      <c r="E2807" t="s">
        <v>77</v>
      </c>
    </row>
    <row r="2808" spans="1:5" outlineLevel="1" x14ac:dyDescent="0.35">
      <c r="A2808" s="25">
        <f>A2807</f>
        <v>43840</v>
      </c>
      <c r="B2808" s="24" t="str">
        <f>B2807</f>
        <v>GREGORY M CLACK</v>
      </c>
      <c r="C2808" s="26">
        <f>SUBTOTAL(9,C2806:C2807)</f>
        <v>230</v>
      </c>
      <c r="D2808" s="26" t="str">
        <f>IF(E2808="","TOTAL","")</f>
        <v>TOTAL</v>
      </c>
    </row>
    <row r="2809" spans="1:5" outlineLevel="2" x14ac:dyDescent="0.35">
      <c r="A2809" s="11">
        <v>43840</v>
      </c>
      <c r="B2809" t="s">
        <v>1149</v>
      </c>
      <c r="C2809" s="5">
        <v>500</v>
      </c>
      <c r="D2809" s="26" t="str">
        <f>IF(E2809="","TOTAL","")</f>
        <v/>
      </c>
      <c r="E2809" t="s">
        <v>99</v>
      </c>
    </row>
    <row r="2810" spans="1:5" outlineLevel="1" x14ac:dyDescent="0.35">
      <c r="A2810" s="25">
        <f>A2809</f>
        <v>43840</v>
      </c>
      <c r="B2810" s="24" t="str">
        <f>B2809</f>
        <v>CLEAR CREEK HIGH SCHOOL</v>
      </c>
      <c r="C2810" s="26">
        <f>SUBTOTAL(9,C2809:C2809)</f>
        <v>500</v>
      </c>
      <c r="D2810" s="26" t="str">
        <f>IF(E2810="","TOTAL","")</f>
        <v>TOTAL</v>
      </c>
    </row>
    <row r="2811" spans="1:5" outlineLevel="2" x14ac:dyDescent="0.35">
      <c r="A2811" s="11">
        <v>43840</v>
      </c>
      <c r="B2811" t="s">
        <v>1150</v>
      </c>
      <c r="C2811" s="5">
        <v>500</v>
      </c>
      <c r="D2811" s="26" t="str">
        <f>IF(E2811="","TOTAL","")</f>
        <v/>
      </c>
      <c r="E2811" t="s">
        <v>99</v>
      </c>
    </row>
    <row r="2812" spans="1:5" outlineLevel="1" x14ac:dyDescent="0.35">
      <c r="A2812" s="25">
        <f>A2811</f>
        <v>43840</v>
      </c>
      <c r="B2812" s="24" t="str">
        <f>B2811</f>
        <v>CFHS WRESTLING BOOSTER CLUB</v>
      </c>
      <c r="C2812" s="26">
        <f>SUBTOTAL(9,C2811:C2811)</f>
        <v>500</v>
      </c>
      <c r="D2812" s="26" t="str">
        <f>IF(E2812="","TOTAL","")</f>
        <v>TOTAL</v>
      </c>
    </row>
    <row r="2813" spans="1:5" outlineLevel="2" x14ac:dyDescent="0.35">
      <c r="A2813" s="11">
        <v>43840</v>
      </c>
      <c r="B2813" t="s">
        <v>136</v>
      </c>
      <c r="C2813" s="5">
        <v>212.16</v>
      </c>
      <c r="D2813" s="26" t="str">
        <f>IF(E2813="","TOTAL","")</f>
        <v/>
      </c>
      <c r="E2813" t="s">
        <v>78</v>
      </c>
    </row>
    <row r="2814" spans="1:5" outlineLevel="2" x14ac:dyDescent="0.35">
      <c r="A2814" s="11">
        <v>43840</v>
      </c>
      <c r="B2814" t="s">
        <v>136</v>
      </c>
      <c r="C2814" s="5">
        <v>779.52</v>
      </c>
      <c r="D2814" s="26" t="str">
        <f>IF(E2814="","TOTAL","")</f>
        <v/>
      </c>
      <c r="E2814" t="s">
        <v>78</v>
      </c>
    </row>
    <row r="2815" spans="1:5" outlineLevel="2" x14ac:dyDescent="0.35">
      <c r="A2815" s="11">
        <v>43840</v>
      </c>
      <c r="B2815" t="s">
        <v>136</v>
      </c>
      <c r="C2815" s="5">
        <v>257.27999999999997</v>
      </c>
      <c r="D2815" s="26" t="str">
        <f>IF(E2815="","TOTAL","")</f>
        <v/>
      </c>
      <c r="E2815" t="s">
        <v>78</v>
      </c>
    </row>
    <row r="2816" spans="1:5" outlineLevel="1" x14ac:dyDescent="0.35">
      <c r="A2816" s="25">
        <f>A2815</f>
        <v>43840</v>
      </c>
      <c r="B2816" s="24" t="str">
        <f>B2815</f>
        <v>COCA COLA SOUTHWEST BEVERAGES LLC</v>
      </c>
      <c r="C2816" s="26">
        <f>SUBTOTAL(9,C2813:C2815)</f>
        <v>1248.96</v>
      </c>
      <c r="D2816" s="26" t="str">
        <f>IF(E2816="","TOTAL","")</f>
        <v>TOTAL</v>
      </c>
    </row>
    <row r="2817" spans="1:5" outlineLevel="2" x14ac:dyDescent="0.35">
      <c r="A2817" s="11">
        <v>43840</v>
      </c>
      <c r="B2817" t="s">
        <v>694</v>
      </c>
      <c r="C2817" s="5">
        <v>65</v>
      </c>
      <c r="D2817" s="26" t="str">
        <f>IF(E2817="","TOTAL","")</f>
        <v/>
      </c>
      <c r="E2817" t="s">
        <v>77</v>
      </c>
    </row>
    <row r="2818" spans="1:5" outlineLevel="2" x14ac:dyDescent="0.35">
      <c r="A2818" s="11">
        <v>43840</v>
      </c>
      <c r="B2818" t="s">
        <v>694</v>
      </c>
      <c r="C2818" s="5">
        <v>115</v>
      </c>
      <c r="D2818" s="26" t="str">
        <f>IF(E2818="","TOTAL","")</f>
        <v/>
      </c>
      <c r="E2818" t="s">
        <v>77</v>
      </c>
    </row>
    <row r="2819" spans="1:5" outlineLevel="2" x14ac:dyDescent="0.35">
      <c r="A2819" s="11">
        <v>43840</v>
      </c>
      <c r="B2819" t="s">
        <v>694</v>
      </c>
      <c r="C2819" s="5">
        <v>115</v>
      </c>
      <c r="D2819" s="26" t="str">
        <f>IF(E2819="","TOTAL","")</f>
        <v/>
      </c>
      <c r="E2819" t="s">
        <v>77</v>
      </c>
    </row>
    <row r="2820" spans="1:5" outlineLevel="1" x14ac:dyDescent="0.35">
      <c r="A2820" s="25">
        <f>A2819</f>
        <v>43840</v>
      </c>
      <c r="B2820" s="24" t="str">
        <f>B2819</f>
        <v>TOMJIM COLINA</v>
      </c>
      <c r="C2820" s="26">
        <f>SUBTOTAL(9,C2817:C2819)</f>
        <v>295</v>
      </c>
      <c r="D2820" s="26" t="str">
        <f>IF(E2820="","TOTAL","")</f>
        <v>TOTAL</v>
      </c>
    </row>
    <row r="2821" spans="1:5" outlineLevel="2" x14ac:dyDescent="0.35">
      <c r="A2821" s="11">
        <v>43840</v>
      </c>
      <c r="B2821" t="s">
        <v>1151</v>
      </c>
      <c r="C2821" s="5">
        <v>250</v>
      </c>
      <c r="D2821" s="26" t="str">
        <f>IF(E2821="","TOTAL","")</f>
        <v/>
      </c>
      <c r="E2821" t="s">
        <v>99</v>
      </c>
    </row>
    <row r="2822" spans="1:5" outlineLevel="1" x14ac:dyDescent="0.35">
      <c r="A2822" s="25">
        <f>A2821</f>
        <v>43840</v>
      </c>
      <c r="B2822" s="24" t="str">
        <f>B2821</f>
        <v>AGGIELAND TENNIS</v>
      </c>
      <c r="C2822" s="26">
        <f>SUBTOTAL(9,C2821:C2821)</f>
        <v>250</v>
      </c>
      <c r="D2822" s="26" t="str">
        <f>IF(E2822="","TOTAL","")</f>
        <v>TOTAL</v>
      </c>
    </row>
    <row r="2823" spans="1:5" outlineLevel="2" x14ac:dyDescent="0.35">
      <c r="A2823" s="11">
        <v>43840</v>
      </c>
      <c r="B2823" t="s">
        <v>1151</v>
      </c>
      <c r="C2823" s="5">
        <v>125</v>
      </c>
      <c r="D2823" s="26" t="str">
        <f>IF(E2823="","TOTAL","")</f>
        <v/>
      </c>
      <c r="E2823" t="s">
        <v>99</v>
      </c>
    </row>
    <row r="2824" spans="1:5" outlineLevel="2" x14ac:dyDescent="0.35">
      <c r="A2824" s="11">
        <v>43840</v>
      </c>
      <c r="B2824" t="s">
        <v>1151</v>
      </c>
      <c r="C2824" s="5">
        <v>125</v>
      </c>
      <c r="D2824" s="26" t="str">
        <f>IF(E2824="","TOTAL","")</f>
        <v/>
      </c>
      <c r="E2824" t="s">
        <v>99</v>
      </c>
    </row>
    <row r="2825" spans="1:5" outlineLevel="1" x14ac:dyDescent="0.35">
      <c r="A2825" s="25">
        <f>A2824</f>
        <v>43840</v>
      </c>
      <c r="B2825" s="24" t="str">
        <f>B2824</f>
        <v>AGGIELAND TENNIS</v>
      </c>
      <c r="C2825" s="26">
        <f>SUBTOTAL(9,C2823:C2824)</f>
        <v>250</v>
      </c>
      <c r="D2825" s="26" t="str">
        <f>IF(E2825="","TOTAL","")</f>
        <v>TOTAL</v>
      </c>
    </row>
    <row r="2826" spans="1:5" outlineLevel="2" x14ac:dyDescent="0.35">
      <c r="A2826" s="11">
        <v>43840</v>
      </c>
      <c r="B2826" t="s">
        <v>1152</v>
      </c>
      <c r="C2826" s="5">
        <v>200</v>
      </c>
      <c r="D2826" s="26" t="str">
        <f>IF(E2826="","TOTAL","")</f>
        <v/>
      </c>
      <c r="E2826" t="s">
        <v>77</v>
      </c>
    </row>
    <row r="2827" spans="1:5" outlineLevel="1" x14ac:dyDescent="0.35">
      <c r="A2827" s="25">
        <f>A2826</f>
        <v>43840</v>
      </c>
      <c r="B2827" s="24" t="str">
        <f>B2826</f>
        <v>TROY COOK</v>
      </c>
      <c r="C2827" s="26">
        <f>SUBTOTAL(9,C2826:C2826)</f>
        <v>200</v>
      </c>
      <c r="D2827" s="26" t="str">
        <f>IF(E2827="","TOTAL","")</f>
        <v>TOTAL</v>
      </c>
    </row>
    <row r="2828" spans="1:5" outlineLevel="2" x14ac:dyDescent="0.35">
      <c r="A2828" s="11">
        <v>43840</v>
      </c>
      <c r="B2828" t="s">
        <v>55</v>
      </c>
      <c r="C2828" s="5">
        <v>206.32</v>
      </c>
      <c r="D2828" s="26" t="str">
        <f>IF(E2828="","TOTAL","")</f>
        <v/>
      </c>
      <c r="E2828" t="s">
        <v>93</v>
      </c>
    </row>
    <row r="2829" spans="1:5" outlineLevel="2" x14ac:dyDescent="0.35">
      <c r="A2829" s="11">
        <v>43840</v>
      </c>
      <c r="B2829" t="s">
        <v>55</v>
      </c>
      <c r="C2829" s="5">
        <v>76.23</v>
      </c>
      <c r="D2829" s="26" t="str">
        <f>IF(E2829="","TOTAL","")</f>
        <v/>
      </c>
      <c r="E2829" t="s">
        <v>93</v>
      </c>
    </row>
    <row r="2830" spans="1:5" outlineLevel="2" x14ac:dyDescent="0.35">
      <c r="A2830" s="11">
        <v>43840</v>
      </c>
      <c r="B2830" t="s">
        <v>55</v>
      </c>
      <c r="C2830" s="5">
        <v>335.71</v>
      </c>
      <c r="D2830" s="26" t="str">
        <f>IF(E2830="","TOTAL","")</f>
        <v/>
      </c>
      <c r="E2830" t="s">
        <v>93</v>
      </c>
    </row>
    <row r="2831" spans="1:5" outlineLevel="2" x14ac:dyDescent="0.35">
      <c r="A2831" s="11">
        <v>43840</v>
      </c>
      <c r="B2831" t="s">
        <v>55</v>
      </c>
      <c r="C2831" s="5">
        <v>161.66999999999999</v>
      </c>
      <c r="D2831" s="26" t="str">
        <f>IF(E2831="","TOTAL","")</f>
        <v/>
      </c>
      <c r="E2831" t="s">
        <v>89</v>
      </c>
    </row>
    <row r="2832" spans="1:5" outlineLevel="2" x14ac:dyDescent="0.35">
      <c r="A2832" s="11">
        <v>43840</v>
      </c>
      <c r="B2832" t="s">
        <v>55</v>
      </c>
      <c r="C2832" s="5">
        <v>63.72</v>
      </c>
      <c r="D2832" s="26" t="str">
        <f>IF(E2832="","TOTAL","")</f>
        <v/>
      </c>
      <c r="E2832" t="s">
        <v>89</v>
      </c>
    </row>
    <row r="2833" spans="1:5" outlineLevel="2" x14ac:dyDescent="0.35">
      <c r="A2833" s="11">
        <v>43840</v>
      </c>
      <c r="B2833" t="s">
        <v>55</v>
      </c>
      <c r="C2833" s="5">
        <v>15.99</v>
      </c>
      <c r="D2833" s="26" t="str">
        <f>IF(E2833="","TOTAL","")</f>
        <v/>
      </c>
      <c r="E2833" t="s">
        <v>79</v>
      </c>
    </row>
    <row r="2834" spans="1:5" outlineLevel="2" x14ac:dyDescent="0.35">
      <c r="A2834" s="11">
        <v>43840</v>
      </c>
      <c r="B2834" t="s">
        <v>55</v>
      </c>
      <c r="C2834" s="5">
        <v>76.95</v>
      </c>
      <c r="D2834" s="26" t="str">
        <f>IF(E2834="","TOTAL","")</f>
        <v/>
      </c>
      <c r="E2834" t="s">
        <v>89</v>
      </c>
    </row>
    <row r="2835" spans="1:5" outlineLevel="2" x14ac:dyDescent="0.35">
      <c r="A2835" s="11">
        <v>43840</v>
      </c>
      <c r="B2835" t="s">
        <v>55</v>
      </c>
      <c r="C2835" s="5">
        <v>261.74</v>
      </c>
      <c r="D2835" s="26" t="str">
        <f>IF(E2835="","TOTAL","")</f>
        <v/>
      </c>
      <c r="E2835" t="s">
        <v>93</v>
      </c>
    </row>
    <row r="2836" spans="1:5" outlineLevel="2" x14ac:dyDescent="0.35">
      <c r="A2836" s="11">
        <v>43840</v>
      </c>
      <c r="B2836" t="s">
        <v>55</v>
      </c>
      <c r="C2836" s="5">
        <v>244.15</v>
      </c>
      <c r="D2836" s="26" t="str">
        <f>IF(E2836="","TOTAL","")</f>
        <v/>
      </c>
      <c r="E2836" t="s">
        <v>93</v>
      </c>
    </row>
    <row r="2837" spans="1:5" outlineLevel="2" x14ac:dyDescent="0.35">
      <c r="A2837" s="11">
        <v>43840</v>
      </c>
      <c r="B2837" t="s">
        <v>55</v>
      </c>
      <c r="C2837" s="5">
        <v>56.97</v>
      </c>
      <c r="D2837" s="26" t="str">
        <f>IF(E2837="","TOTAL","")</f>
        <v/>
      </c>
      <c r="E2837" t="s">
        <v>93</v>
      </c>
    </row>
    <row r="2838" spans="1:5" outlineLevel="2" x14ac:dyDescent="0.35">
      <c r="A2838" s="11">
        <v>43840</v>
      </c>
      <c r="B2838" t="s">
        <v>55</v>
      </c>
      <c r="C2838" s="5">
        <v>50.89</v>
      </c>
      <c r="D2838" s="26" t="str">
        <f>IF(E2838="","TOTAL","")</f>
        <v/>
      </c>
      <c r="E2838" t="s">
        <v>93</v>
      </c>
    </row>
    <row r="2839" spans="1:5" outlineLevel="2" x14ac:dyDescent="0.35">
      <c r="A2839" s="11">
        <v>43840</v>
      </c>
      <c r="B2839" t="s">
        <v>55</v>
      </c>
      <c r="C2839" s="5">
        <v>50.89</v>
      </c>
      <c r="D2839" s="26" t="str">
        <f>IF(E2839="","TOTAL","")</f>
        <v/>
      </c>
      <c r="E2839" t="s">
        <v>79</v>
      </c>
    </row>
    <row r="2840" spans="1:5" outlineLevel="2" x14ac:dyDescent="0.35">
      <c r="A2840" s="11">
        <v>43840</v>
      </c>
      <c r="B2840" t="s">
        <v>55</v>
      </c>
      <c r="C2840" s="5">
        <v>192.86</v>
      </c>
      <c r="D2840" s="26" t="str">
        <f>IF(E2840="","TOTAL","")</f>
        <v/>
      </c>
      <c r="E2840" t="s">
        <v>79</v>
      </c>
    </row>
    <row r="2841" spans="1:5" outlineLevel="2" x14ac:dyDescent="0.35">
      <c r="A2841" s="11">
        <v>43840</v>
      </c>
      <c r="B2841" t="s">
        <v>55</v>
      </c>
      <c r="C2841" s="5">
        <v>71.92</v>
      </c>
      <c r="D2841" s="26" t="str">
        <f>IF(E2841="","TOTAL","")</f>
        <v/>
      </c>
      <c r="E2841" t="s">
        <v>79</v>
      </c>
    </row>
    <row r="2842" spans="1:5" outlineLevel="2" x14ac:dyDescent="0.35">
      <c r="A2842" s="11">
        <v>43840</v>
      </c>
      <c r="B2842" t="s">
        <v>55</v>
      </c>
      <c r="C2842" s="5">
        <v>101.85</v>
      </c>
      <c r="D2842" s="26" t="str">
        <f>IF(E2842="","TOTAL","")</f>
        <v/>
      </c>
      <c r="E2842" t="s">
        <v>93</v>
      </c>
    </row>
    <row r="2843" spans="1:5" outlineLevel="2" x14ac:dyDescent="0.35">
      <c r="A2843" s="11">
        <v>43840</v>
      </c>
      <c r="B2843" t="s">
        <v>55</v>
      </c>
      <c r="C2843" s="5">
        <v>48.42</v>
      </c>
      <c r="D2843" s="26" t="str">
        <f>IF(E2843="","TOTAL","")</f>
        <v/>
      </c>
      <c r="E2843" t="s">
        <v>89</v>
      </c>
    </row>
    <row r="2844" spans="1:5" outlineLevel="2" x14ac:dyDescent="0.35">
      <c r="A2844" s="11">
        <v>43840</v>
      </c>
      <c r="B2844" t="s">
        <v>55</v>
      </c>
      <c r="C2844" s="5">
        <v>400.81</v>
      </c>
      <c r="D2844" s="26" t="str">
        <f>IF(E2844="","TOTAL","")</f>
        <v/>
      </c>
      <c r="E2844" t="s">
        <v>93</v>
      </c>
    </row>
    <row r="2845" spans="1:5" outlineLevel="2" x14ac:dyDescent="0.35">
      <c r="A2845" s="11">
        <v>43840</v>
      </c>
      <c r="B2845" t="s">
        <v>55</v>
      </c>
      <c r="C2845" s="5">
        <v>90.37</v>
      </c>
      <c r="D2845" s="26" t="str">
        <f>IF(E2845="","TOTAL","")</f>
        <v/>
      </c>
      <c r="E2845" t="s">
        <v>89</v>
      </c>
    </row>
    <row r="2846" spans="1:5" outlineLevel="2" x14ac:dyDescent="0.35">
      <c r="A2846" s="11">
        <v>43840</v>
      </c>
      <c r="B2846" t="s">
        <v>55</v>
      </c>
      <c r="C2846" s="5">
        <v>155.13999999999999</v>
      </c>
      <c r="D2846" s="26" t="str">
        <f>IF(E2846="","TOTAL","")</f>
        <v/>
      </c>
      <c r="E2846" t="s">
        <v>79</v>
      </c>
    </row>
    <row r="2847" spans="1:5" outlineLevel="2" x14ac:dyDescent="0.35">
      <c r="A2847" s="11">
        <v>43840</v>
      </c>
      <c r="B2847" t="s">
        <v>55</v>
      </c>
      <c r="C2847" s="5">
        <v>266.31</v>
      </c>
      <c r="D2847" s="26" t="str">
        <f>IF(E2847="","TOTAL","")</f>
        <v/>
      </c>
      <c r="E2847" t="s">
        <v>89</v>
      </c>
    </row>
    <row r="2848" spans="1:5" outlineLevel="2" x14ac:dyDescent="0.35">
      <c r="A2848" s="11">
        <v>43840</v>
      </c>
      <c r="B2848" t="s">
        <v>55</v>
      </c>
      <c r="C2848" s="5">
        <v>23.48</v>
      </c>
      <c r="D2848" s="26" t="str">
        <f>IF(E2848="","TOTAL","")</f>
        <v/>
      </c>
      <c r="E2848" t="s">
        <v>79</v>
      </c>
    </row>
    <row r="2849" spans="1:5" outlineLevel="2" x14ac:dyDescent="0.35">
      <c r="A2849" s="11">
        <v>43840</v>
      </c>
      <c r="B2849" t="s">
        <v>55</v>
      </c>
      <c r="C2849" s="5">
        <v>86.05</v>
      </c>
      <c r="D2849" s="26" t="str">
        <f>IF(E2849="","TOTAL","")</f>
        <v/>
      </c>
      <c r="E2849" t="s">
        <v>79</v>
      </c>
    </row>
    <row r="2850" spans="1:5" outlineLevel="2" x14ac:dyDescent="0.35">
      <c r="A2850" s="11">
        <v>43840</v>
      </c>
      <c r="B2850" t="s">
        <v>55</v>
      </c>
      <c r="C2850" s="5">
        <v>258.72000000000003</v>
      </c>
      <c r="D2850" s="26" t="str">
        <f>IF(E2850="","TOTAL","")</f>
        <v/>
      </c>
      <c r="E2850" t="s">
        <v>79</v>
      </c>
    </row>
    <row r="2851" spans="1:5" outlineLevel="2" x14ac:dyDescent="0.35">
      <c r="A2851" s="11">
        <v>43840</v>
      </c>
      <c r="B2851" t="s">
        <v>55</v>
      </c>
      <c r="C2851" s="5">
        <v>29.99</v>
      </c>
      <c r="D2851" s="26" t="str">
        <f>IF(E2851="","TOTAL","")</f>
        <v/>
      </c>
      <c r="E2851" t="s">
        <v>79</v>
      </c>
    </row>
    <row r="2852" spans="1:5" outlineLevel="1" x14ac:dyDescent="0.35">
      <c r="A2852" s="25">
        <f>A2851</f>
        <v>43840</v>
      </c>
      <c r="B2852" s="24" t="str">
        <f>B2851</f>
        <v>COSTCO WHOLESALE CORPORATION</v>
      </c>
      <c r="C2852" s="26">
        <f>SUBTOTAL(9,C2828:C2851)</f>
        <v>3327.1499999999996</v>
      </c>
      <c r="D2852" s="26" t="str">
        <f>IF(E2852="","TOTAL","")</f>
        <v>TOTAL</v>
      </c>
    </row>
    <row r="2853" spans="1:5" outlineLevel="2" x14ac:dyDescent="0.35">
      <c r="A2853" s="11">
        <v>43840</v>
      </c>
      <c r="B2853" t="s">
        <v>1153</v>
      </c>
      <c r="C2853" s="5">
        <v>499.84</v>
      </c>
      <c r="D2853" s="26" t="str">
        <f>IF(E2853="","TOTAL","")</f>
        <v/>
      </c>
      <c r="E2853" t="s">
        <v>89</v>
      </c>
    </row>
    <row r="2854" spans="1:5" outlineLevel="1" x14ac:dyDescent="0.35">
      <c r="A2854" s="25">
        <f>A2853</f>
        <v>43840</v>
      </c>
      <c r="B2854" s="24" t="str">
        <f>B2853</f>
        <v>COWBOY CHICKEN</v>
      </c>
      <c r="C2854" s="26">
        <f>SUBTOTAL(9,C2853:C2853)</f>
        <v>499.84</v>
      </c>
      <c r="D2854" s="26" t="str">
        <f>IF(E2854="","TOTAL","")</f>
        <v>TOTAL</v>
      </c>
    </row>
    <row r="2855" spans="1:5" outlineLevel="2" x14ac:dyDescent="0.35">
      <c r="A2855" s="11">
        <v>43840</v>
      </c>
      <c r="B2855" t="s">
        <v>1154</v>
      </c>
      <c r="C2855" s="5">
        <v>827</v>
      </c>
      <c r="D2855" s="26" t="str">
        <f>IF(E2855="","TOTAL","")</f>
        <v/>
      </c>
      <c r="E2855" t="s">
        <v>420</v>
      </c>
    </row>
    <row r="2856" spans="1:5" outlineLevel="1" x14ac:dyDescent="0.35">
      <c r="A2856" s="25">
        <f>A2855</f>
        <v>43840</v>
      </c>
      <c r="B2856" s="24" t="str">
        <f>B2855</f>
        <v>CYBERSOFT TECHNOLOGIES INC</v>
      </c>
      <c r="C2856" s="26">
        <f>SUBTOTAL(9,C2855:C2855)</f>
        <v>827</v>
      </c>
      <c r="D2856" s="26" t="str">
        <f>IF(E2856="","TOTAL","")</f>
        <v>TOTAL</v>
      </c>
    </row>
    <row r="2857" spans="1:5" outlineLevel="2" x14ac:dyDescent="0.35">
      <c r="A2857" s="11">
        <v>43840</v>
      </c>
      <c r="B2857" t="s">
        <v>983</v>
      </c>
      <c r="C2857" s="5">
        <v>50</v>
      </c>
      <c r="D2857" s="26" t="str">
        <f>IF(E2857="","TOTAL","")</f>
        <v/>
      </c>
      <c r="E2857" t="s">
        <v>99</v>
      </c>
    </row>
    <row r="2858" spans="1:5" outlineLevel="2" x14ac:dyDescent="0.35">
      <c r="A2858" s="11">
        <v>43840</v>
      </c>
      <c r="B2858" t="s">
        <v>983</v>
      </c>
      <c r="C2858" s="5">
        <v>50</v>
      </c>
      <c r="D2858" s="26" t="str">
        <f>IF(E2858="","TOTAL","")</f>
        <v/>
      </c>
      <c r="E2858" t="s">
        <v>99</v>
      </c>
    </row>
    <row r="2859" spans="1:5" outlineLevel="1" x14ac:dyDescent="0.35">
      <c r="A2859" s="25">
        <f>A2858</f>
        <v>43840</v>
      </c>
      <c r="B2859" s="24" t="str">
        <f>B2858</f>
        <v>CYPRESS FALLS HIGH SCHOOL</v>
      </c>
      <c r="C2859" s="26">
        <f>SUBTOTAL(9,C2857:C2858)</f>
        <v>100</v>
      </c>
      <c r="D2859" s="26" t="str">
        <f>IF(E2859="","TOTAL","")</f>
        <v>TOTAL</v>
      </c>
    </row>
    <row r="2860" spans="1:5" outlineLevel="2" x14ac:dyDescent="0.35">
      <c r="A2860" s="11">
        <v>43840</v>
      </c>
      <c r="B2860" t="s">
        <v>1155</v>
      </c>
      <c r="C2860" s="5">
        <v>50</v>
      </c>
      <c r="D2860" s="26" t="str">
        <f>IF(E2860="","TOTAL","")</f>
        <v/>
      </c>
      <c r="E2860" t="s">
        <v>99</v>
      </c>
    </row>
    <row r="2861" spans="1:5" outlineLevel="2" x14ac:dyDescent="0.35">
      <c r="A2861" s="11">
        <v>43840</v>
      </c>
      <c r="B2861" t="s">
        <v>1155</v>
      </c>
      <c r="C2861" s="5">
        <v>50</v>
      </c>
      <c r="D2861" s="26" t="str">
        <f>IF(E2861="","TOTAL","")</f>
        <v/>
      </c>
      <c r="E2861" t="s">
        <v>99</v>
      </c>
    </row>
    <row r="2862" spans="1:5" outlineLevel="1" x14ac:dyDescent="0.35">
      <c r="A2862" s="25">
        <f>A2861</f>
        <v>43840</v>
      </c>
      <c r="B2862" s="24" t="str">
        <f>B2861</f>
        <v>BRIDGELAND HS ATHLETIC BOOSTER CLUB</v>
      </c>
      <c r="C2862" s="26">
        <f>SUBTOTAL(9,C2860:C2861)</f>
        <v>100</v>
      </c>
      <c r="D2862" s="26" t="str">
        <f>IF(E2862="","TOTAL","")</f>
        <v>TOTAL</v>
      </c>
    </row>
    <row r="2863" spans="1:5" outlineLevel="2" x14ac:dyDescent="0.35">
      <c r="A2863" s="11">
        <v>43840</v>
      </c>
      <c r="B2863" t="s">
        <v>1156</v>
      </c>
      <c r="C2863" s="5">
        <v>1834</v>
      </c>
      <c r="D2863" s="26" t="str">
        <f>IF(E2863="","TOTAL","")</f>
        <v/>
      </c>
      <c r="E2863" t="s">
        <v>79</v>
      </c>
    </row>
    <row r="2864" spans="1:5" outlineLevel="1" x14ac:dyDescent="0.35">
      <c r="A2864" s="25">
        <f>A2863</f>
        <v>43840</v>
      </c>
      <c r="B2864" s="24" t="str">
        <f>B2863</f>
        <v>DAEDALUS TECHNOLOGIES INC</v>
      </c>
      <c r="C2864" s="26">
        <f>SUBTOTAL(9,C2863:C2863)</f>
        <v>1834</v>
      </c>
      <c r="D2864" s="26" t="str">
        <f>IF(E2864="","TOTAL","")</f>
        <v>TOTAL</v>
      </c>
    </row>
    <row r="2865" spans="1:5" outlineLevel="2" x14ac:dyDescent="0.35">
      <c r="A2865" s="11">
        <v>43840</v>
      </c>
      <c r="B2865" t="s">
        <v>273</v>
      </c>
      <c r="C2865" s="5">
        <v>524.83000000000004</v>
      </c>
      <c r="D2865" s="26" t="str">
        <f>IF(E2865="","TOTAL","")</f>
        <v/>
      </c>
      <c r="E2865" t="s">
        <v>420</v>
      </c>
    </row>
    <row r="2866" spans="1:5" outlineLevel="2" x14ac:dyDescent="0.35">
      <c r="A2866" s="11">
        <v>43840</v>
      </c>
      <c r="B2866" t="s">
        <v>273</v>
      </c>
      <c r="C2866" s="5">
        <v>349</v>
      </c>
      <c r="D2866" s="26" t="str">
        <f>IF(E2866="","TOTAL","")</f>
        <v/>
      </c>
      <c r="E2866" t="s">
        <v>92</v>
      </c>
    </row>
    <row r="2867" spans="1:5" outlineLevel="2" x14ac:dyDescent="0.35">
      <c r="A2867" s="11">
        <v>43840</v>
      </c>
      <c r="B2867" t="s">
        <v>273</v>
      </c>
      <c r="C2867" s="5">
        <v>83.25</v>
      </c>
      <c r="D2867" s="26" t="str">
        <f>IF(E2867="","TOTAL","")</f>
        <v/>
      </c>
      <c r="E2867" t="s">
        <v>79</v>
      </c>
    </row>
    <row r="2868" spans="1:5" outlineLevel="2" x14ac:dyDescent="0.35">
      <c r="A2868" s="11">
        <v>43840</v>
      </c>
      <c r="B2868" t="s">
        <v>273</v>
      </c>
      <c r="C2868" s="5">
        <v>201.48</v>
      </c>
      <c r="D2868" s="26" t="str">
        <f>IF(E2868="","TOTAL","")</f>
        <v/>
      </c>
      <c r="E2868" t="s">
        <v>79</v>
      </c>
    </row>
    <row r="2869" spans="1:5" outlineLevel="1" x14ac:dyDescent="0.35">
      <c r="A2869" s="25">
        <f>A2868</f>
        <v>43840</v>
      </c>
      <c r="B2869" s="24" t="str">
        <f>B2868</f>
        <v>DATA PROJECTIONS INC</v>
      </c>
      <c r="C2869" s="26">
        <f>SUBTOTAL(9,C2865:C2868)</f>
        <v>1158.56</v>
      </c>
      <c r="D2869" s="26" t="str">
        <f>IF(E2869="","TOTAL","")</f>
        <v>TOTAL</v>
      </c>
    </row>
    <row r="2870" spans="1:5" outlineLevel="2" x14ac:dyDescent="0.35">
      <c r="A2870" s="11">
        <v>43840</v>
      </c>
      <c r="B2870" t="s">
        <v>1157</v>
      </c>
      <c r="C2870" s="5">
        <v>95</v>
      </c>
      <c r="D2870" s="26" t="str">
        <f>IF(E2870="","TOTAL","")</f>
        <v/>
      </c>
      <c r="E2870" t="s">
        <v>77</v>
      </c>
    </row>
    <row r="2871" spans="1:5" outlineLevel="1" x14ac:dyDescent="0.35">
      <c r="A2871" s="25">
        <f>A2870</f>
        <v>43840</v>
      </c>
      <c r="B2871" s="24" t="str">
        <f>B2870</f>
        <v>DOMINGUEZ DAVID</v>
      </c>
      <c r="C2871" s="26">
        <f>SUBTOTAL(9,C2870:C2870)</f>
        <v>95</v>
      </c>
      <c r="D2871" s="26" t="str">
        <f>IF(E2871="","TOTAL","")</f>
        <v>TOTAL</v>
      </c>
    </row>
    <row r="2872" spans="1:5" outlineLevel="2" x14ac:dyDescent="0.35">
      <c r="A2872" s="11">
        <v>43840</v>
      </c>
      <c r="B2872" t="s">
        <v>1158</v>
      </c>
      <c r="C2872" s="5">
        <v>93568.78</v>
      </c>
      <c r="D2872" s="26" t="str">
        <f>IF(E2872="","TOTAL","")</f>
        <v/>
      </c>
      <c r="E2872" t="s">
        <v>107</v>
      </c>
    </row>
    <row r="2873" spans="1:5" outlineLevel="1" x14ac:dyDescent="0.35">
      <c r="A2873" s="25">
        <f>A2872</f>
        <v>43840</v>
      </c>
      <c r="B2873" s="24" t="str">
        <f>B2872</f>
        <v>DAVIS VISION</v>
      </c>
      <c r="C2873" s="26">
        <f>SUBTOTAL(9,C2872:C2872)</f>
        <v>93568.78</v>
      </c>
      <c r="D2873" s="26" t="str">
        <f>IF(E2873="","TOTAL","")</f>
        <v>TOTAL</v>
      </c>
    </row>
    <row r="2874" spans="1:5" outlineLevel="2" x14ac:dyDescent="0.35">
      <c r="A2874" s="11">
        <v>43840</v>
      </c>
      <c r="B2874" t="s">
        <v>1159</v>
      </c>
      <c r="C2874" s="5">
        <v>200</v>
      </c>
      <c r="D2874" s="26" t="str">
        <f>IF(E2874="","TOTAL","")</f>
        <v/>
      </c>
      <c r="E2874" t="s">
        <v>93</v>
      </c>
    </row>
    <row r="2875" spans="1:5" outlineLevel="1" x14ac:dyDescent="0.35">
      <c r="A2875" s="25">
        <f>A2874</f>
        <v>43840</v>
      </c>
      <c r="B2875" s="24" t="str">
        <f>B2874</f>
        <v>DEANAN PRODUCTS INC</v>
      </c>
      <c r="C2875" s="26">
        <f>SUBTOTAL(9,C2874:C2874)</f>
        <v>200</v>
      </c>
      <c r="D2875" s="26" t="str">
        <f>IF(E2875="","TOTAL","")</f>
        <v>TOTAL</v>
      </c>
    </row>
    <row r="2876" spans="1:5" outlineLevel="2" x14ac:dyDescent="0.35">
      <c r="A2876" s="11">
        <v>43840</v>
      </c>
      <c r="B2876" t="s">
        <v>699</v>
      </c>
      <c r="C2876" s="5">
        <v>387.44</v>
      </c>
      <c r="D2876" s="26" t="str">
        <f>IF(E2876="","TOTAL","")</f>
        <v/>
      </c>
      <c r="E2876" t="s">
        <v>79</v>
      </c>
    </row>
    <row r="2877" spans="1:5" outlineLevel="2" x14ac:dyDescent="0.35">
      <c r="A2877" s="11">
        <v>43840</v>
      </c>
      <c r="B2877" t="s">
        <v>699</v>
      </c>
      <c r="C2877" s="5">
        <v>34.85</v>
      </c>
      <c r="D2877" s="26" t="str">
        <f>IF(E2877="","TOTAL","")</f>
        <v/>
      </c>
      <c r="E2877" t="s">
        <v>81</v>
      </c>
    </row>
    <row r="2878" spans="1:5" outlineLevel="1" x14ac:dyDescent="0.35">
      <c r="A2878" s="25">
        <f>A2877</f>
        <v>43840</v>
      </c>
      <c r="B2878" s="24" t="str">
        <f>B2877</f>
        <v>DECKER INC</v>
      </c>
      <c r="C2878" s="26">
        <f>SUBTOTAL(9,C2876:C2877)</f>
        <v>422.29</v>
      </c>
      <c r="D2878" s="26" t="str">
        <f>IF(E2878="","TOTAL","")</f>
        <v>TOTAL</v>
      </c>
    </row>
    <row r="2879" spans="1:5" outlineLevel="2" x14ac:dyDescent="0.35">
      <c r="A2879" s="11">
        <v>43840</v>
      </c>
      <c r="B2879" t="s">
        <v>700</v>
      </c>
      <c r="C2879" s="5">
        <v>941</v>
      </c>
      <c r="D2879" s="26" t="str">
        <f>IF(E2879="","TOTAL","")</f>
        <v/>
      </c>
      <c r="E2879" t="s">
        <v>79</v>
      </c>
    </row>
    <row r="2880" spans="1:5" outlineLevel="2" x14ac:dyDescent="0.35">
      <c r="A2880" s="11">
        <v>43840</v>
      </c>
      <c r="B2880" t="s">
        <v>700</v>
      </c>
      <c r="C2880" s="5">
        <v>278</v>
      </c>
      <c r="D2880" s="26" t="str">
        <f>IF(E2880="","TOTAL","")</f>
        <v/>
      </c>
      <c r="E2880" t="s">
        <v>79</v>
      </c>
    </row>
    <row r="2881" spans="1:5" outlineLevel="1" x14ac:dyDescent="0.35">
      <c r="A2881" s="25">
        <f>A2880</f>
        <v>43840</v>
      </c>
      <c r="B2881" s="24" t="str">
        <f>B2880</f>
        <v>DESIGN A TEE OF FORTBEND</v>
      </c>
      <c r="C2881" s="26">
        <f>SUBTOTAL(9,C2879:C2880)</f>
        <v>1219</v>
      </c>
      <c r="D2881" s="26" t="str">
        <f>IF(E2881="","TOTAL","")</f>
        <v>TOTAL</v>
      </c>
    </row>
    <row r="2882" spans="1:5" outlineLevel="2" x14ac:dyDescent="0.35">
      <c r="A2882" s="11">
        <v>43840</v>
      </c>
      <c r="B2882" t="s">
        <v>338</v>
      </c>
      <c r="C2882" s="5">
        <v>145.91999999999999</v>
      </c>
      <c r="D2882" s="26" t="str">
        <f>IF(E2882="","TOTAL","")</f>
        <v/>
      </c>
      <c r="E2882" t="s">
        <v>78</v>
      </c>
    </row>
    <row r="2883" spans="1:5" outlineLevel="1" x14ac:dyDescent="0.35">
      <c r="A2883" s="25">
        <f>A2882</f>
        <v>43840</v>
      </c>
      <c r="B2883" s="24" t="str">
        <f>B2882</f>
        <v>DIPPIN DOTS ICE CREAM</v>
      </c>
      <c r="C2883" s="26">
        <f>SUBTOTAL(9,C2882:C2882)</f>
        <v>145.91999999999999</v>
      </c>
      <c r="D2883" s="26" t="str">
        <f>IF(E2883="","TOTAL","")</f>
        <v>TOTAL</v>
      </c>
    </row>
    <row r="2884" spans="1:5" outlineLevel="2" x14ac:dyDescent="0.35">
      <c r="A2884" s="11">
        <v>43840</v>
      </c>
      <c r="B2884" t="s">
        <v>301</v>
      </c>
      <c r="C2884" s="5">
        <v>6727.3</v>
      </c>
      <c r="D2884" s="26" t="str">
        <f>IF(E2884="","TOTAL","")</f>
        <v/>
      </c>
      <c r="E2884" t="s">
        <v>99</v>
      </c>
    </row>
    <row r="2885" spans="1:5" outlineLevel="1" x14ac:dyDescent="0.35">
      <c r="A2885" s="25">
        <f>A2884</f>
        <v>43840</v>
      </c>
      <c r="B2885" s="24" t="str">
        <f>B2884</f>
        <v>DIRECTOR'S CHOICE INC</v>
      </c>
      <c r="C2885" s="26">
        <f>SUBTOTAL(9,C2884:C2884)</f>
        <v>6727.3</v>
      </c>
      <c r="D2885" s="26" t="str">
        <f>IF(E2885="","TOTAL","")</f>
        <v>TOTAL</v>
      </c>
    </row>
    <row r="2886" spans="1:5" outlineLevel="2" x14ac:dyDescent="0.35">
      <c r="A2886" s="11">
        <v>43840</v>
      </c>
      <c r="B2886" t="s">
        <v>145</v>
      </c>
      <c r="C2886" s="5">
        <v>43.45</v>
      </c>
      <c r="D2886" s="26" t="str">
        <f>IF(E2886="","TOTAL","")</f>
        <v/>
      </c>
      <c r="E2886" t="s">
        <v>102</v>
      </c>
    </row>
    <row r="2887" spans="1:5" outlineLevel="1" x14ac:dyDescent="0.35">
      <c r="A2887" s="25">
        <f>A2886</f>
        <v>43840</v>
      </c>
      <c r="B2887" s="24" t="str">
        <f>B2886</f>
        <v>DIRECTV</v>
      </c>
      <c r="C2887" s="26">
        <f>SUBTOTAL(9,C2886:C2886)</f>
        <v>43.45</v>
      </c>
      <c r="D2887" s="26" t="str">
        <f>IF(E2887="","TOTAL","")</f>
        <v>TOTAL</v>
      </c>
    </row>
    <row r="2888" spans="1:5" outlineLevel="2" x14ac:dyDescent="0.35">
      <c r="A2888" s="11">
        <v>43840</v>
      </c>
      <c r="B2888" t="s">
        <v>1160</v>
      </c>
      <c r="C2888" s="5">
        <v>1100</v>
      </c>
      <c r="D2888" s="26" t="str">
        <f>IF(E2888="","TOTAL","")</f>
        <v/>
      </c>
      <c r="E2888" t="s">
        <v>77</v>
      </c>
    </row>
    <row r="2889" spans="1:5" outlineLevel="1" x14ac:dyDescent="0.35">
      <c r="A2889" s="25">
        <f>A2888</f>
        <v>43840</v>
      </c>
      <c r="B2889" s="24" t="str">
        <f>B2888</f>
        <v>DISASTER RECOVERY SERVICES LLC</v>
      </c>
      <c r="C2889" s="26">
        <f>SUBTOTAL(9,C2888:C2888)</f>
        <v>1100</v>
      </c>
      <c r="D2889" s="26" t="str">
        <f>IF(E2889="","TOTAL","")</f>
        <v>TOTAL</v>
      </c>
    </row>
    <row r="2890" spans="1:5" outlineLevel="2" x14ac:dyDescent="0.35">
      <c r="A2890" s="11">
        <v>43840</v>
      </c>
      <c r="B2890" t="s">
        <v>1161</v>
      </c>
      <c r="C2890" s="5">
        <v>142</v>
      </c>
      <c r="D2890" s="26" t="str">
        <f>IF(E2890="","TOTAL","")</f>
        <v/>
      </c>
      <c r="E2890" t="s">
        <v>83</v>
      </c>
    </row>
    <row r="2891" spans="1:5" outlineLevel="1" x14ac:dyDescent="0.35">
      <c r="A2891" s="25">
        <f>A2890</f>
        <v>43840</v>
      </c>
      <c r="B2891" s="24" t="str">
        <f>B2890</f>
        <v>NORTHWEST DISTRICT FFA</v>
      </c>
      <c r="C2891" s="26">
        <f>SUBTOTAL(9,C2890:C2890)</f>
        <v>142</v>
      </c>
      <c r="D2891" s="26" t="str">
        <f>IF(E2891="","TOTAL","")</f>
        <v>TOTAL</v>
      </c>
    </row>
    <row r="2892" spans="1:5" outlineLevel="2" x14ac:dyDescent="0.35">
      <c r="A2892" s="11">
        <v>43840</v>
      </c>
      <c r="B2892" t="s">
        <v>204</v>
      </c>
      <c r="C2892" s="5">
        <v>63</v>
      </c>
      <c r="D2892" s="26" t="str">
        <f>IF(E2892="","TOTAL","")</f>
        <v/>
      </c>
      <c r="E2892" t="s">
        <v>80</v>
      </c>
    </row>
    <row r="2893" spans="1:5" outlineLevel="2" x14ac:dyDescent="0.35">
      <c r="A2893" s="11">
        <v>43840</v>
      </c>
      <c r="B2893" t="s">
        <v>204</v>
      </c>
      <c r="C2893" s="5">
        <v>24.99</v>
      </c>
      <c r="D2893" s="26" t="str">
        <f>IF(E2893="","TOTAL","")</f>
        <v/>
      </c>
      <c r="E2893" t="s">
        <v>80</v>
      </c>
    </row>
    <row r="2894" spans="1:5" outlineLevel="2" x14ac:dyDescent="0.35">
      <c r="A2894" s="11">
        <v>43840</v>
      </c>
      <c r="B2894" t="s">
        <v>204</v>
      </c>
      <c r="C2894" s="5">
        <v>601.41999999999996</v>
      </c>
      <c r="D2894" s="26" t="str">
        <f>IF(E2894="","TOTAL","")</f>
        <v/>
      </c>
      <c r="E2894" t="s">
        <v>80</v>
      </c>
    </row>
    <row r="2895" spans="1:5" outlineLevel="2" x14ac:dyDescent="0.35">
      <c r="A2895" s="11">
        <v>43840</v>
      </c>
      <c r="B2895" t="s">
        <v>204</v>
      </c>
      <c r="C2895" s="5">
        <v>1107.2</v>
      </c>
      <c r="D2895" s="26" t="str">
        <f>IF(E2895="","TOTAL","")</f>
        <v/>
      </c>
      <c r="E2895" t="s">
        <v>80</v>
      </c>
    </row>
    <row r="2896" spans="1:5" outlineLevel="2" x14ac:dyDescent="0.35">
      <c r="A2896" s="11">
        <v>43840</v>
      </c>
      <c r="B2896" t="s">
        <v>204</v>
      </c>
      <c r="C2896" s="5">
        <v>38.97</v>
      </c>
      <c r="D2896" s="26" t="str">
        <f>IF(E2896="","TOTAL","")</f>
        <v/>
      </c>
      <c r="E2896" t="s">
        <v>80</v>
      </c>
    </row>
    <row r="2897" spans="1:5" outlineLevel="2" x14ac:dyDescent="0.35">
      <c r="A2897" s="11">
        <v>43840</v>
      </c>
      <c r="B2897" t="s">
        <v>204</v>
      </c>
      <c r="C2897" s="5">
        <v>228.37</v>
      </c>
      <c r="D2897" s="26" t="str">
        <f>IF(E2897="","TOTAL","")</f>
        <v/>
      </c>
      <c r="E2897" t="s">
        <v>80</v>
      </c>
    </row>
    <row r="2898" spans="1:5" outlineLevel="1" x14ac:dyDescent="0.35">
      <c r="A2898" s="25">
        <f>A2897</f>
        <v>43840</v>
      </c>
      <c r="B2898" s="24" t="str">
        <f>B2897</f>
        <v>DLB BOOKS INC</v>
      </c>
      <c r="C2898" s="26">
        <f>SUBTOTAL(9,C2892:C2897)</f>
        <v>2063.9500000000003</v>
      </c>
      <c r="D2898" s="26" t="str">
        <f>IF(E2898="","TOTAL","")</f>
        <v>TOTAL</v>
      </c>
    </row>
    <row r="2899" spans="1:5" outlineLevel="2" x14ac:dyDescent="0.35">
      <c r="A2899" s="11">
        <v>43840</v>
      </c>
      <c r="B2899" t="s">
        <v>433</v>
      </c>
      <c r="C2899" s="5">
        <v>115</v>
      </c>
      <c r="D2899" s="26" t="str">
        <f>IF(E2899="","TOTAL","")</f>
        <v/>
      </c>
      <c r="E2899" t="s">
        <v>77</v>
      </c>
    </row>
    <row r="2900" spans="1:5" outlineLevel="1" x14ac:dyDescent="0.35">
      <c r="A2900" s="25">
        <f>A2899</f>
        <v>43840</v>
      </c>
      <c r="B2900" s="24" t="str">
        <f>B2899</f>
        <v>MELVIN DORAN</v>
      </c>
      <c r="C2900" s="26">
        <f>SUBTOTAL(9,C2899:C2899)</f>
        <v>115</v>
      </c>
      <c r="D2900" s="26" t="str">
        <f>IF(E2900="","TOTAL","")</f>
        <v>TOTAL</v>
      </c>
    </row>
    <row r="2901" spans="1:5" outlineLevel="2" x14ac:dyDescent="0.35">
      <c r="A2901" s="11">
        <v>43840</v>
      </c>
      <c r="B2901" t="s">
        <v>574</v>
      </c>
      <c r="C2901" s="5">
        <v>115</v>
      </c>
      <c r="D2901" s="26" t="str">
        <f>IF(E2901="","TOTAL","")</f>
        <v/>
      </c>
      <c r="E2901" t="s">
        <v>77</v>
      </c>
    </row>
    <row r="2902" spans="1:5" outlineLevel="1" x14ac:dyDescent="0.35">
      <c r="A2902" s="25">
        <f>A2901</f>
        <v>43840</v>
      </c>
      <c r="B2902" s="24" t="str">
        <f>B2901</f>
        <v>SEAN DOUGLAS</v>
      </c>
      <c r="C2902" s="26">
        <f>SUBTOTAL(9,C2901:C2901)</f>
        <v>115</v>
      </c>
      <c r="D2902" s="26" t="str">
        <f>IF(E2902="","TOTAL","")</f>
        <v>TOTAL</v>
      </c>
    </row>
    <row r="2903" spans="1:5" outlineLevel="2" x14ac:dyDescent="0.35">
      <c r="A2903" s="11">
        <v>43840</v>
      </c>
      <c r="B2903" t="s">
        <v>375</v>
      </c>
      <c r="C2903" s="5">
        <v>286.54000000000002</v>
      </c>
      <c r="D2903" s="26" t="str">
        <f>IF(E2903="","TOTAL","")</f>
        <v/>
      </c>
      <c r="E2903" t="s">
        <v>79</v>
      </c>
    </row>
    <row r="2904" spans="1:5" outlineLevel="1" x14ac:dyDescent="0.35">
      <c r="A2904" s="25">
        <f>A2903</f>
        <v>43840</v>
      </c>
      <c r="B2904" s="24" t="str">
        <f>B2903</f>
        <v>DRAMATIC PUBLISHING CO</v>
      </c>
      <c r="C2904" s="26">
        <f>SUBTOTAL(9,C2903:C2903)</f>
        <v>286.54000000000002</v>
      </c>
      <c r="D2904" s="26" t="str">
        <f>IF(E2904="","TOTAL","")</f>
        <v>TOTAL</v>
      </c>
    </row>
    <row r="2905" spans="1:5" outlineLevel="2" x14ac:dyDescent="0.35">
      <c r="A2905" s="11">
        <v>43840</v>
      </c>
      <c r="B2905" t="s">
        <v>985</v>
      </c>
      <c r="C2905" s="5">
        <v>732.54</v>
      </c>
      <c r="D2905" s="26" t="str">
        <f>IF(E2905="","TOTAL","")</f>
        <v/>
      </c>
      <c r="E2905" t="s">
        <v>180</v>
      </c>
    </row>
    <row r="2906" spans="1:5" outlineLevel="1" x14ac:dyDescent="0.35">
      <c r="A2906" s="25">
        <f>A2905</f>
        <v>43840</v>
      </c>
      <c r="B2906" s="24" t="str">
        <f>B2905</f>
        <v>DRURY INN / AUSTIN</v>
      </c>
      <c r="C2906" s="26">
        <f>SUBTOTAL(9,C2905:C2905)</f>
        <v>732.54</v>
      </c>
      <c r="D2906" s="26" t="str">
        <f>IF(E2906="","TOTAL","")</f>
        <v>TOTAL</v>
      </c>
    </row>
    <row r="2907" spans="1:5" outlineLevel="2" x14ac:dyDescent="0.35">
      <c r="A2907" s="11">
        <v>43840</v>
      </c>
      <c r="B2907" t="s">
        <v>985</v>
      </c>
      <c r="C2907" s="5">
        <v>732.54</v>
      </c>
      <c r="D2907" s="26" t="str">
        <f>IF(E2907="","TOTAL","")</f>
        <v/>
      </c>
      <c r="E2907" t="s">
        <v>180</v>
      </c>
    </row>
    <row r="2908" spans="1:5" outlineLevel="1" x14ac:dyDescent="0.35">
      <c r="A2908" s="25">
        <f>A2907</f>
        <v>43840</v>
      </c>
      <c r="B2908" s="24" t="str">
        <f>B2907</f>
        <v>DRURY INN / AUSTIN</v>
      </c>
      <c r="C2908" s="26">
        <f>SUBTOTAL(9,C2907:C2907)</f>
        <v>732.54</v>
      </c>
      <c r="D2908" s="26" t="str">
        <f>IF(E2908="","TOTAL","")</f>
        <v>TOTAL</v>
      </c>
    </row>
    <row r="2909" spans="1:5" outlineLevel="2" x14ac:dyDescent="0.35">
      <c r="A2909" s="11">
        <v>43840</v>
      </c>
      <c r="B2909" t="s">
        <v>701</v>
      </c>
      <c r="C2909" s="5">
        <v>85</v>
      </c>
      <c r="D2909" s="26" t="str">
        <f>IF(E2909="","TOTAL","")</f>
        <v/>
      </c>
      <c r="E2909" t="s">
        <v>77</v>
      </c>
    </row>
    <row r="2910" spans="1:5" outlineLevel="1" x14ac:dyDescent="0.35">
      <c r="A2910" s="25">
        <f>A2909</f>
        <v>43840</v>
      </c>
      <c r="B2910" s="24" t="str">
        <f>B2909</f>
        <v>SEAN DUBOSE</v>
      </c>
      <c r="C2910" s="26">
        <f>SUBTOTAL(9,C2909:C2909)</f>
        <v>85</v>
      </c>
      <c r="D2910" s="26" t="str">
        <f>IF(E2910="","TOTAL","")</f>
        <v>TOTAL</v>
      </c>
    </row>
    <row r="2911" spans="1:5" outlineLevel="2" x14ac:dyDescent="0.35">
      <c r="A2911" s="11">
        <v>43840</v>
      </c>
      <c r="B2911" t="s">
        <v>854</v>
      </c>
      <c r="C2911" s="5">
        <v>85</v>
      </c>
      <c r="D2911" s="26" t="str">
        <f>IF(E2911="","TOTAL","")</f>
        <v/>
      </c>
      <c r="E2911" t="s">
        <v>77</v>
      </c>
    </row>
    <row r="2912" spans="1:5" outlineLevel="1" x14ac:dyDescent="0.35">
      <c r="A2912" s="25">
        <f>A2911</f>
        <v>43840</v>
      </c>
      <c r="B2912" s="24" t="str">
        <f>B2911</f>
        <v>GEORGE DUPLESSIS III</v>
      </c>
      <c r="C2912" s="26">
        <f>SUBTOTAL(9,C2911:C2911)</f>
        <v>85</v>
      </c>
      <c r="D2912" s="26" t="str">
        <f>IF(E2912="","TOTAL","")</f>
        <v>TOTAL</v>
      </c>
    </row>
    <row r="2913" spans="1:5" outlineLevel="2" x14ac:dyDescent="0.35">
      <c r="A2913" s="11">
        <v>43840</v>
      </c>
      <c r="B2913" t="s">
        <v>56</v>
      </c>
      <c r="C2913" s="5">
        <v>12805</v>
      </c>
      <c r="D2913" s="26" t="str">
        <f>IF(E2913="","TOTAL","")</f>
        <v/>
      </c>
      <c r="E2913" t="s">
        <v>421</v>
      </c>
    </row>
    <row r="2914" spans="1:5" outlineLevel="1" x14ac:dyDescent="0.35">
      <c r="A2914" s="25">
        <f>A2913</f>
        <v>43840</v>
      </c>
      <c r="B2914" s="24" t="str">
        <f>B2913</f>
        <v>DURA PIER FACILITIES SERVICES LTD</v>
      </c>
      <c r="C2914" s="26">
        <f>SUBTOTAL(9,C2913:C2913)</f>
        <v>12805</v>
      </c>
      <c r="D2914" s="26" t="str">
        <f>IF(E2914="","TOTAL","")</f>
        <v>TOTAL</v>
      </c>
    </row>
    <row r="2915" spans="1:5" outlineLevel="2" x14ac:dyDescent="0.35">
      <c r="A2915" s="11">
        <v>43840</v>
      </c>
      <c r="B2915" t="s">
        <v>1162</v>
      </c>
      <c r="C2915" s="5">
        <v>5016.38</v>
      </c>
      <c r="D2915" s="26" t="str">
        <f>IF(E2915="","TOTAL","")</f>
        <v/>
      </c>
      <c r="E2915" t="s">
        <v>77</v>
      </c>
    </row>
    <row r="2916" spans="1:5" outlineLevel="2" x14ac:dyDescent="0.35">
      <c r="A2916" s="11">
        <v>43840</v>
      </c>
      <c r="B2916" t="s">
        <v>1162</v>
      </c>
      <c r="C2916" s="5">
        <v>6281.77</v>
      </c>
      <c r="D2916" s="26" t="str">
        <f>IF(E2916="","TOTAL","")</f>
        <v/>
      </c>
      <c r="E2916" t="s">
        <v>77</v>
      </c>
    </row>
    <row r="2917" spans="1:5" outlineLevel="2" x14ac:dyDescent="0.35">
      <c r="A2917" s="11">
        <v>43840</v>
      </c>
      <c r="B2917" t="s">
        <v>1162</v>
      </c>
      <c r="C2917" s="5">
        <v>6574.17</v>
      </c>
      <c r="D2917" s="26" t="str">
        <f>IF(E2917="","TOTAL","")</f>
        <v/>
      </c>
      <c r="E2917" t="s">
        <v>85</v>
      </c>
    </row>
    <row r="2918" spans="1:5" outlineLevel="2" x14ac:dyDescent="0.35">
      <c r="A2918" s="11">
        <v>43840</v>
      </c>
      <c r="B2918" t="s">
        <v>1162</v>
      </c>
      <c r="C2918" s="5">
        <v>1845.44</v>
      </c>
      <c r="D2918" s="26" t="str">
        <f>IF(E2918="","TOTAL","")</f>
        <v/>
      </c>
      <c r="E2918" t="s">
        <v>420</v>
      </c>
    </row>
    <row r="2919" spans="1:5" outlineLevel="2" x14ac:dyDescent="0.35">
      <c r="A2919" s="11">
        <v>43840</v>
      </c>
      <c r="B2919" t="s">
        <v>1162</v>
      </c>
      <c r="C2919" s="5">
        <v>968.66</v>
      </c>
      <c r="D2919" s="26" t="str">
        <f>IF(E2919="","TOTAL","")</f>
        <v/>
      </c>
      <c r="E2919" t="s">
        <v>81</v>
      </c>
    </row>
    <row r="2920" spans="1:5" outlineLevel="2" x14ac:dyDescent="0.35">
      <c r="A2920" s="11">
        <v>43840</v>
      </c>
      <c r="B2920" t="s">
        <v>1162</v>
      </c>
      <c r="C2920" s="5">
        <v>2246.94</v>
      </c>
      <c r="D2920" s="26" t="str">
        <f>IF(E2920="","TOTAL","")</f>
        <v/>
      </c>
      <c r="E2920" t="s">
        <v>420</v>
      </c>
    </row>
    <row r="2921" spans="1:5" outlineLevel="1" x14ac:dyDescent="0.35">
      <c r="A2921" s="25">
        <f>A2920</f>
        <v>43840</v>
      </c>
      <c r="B2921" s="24" t="str">
        <f>B2920</f>
        <v>E CONTRACTORS USA LLC</v>
      </c>
      <c r="C2921" s="26">
        <f>SUBTOTAL(9,C2915:C2920)</f>
        <v>22933.359999999997</v>
      </c>
      <c r="D2921" s="26" t="str">
        <f>IF(E2921="","TOTAL","")</f>
        <v>TOTAL</v>
      </c>
    </row>
    <row r="2922" spans="1:5" outlineLevel="2" x14ac:dyDescent="0.35">
      <c r="A2922" s="11">
        <v>43840</v>
      </c>
      <c r="B2922" t="s">
        <v>702</v>
      </c>
      <c r="C2922" s="5">
        <v>5015.01</v>
      </c>
      <c r="D2922" s="26" t="str">
        <f>IF(E2922="","TOTAL","")</f>
        <v/>
      </c>
      <c r="E2922" t="s">
        <v>94</v>
      </c>
    </row>
    <row r="2923" spans="1:5" outlineLevel="2" x14ac:dyDescent="0.35">
      <c r="A2923" s="11">
        <v>43840</v>
      </c>
      <c r="B2923" t="s">
        <v>702</v>
      </c>
      <c r="C2923" s="5">
        <v>26433.89</v>
      </c>
      <c r="D2923" s="26" t="str">
        <f>IF(E2923="","TOTAL","")</f>
        <v/>
      </c>
      <c r="E2923" t="s">
        <v>94</v>
      </c>
    </row>
    <row r="2924" spans="1:5" outlineLevel="2" x14ac:dyDescent="0.35">
      <c r="A2924" s="11">
        <v>43840</v>
      </c>
      <c r="B2924" t="s">
        <v>702</v>
      </c>
      <c r="C2924" s="5">
        <v>7245.39</v>
      </c>
      <c r="D2924" s="26" t="str">
        <f>IF(E2924="","TOTAL","")</f>
        <v/>
      </c>
      <c r="E2924" t="s">
        <v>94</v>
      </c>
    </row>
    <row r="2925" spans="1:5" outlineLevel="2" x14ac:dyDescent="0.35">
      <c r="A2925" s="11">
        <v>43840</v>
      </c>
      <c r="B2925" t="s">
        <v>702</v>
      </c>
      <c r="C2925" s="5">
        <v>8252.52</v>
      </c>
      <c r="D2925" s="26" t="str">
        <f>IF(E2925="","TOTAL","")</f>
        <v/>
      </c>
      <c r="E2925" t="s">
        <v>94</v>
      </c>
    </row>
    <row r="2926" spans="1:5" outlineLevel="2" x14ac:dyDescent="0.35">
      <c r="A2926" s="11">
        <v>43840</v>
      </c>
      <c r="B2926" t="s">
        <v>702</v>
      </c>
      <c r="C2926" s="5">
        <v>45009.21</v>
      </c>
      <c r="D2926" s="26" t="str">
        <f>IF(E2926="","TOTAL","")</f>
        <v/>
      </c>
      <c r="E2926" t="s">
        <v>94</v>
      </c>
    </row>
    <row r="2927" spans="1:5" outlineLevel="2" x14ac:dyDescent="0.35">
      <c r="A2927" s="11">
        <v>43840</v>
      </c>
      <c r="B2927" t="s">
        <v>702</v>
      </c>
      <c r="C2927" s="5">
        <v>137042.76999999999</v>
      </c>
      <c r="D2927" s="26" t="str">
        <f>IF(E2927="","TOTAL","")</f>
        <v/>
      </c>
      <c r="E2927" t="s">
        <v>94</v>
      </c>
    </row>
    <row r="2928" spans="1:5" outlineLevel="2" x14ac:dyDescent="0.35">
      <c r="A2928" s="11">
        <v>43840</v>
      </c>
      <c r="B2928" t="s">
        <v>702</v>
      </c>
      <c r="C2928" s="5">
        <v>39900.589999999997</v>
      </c>
      <c r="D2928" s="26" t="str">
        <f>IF(E2928="","TOTAL","")</f>
        <v/>
      </c>
      <c r="E2928" t="s">
        <v>94</v>
      </c>
    </row>
    <row r="2929" spans="1:5" outlineLevel="2" x14ac:dyDescent="0.35">
      <c r="A2929" s="11">
        <v>43840</v>
      </c>
      <c r="B2929" t="s">
        <v>702</v>
      </c>
      <c r="C2929" s="5">
        <v>12993.11</v>
      </c>
      <c r="D2929" s="26" t="str">
        <f>IF(E2929="","TOTAL","")</f>
        <v/>
      </c>
      <c r="E2929" t="s">
        <v>94</v>
      </c>
    </row>
    <row r="2930" spans="1:5" outlineLevel="1" x14ac:dyDescent="0.35">
      <c r="A2930" s="25">
        <f>A2929</f>
        <v>43840</v>
      </c>
      <c r="B2930" s="24" t="str">
        <f>B2929</f>
        <v>E3 ENTEGRAL SOLUTIONS INC</v>
      </c>
      <c r="C2930" s="26">
        <f>SUBTOTAL(9,C2922:C2929)</f>
        <v>281892.49</v>
      </c>
      <c r="D2930" s="26" t="str">
        <f>IF(E2930="","TOTAL","")</f>
        <v>TOTAL</v>
      </c>
    </row>
    <row r="2931" spans="1:5" outlineLevel="2" x14ac:dyDescent="0.35">
      <c r="A2931" s="11">
        <v>43840</v>
      </c>
      <c r="B2931" t="s">
        <v>1163</v>
      </c>
      <c r="C2931" s="5">
        <v>149.41</v>
      </c>
      <c r="D2931" s="26" t="str">
        <f>IF(E2931="","TOTAL","")</f>
        <v/>
      </c>
      <c r="E2931" t="s">
        <v>79</v>
      </c>
    </row>
    <row r="2932" spans="1:5" outlineLevel="1" x14ac:dyDescent="0.35">
      <c r="A2932" s="25">
        <f>A2931</f>
        <v>43840</v>
      </c>
      <c r="B2932" s="24" t="str">
        <f>B2931</f>
        <v>EAGLE MOUNTAIN FLAG AND FLAGPOLE</v>
      </c>
      <c r="C2932" s="26">
        <f>SUBTOTAL(9,C2931:C2931)</f>
        <v>149.41</v>
      </c>
      <c r="D2932" s="26" t="str">
        <f>IF(E2932="","TOTAL","")</f>
        <v>TOTAL</v>
      </c>
    </row>
    <row r="2933" spans="1:5" outlineLevel="2" x14ac:dyDescent="0.35">
      <c r="A2933" s="11">
        <v>43840</v>
      </c>
      <c r="B2933" t="s">
        <v>27</v>
      </c>
      <c r="C2933" s="5">
        <v>800</v>
      </c>
      <c r="D2933" s="26" t="str">
        <f>IF(E2933="","TOTAL","")</f>
        <v/>
      </c>
      <c r="E2933" t="s">
        <v>79</v>
      </c>
    </row>
    <row r="2934" spans="1:5" outlineLevel="1" x14ac:dyDescent="0.35">
      <c r="A2934" s="25">
        <f>A2933</f>
        <v>43840</v>
      </c>
      <c r="B2934" s="24" t="str">
        <f>B2933</f>
        <v>ERIC ARMIN INC</v>
      </c>
      <c r="C2934" s="26">
        <f>SUBTOTAL(9,C2933:C2933)</f>
        <v>800</v>
      </c>
      <c r="D2934" s="26" t="str">
        <f>IF(E2934="","TOTAL","")</f>
        <v>TOTAL</v>
      </c>
    </row>
    <row r="2935" spans="1:5" outlineLevel="2" x14ac:dyDescent="0.35">
      <c r="A2935" s="11">
        <v>43840</v>
      </c>
      <c r="B2935" t="s">
        <v>413</v>
      </c>
      <c r="C2935" s="5">
        <v>4680</v>
      </c>
      <c r="D2935" s="26" t="str">
        <f>IF(E2935="","TOTAL","")</f>
        <v/>
      </c>
      <c r="E2935" t="s">
        <v>77</v>
      </c>
    </row>
    <row r="2936" spans="1:5" outlineLevel="2" x14ac:dyDescent="0.35">
      <c r="A2936" s="11">
        <v>43840</v>
      </c>
      <c r="B2936" t="s">
        <v>413</v>
      </c>
      <c r="C2936" s="5">
        <v>4772.3</v>
      </c>
      <c r="D2936" s="26" t="str">
        <f>IF(E2936="","TOTAL","")</f>
        <v/>
      </c>
      <c r="E2936" t="s">
        <v>77</v>
      </c>
    </row>
    <row r="2937" spans="1:5" outlineLevel="2" x14ac:dyDescent="0.35">
      <c r="A2937" s="11">
        <v>43840</v>
      </c>
      <c r="B2937" t="s">
        <v>413</v>
      </c>
      <c r="C2937" s="5">
        <v>1316.25</v>
      </c>
      <c r="D2937" s="26" t="str">
        <f>IF(E2937="","TOTAL","")</f>
        <v/>
      </c>
      <c r="E2937" t="s">
        <v>77</v>
      </c>
    </row>
    <row r="2938" spans="1:5" outlineLevel="2" x14ac:dyDescent="0.35">
      <c r="A2938" s="11">
        <v>43840</v>
      </c>
      <c r="B2938" t="s">
        <v>413</v>
      </c>
      <c r="C2938" s="5">
        <v>2925</v>
      </c>
      <c r="D2938" s="26" t="str">
        <f>IF(E2938="","TOTAL","")</f>
        <v/>
      </c>
      <c r="E2938" t="s">
        <v>77</v>
      </c>
    </row>
    <row r="2939" spans="1:5" outlineLevel="1" x14ac:dyDescent="0.35">
      <c r="A2939" s="25">
        <f>A2938</f>
        <v>43840</v>
      </c>
      <c r="B2939" s="24" t="str">
        <f>B2938</f>
        <v>EBS HEALTHCARE INC</v>
      </c>
      <c r="C2939" s="26">
        <f>SUBTOTAL(9,C2935:C2938)</f>
        <v>13693.55</v>
      </c>
      <c r="D2939" s="26" t="str">
        <f>IF(E2939="","TOTAL","")</f>
        <v>TOTAL</v>
      </c>
    </row>
    <row r="2940" spans="1:5" outlineLevel="2" x14ac:dyDescent="0.35">
      <c r="A2940" s="11">
        <v>43840</v>
      </c>
      <c r="B2940" t="s">
        <v>495</v>
      </c>
      <c r="C2940" s="5">
        <v>4171.75</v>
      </c>
      <c r="D2940" s="26" t="str">
        <f>IF(E2940="","TOTAL","")</f>
        <v/>
      </c>
      <c r="E2940" t="s">
        <v>80</v>
      </c>
    </row>
    <row r="2941" spans="1:5" outlineLevel="1" x14ac:dyDescent="0.35">
      <c r="A2941" s="25">
        <f>A2940</f>
        <v>43840</v>
      </c>
      <c r="B2941" s="24" t="str">
        <f>B2940</f>
        <v>ASTERIA EDUCATION INC</v>
      </c>
      <c r="C2941" s="26">
        <f>SUBTOTAL(9,C2940:C2940)</f>
        <v>4171.75</v>
      </c>
      <c r="D2941" s="26" t="str">
        <f>IF(E2941="","TOTAL","")</f>
        <v>TOTAL</v>
      </c>
    </row>
    <row r="2942" spans="1:5" outlineLevel="2" x14ac:dyDescent="0.35">
      <c r="A2942" s="11">
        <v>43840</v>
      </c>
      <c r="B2942" t="s">
        <v>703</v>
      </c>
      <c r="C2942" s="5">
        <v>85</v>
      </c>
      <c r="D2942" s="26" t="str">
        <f>IF(E2942="","TOTAL","")</f>
        <v/>
      </c>
      <c r="E2942" t="s">
        <v>77</v>
      </c>
    </row>
    <row r="2943" spans="1:5" outlineLevel="1" x14ac:dyDescent="0.35">
      <c r="A2943" s="25">
        <f>A2942</f>
        <v>43840</v>
      </c>
      <c r="B2943" s="24" t="str">
        <f>B2942</f>
        <v>TRACEY EDMONDS</v>
      </c>
      <c r="C2943" s="26">
        <f>SUBTOTAL(9,C2942:C2942)</f>
        <v>85</v>
      </c>
      <c r="D2943" s="26" t="str">
        <f>IF(E2943="","TOTAL","")</f>
        <v>TOTAL</v>
      </c>
    </row>
    <row r="2944" spans="1:5" outlineLevel="2" x14ac:dyDescent="0.35">
      <c r="A2944" s="11">
        <v>43840</v>
      </c>
      <c r="B2944" t="s">
        <v>1164</v>
      </c>
      <c r="C2944" s="5">
        <v>20000</v>
      </c>
      <c r="D2944" s="26" t="str">
        <f>IF(E2944="","TOTAL","")</f>
        <v/>
      </c>
      <c r="E2944" t="s">
        <v>92</v>
      </c>
    </row>
    <row r="2945" spans="1:5" outlineLevel="2" x14ac:dyDescent="0.35">
      <c r="A2945" s="11">
        <v>43840</v>
      </c>
      <c r="B2945" t="s">
        <v>1164</v>
      </c>
      <c r="C2945" s="5">
        <v>3200</v>
      </c>
      <c r="D2945" s="26" t="str">
        <f>IF(E2945="","TOTAL","")</f>
        <v/>
      </c>
      <c r="E2945" t="s">
        <v>92</v>
      </c>
    </row>
    <row r="2946" spans="1:5" outlineLevel="1" x14ac:dyDescent="0.35">
      <c r="A2946" s="25">
        <f>A2945</f>
        <v>43840</v>
      </c>
      <c r="B2946" s="24" t="str">
        <f>B2945</f>
        <v>EDUCATION GALAXY LLC</v>
      </c>
      <c r="C2946" s="26">
        <f>SUBTOTAL(9,C2944:C2945)</f>
        <v>23200</v>
      </c>
      <c r="D2946" s="26" t="str">
        <f>IF(E2946="","TOTAL","")</f>
        <v>TOTAL</v>
      </c>
    </row>
    <row r="2947" spans="1:5" outlineLevel="2" x14ac:dyDescent="0.35">
      <c r="A2947" s="11">
        <v>43840</v>
      </c>
      <c r="B2947" t="s">
        <v>1165</v>
      </c>
      <c r="C2947" s="5">
        <v>20940</v>
      </c>
      <c r="D2947" s="26" t="str">
        <f>IF(E2947="","TOTAL","")</f>
        <v/>
      </c>
      <c r="E2947" t="s">
        <v>77</v>
      </c>
    </row>
    <row r="2948" spans="1:5" outlineLevel="1" x14ac:dyDescent="0.35">
      <c r="A2948" s="25">
        <f>A2947</f>
        <v>43840</v>
      </c>
      <c r="B2948" s="24" t="str">
        <f>B2947</f>
        <v>EDUCATION PARTNERS SOLUTION INC</v>
      </c>
      <c r="C2948" s="26">
        <f>SUBTOTAL(9,C2947:C2947)</f>
        <v>20940</v>
      </c>
      <c r="D2948" s="26" t="str">
        <f>IF(E2948="","TOTAL","")</f>
        <v>TOTAL</v>
      </c>
    </row>
    <row r="2949" spans="1:5" outlineLevel="2" x14ac:dyDescent="0.35">
      <c r="A2949" s="11">
        <v>43840</v>
      </c>
      <c r="B2949" t="s">
        <v>245</v>
      </c>
      <c r="C2949" s="5">
        <v>275</v>
      </c>
      <c r="D2949" s="26" t="str">
        <f>IF(E2949="","TOTAL","")</f>
        <v/>
      </c>
      <c r="E2949" t="s">
        <v>91</v>
      </c>
    </row>
    <row r="2950" spans="1:5" outlineLevel="1" x14ac:dyDescent="0.35">
      <c r="A2950" s="25">
        <f>A2949</f>
        <v>43840</v>
      </c>
      <c r="B2950" s="24" t="str">
        <f>B2949</f>
        <v>EDUCATIONAL TESTING SERVICE</v>
      </c>
      <c r="C2950" s="26">
        <f>SUBTOTAL(9,C2949:C2949)</f>
        <v>275</v>
      </c>
      <c r="D2950" s="26" t="str">
        <f>IF(E2950="","TOTAL","")</f>
        <v>TOTAL</v>
      </c>
    </row>
    <row r="2951" spans="1:5" outlineLevel="2" x14ac:dyDescent="0.35">
      <c r="A2951" s="11">
        <v>43840</v>
      </c>
      <c r="B2951" t="s">
        <v>1166</v>
      </c>
      <c r="C2951" s="5">
        <v>170</v>
      </c>
      <c r="D2951" s="26" t="str">
        <f>IF(E2951="","TOTAL","")</f>
        <v/>
      </c>
      <c r="E2951" t="s">
        <v>82</v>
      </c>
    </row>
    <row r="2952" spans="1:5" outlineLevel="1" x14ac:dyDescent="0.35">
      <c r="A2952" s="25">
        <f>A2951</f>
        <v>43840</v>
      </c>
      <c r="B2952" s="24" t="str">
        <f>B2951</f>
        <v>TEXAS THESPIANS</v>
      </c>
      <c r="C2952" s="26">
        <f>SUBTOTAL(9,C2951:C2951)</f>
        <v>170</v>
      </c>
      <c r="D2952" s="26" t="str">
        <f>IF(E2952="","TOTAL","")</f>
        <v>TOTAL</v>
      </c>
    </row>
    <row r="2953" spans="1:5" outlineLevel="2" x14ac:dyDescent="0.35">
      <c r="A2953" s="11">
        <v>43840</v>
      </c>
      <c r="B2953" t="s">
        <v>1167</v>
      </c>
      <c r="C2953" s="5">
        <v>135</v>
      </c>
      <c r="D2953" s="26" t="str">
        <f>IF(E2953="","TOTAL","")</f>
        <v/>
      </c>
      <c r="E2953" t="s">
        <v>77</v>
      </c>
    </row>
    <row r="2954" spans="1:5" outlineLevel="1" x14ac:dyDescent="0.35">
      <c r="A2954" s="25">
        <f>A2953</f>
        <v>43840</v>
      </c>
      <c r="B2954" s="24" t="str">
        <f>B2953</f>
        <v>STANLEY J EISKANT</v>
      </c>
      <c r="C2954" s="26">
        <f>SUBTOTAL(9,C2953:C2953)</f>
        <v>135</v>
      </c>
      <c r="D2954" s="26" t="str">
        <f>IF(E2954="","TOTAL","")</f>
        <v>TOTAL</v>
      </c>
    </row>
    <row r="2955" spans="1:5" outlineLevel="2" x14ac:dyDescent="0.35">
      <c r="A2955" s="11">
        <v>43840</v>
      </c>
      <c r="B2955" t="s">
        <v>117</v>
      </c>
      <c r="C2955" s="5">
        <v>84.77</v>
      </c>
      <c r="D2955" s="26" t="str">
        <f>IF(E2955="","TOTAL","")</f>
        <v/>
      </c>
      <c r="E2955" t="s">
        <v>81</v>
      </c>
    </row>
    <row r="2956" spans="1:5" outlineLevel="2" x14ac:dyDescent="0.35">
      <c r="A2956" s="11">
        <v>43840</v>
      </c>
      <c r="B2956" t="s">
        <v>117</v>
      </c>
      <c r="C2956" s="5">
        <v>510.18</v>
      </c>
      <c r="D2956" s="26" t="str">
        <f>IF(E2956="","TOTAL","")</f>
        <v/>
      </c>
      <c r="E2956" t="s">
        <v>81</v>
      </c>
    </row>
    <row r="2957" spans="1:5" outlineLevel="2" x14ac:dyDescent="0.35">
      <c r="A2957" s="11">
        <v>43840</v>
      </c>
      <c r="B2957" t="s">
        <v>117</v>
      </c>
      <c r="C2957" s="5">
        <v>56.25</v>
      </c>
      <c r="D2957" s="26" t="str">
        <f>IF(E2957="","TOTAL","")</f>
        <v/>
      </c>
      <c r="E2957" t="s">
        <v>81</v>
      </c>
    </row>
    <row r="2958" spans="1:5" outlineLevel="2" x14ac:dyDescent="0.35">
      <c r="A2958" s="11">
        <v>43840</v>
      </c>
      <c r="B2958" t="s">
        <v>117</v>
      </c>
      <c r="C2958" s="5">
        <v>56.25</v>
      </c>
      <c r="D2958" s="26" t="str">
        <f>IF(E2958="","TOTAL","")</f>
        <v/>
      </c>
      <c r="E2958" t="s">
        <v>81</v>
      </c>
    </row>
    <row r="2959" spans="1:5" outlineLevel="2" x14ac:dyDescent="0.35">
      <c r="A2959" s="11">
        <v>43840</v>
      </c>
      <c r="B2959" t="s">
        <v>117</v>
      </c>
      <c r="C2959" s="5">
        <v>45.91</v>
      </c>
      <c r="D2959" s="26" t="str">
        <f>IF(E2959="","TOTAL","")</f>
        <v/>
      </c>
      <c r="E2959" t="s">
        <v>81</v>
      </c>
    </row>
    <row r="2960" spans="1:5" outlineLevel="2" x14ac:dyDescent="0.35">
      <c r="A2960" s="11">
        <v>43840</v>
      </c>
      <c r="B2960" t="s">
        <v>117</v>
      </c>
      <c r="C2960" s="5">
        <v>143.75</v>
      </c>
      <c r="D2960" s="26" t="str">
        <f>IF(E2960="","TOTAL","")</f>
        <v/>
      </c>
      <c r="E2960" t="s">
        <v>81</v>
      </c>
    </row>
    <row r="2961" spans="1:5" outlineLevel="2" x14ac:dyDescent="0.35">
      <c r="A2961" s="11">
        <v>43840</v>
      </c>
      <c r="B2961" t="s">
        <v>117</v>
      </c>
      <c r="C2961" s="5">
        <v>218</v>
      </c>
      <c r="D2961" s="26" t="str">
        <f>IF(E2961="","TOTAL","")</f>
        <v/>
      </c>
      <c r="E2961" t="s">
        <v>81</v>
      </c>
    </row>
    <row r="2962" spans="1:5" outlineLevel="2" x14ac:dyDescent="0.35">
      <c r="A2962" s="11">
        <v>43840</v>
      </c>
      <c r="B2962" t="s">
        <v>117</v>
      </c>
      <c r="C2962" s="5">
        <v>92.4</v>
      </c>
      <c r="D2962" s="26" t="str">
        <f>IF(E2962="","TOTAL","")</f>
        <v/>
      </c>
      <c r="E2962" t="s">
        <v>81</v>
      </c>
    </row>
    <row r="2963" spans="1:5" outlineLevel="2" x14ac:dyDescent="0.35">
      <c r="A2963" s="11">
        <v>43840</v>
      </c>
      <c r="B2963" t="s">
        <v>117</v>
      </c>
      <c r="C2963" s="5">
        <v>64.95</v>
      </c>
      <c r="D2963" s="26" t="str">
        <f>IF(E2963="","TOTAL","")</f>
        <v/>
      </c>
      <c r="E2963" t="s">
        <v>81</v>
      </c>
    </row>
    <row r="2964" spans="1:5" outlineLevel="2" x14ac:dyDescent="0.35">
      <c r="A2964" s="11">
        <v>43840</v>
      </c>
      <c r="B2964" t="s">
        <v>117</v>
      </c>
      <c r="C2964" s="5">
        <v>93.75</v>
      </c>
      <c r="D2964" s="26" t="str">
        <f>IF(E2964="","TOTAL","")</f>
        <v/>
      </c>
      <c r="E2964" t="s">
        <v>81</v>
      </c>
    </row>
    <row r="2965" spans="1:5" outlineLevel="2" x14ac:dyDescent="0.35">
      <c r="A2965" s="11">
        <v>43840</v>
      </c>
      <c r="B2965" t="s">
        <v>117</v>
      </c>
      <c r="C2965" s="5">
        <v>59.03</v>
      </c>
      <c r="D2965" s="26" t="str">
        <f>IF(E2965="","TOTAL","")</f>
        <v/>
      </c>
      <c r="E2965" t="s">
        <v>81</v>
      </c>
    </row>
    <row r="2966" spans="1:5" outlineLevel="2" x14ac:dyDescent="0.35">
      <c r="A2966" s="11">
        <v>43840</v>
      </c>
      <c r="B2966" t="s">
        <v>117</v>
      </c>
      <c r="C2966" s="5">
        <v>66.66</v>
      </c>
      <c r="D2966" s="26" t="str">
        <f>IF(E2966="","TOTAL","")</f>
        <v/>
      </c>
      <c r="E2966" t="s">
        <v>81</v>
      </c>
    </row>
    <row r="2967" spans="1:5" outlineLevel="1" x14ac:dyDescent="0.35">
      <c r="A2967" s="25">
        <f>A2966</f>
        <v>43840</v>
      </c>
      <c r="B2967" s="24" t="str">
        <f>B2966</f>
        <v>ELLIOTT ELECTRIC SUPPLY INC</v>
      </c>
      <c r="C2967" s="26">
        <f>SUBTOTAL(9,C2955:C2966)</f>
        <v>1491.9000000000003</v>
      </c>
      <c r="D2967" s="26" t="str">
        <f>IF(E2967="","TOTAL","")</f>
        <v>TOTAL</v>
      </c>
    </row>
    <row r="2968" spans="1:5" outlineLevel="2" x14ac:dyDescent="0.35">
      <c r="A2968" s="11">
        <v>43840</v>
      </c>
      <c r="B2968" t="s">
        <v>704</v>
      </c>
      <c r="C2968" s="5">
        <v>85</v>
      </c>
      <c r="D2968" s="26" t="str">
        <f>IF(E2968="","TOTAL","")</f>
        <v/>
      </c>
      <c r="E2968" t="s">
        <v>77</v>
      </c>
    </row>
    <row r="2969" spans="1:5" outlineLevel="2" x14ac:dyDescent="0.35">
      <c r="A2969" s="11">
        <v>43840</v>
      </c>
      <c r="B2969" t="s">
        <v>704</v>
      </c>
      <c r="C2969" s="5">
        <v>115</v>
      </c>
      <c r="D2969" s="26" t="str">
        <f>IF(E2969="","TOTAL","")</f>
        <v/>
      </c>
      <c r="E2969" t="s">
        <v>77</v>
      </c>
    </row>
    <row r="2970" spans="1:5" outlineLevel="2" x14ac:dyDescent="0.35">
      <c r="A2970" s="11">
        <v>43840</v>
      </c>
      <c r="B2970" t="s">
        <v>704</v>
      </c>
      <c r="C2970" s="5">
        <v>115</v>
      </c>
      <c r="D2970" s="26" t="str">
        <f>IF(E2970="","TOTAL","")</f>
        <v/>
      </c>
      <c r="E2970" t="s">
        <v>77</v>
      </c>
    </row>
    <row r="2971" spans="1:5" outlineLevel="1" x14ac:dyDescent="0.35">
      <c r="A2971" s="25">
        <f>A2970</f>
        <v>43840</v>
      </c>
      <c r="B2971" s="24" t="str">
        <f>B2970</f>
        <v>DEWALLACE ELLISON</v>
      </c>
      <c r="C2971" s="26">
        <f>SUBTOTAL(9,C2968:C2970)</f>
        <v>315</v>
      </c>
      <c r="D2971" s="26" t="str">
        <f>IF(E2971="","TOTAL","")</f>
        <v>TOTAL</v>
      </c>
    </row>
    <row r="2972" spans="1:5" outlineLevel="2" x14ac:dyDescent="0.35">
      <c r="A2972" s="11">
        <v>43840</v>
      </c>
      <c r="B2972" t="s">
        <v>988</v>
      </c>
      <c r="C2972" s="5">
        <v>661.56</v>
      </c>
      <c r="D2972" s="26" t="str">
        <f>IF(E2972="","TOTAL","")</f>
        <v/>
      </c>
      <c r="E2972" t="s">
        <v>99</v>
      </c>
    </row>
    <row r="2973" spans="1:5" outlineLevel="1" x14ac:dyDescent="0.35">
      <c r="A2973" s="25">
        <f>A2972</f>
        <v>43840</v>
      </c>
      <c r="B2973" s="24" t="str">
        <f>B2972</f>
        <v>EMBASSY SUITES</v>
      </c>
      <c r="C2973" s="26">
        <f>SUBTOTAL(9,C2972:C2972)</f>
        <v>661.56</v>
      </c>
      <c r="D2973" s="26" t="str">
        <f>IF(E2973="","TOTAL","")</f>
        <v>TOTAL</v>
      </c>
    </row>
    <row r="2974" spans="1:5" outlineLevel="2" x14ac:dyDescent="0.35">
      <c r="A2974" s="11">
        <v>43840</v>
      </c>
      <c r="B2974" t="s">
        <v>989</v>
      </c>
      <c r="C2974" s="5">
        <v>465.45</v>
      </c>
      <c r="D2974" s="26" t="str">
        <f>IF(E2974="","TOTAL","")</f>
        <v/>
      </c>
      <c r="E2974" t="s">
        <v>97</v>
      </c>
    </row>
    <row r="2975" spans="1:5" outlineLevel="1" x14ac:dyDescent="0.35">
      <c r="A2975" s="25">
        <f>A2974</f>
        <v>43840</v>
      </c>
      <c r="B2975" s="24" t="str">
        <f>B2974</f>
        <v>EMBASSY SUITES DALLAS-FRISCO</v>
      </c>
      <c r="C2975" s="26">
        <f>SUBTOTAL(9,C2974:C2974)</f>
        <v>465.45</v>
      </c>
      <c r="D2975" s="26" t="str">
        <f>IF(E2975="","TOTAL","")</f>
        <v>TOTAL</v>
      </c>
    </row>
    <row r="2976" spans="1:5" outlineLevel="2" x14ac:dyDescent="0.35">
      <c r="A2976" s="11">
        <v>43840</v>
      </c>
      <c r="B2976" t="s">
        <v>989</v>
      </c>
      <c r="C2976" s="5">
        <v>542.49</v>
      </c>
      <c r="D2976" s="26" t="str">
        <f>IF(E2976="","TOTAL","")</f>
        <v/>
      </c>
      <c r="E2976" t="s">
        <v>97</v>
      </c>
    </row>
    <row r="2977" spans="1:5" outlineLevel="1" x14ac:dyDescent="0.35">
      <c r="A2977" s="25">
        <f>A2976</f>
        <v>43840</v>
      </c>
      <c r="B2977" s="24" t="str">
        <f>B2976</f>
        <v>EMBASSY SUITES DALLAS-FRISCO</v>
      </c>
      <c r="C2977" s="26">
        <f>SUBTOTAL(9,C2976:C2976)</f>
        <v>542.49</v>
      </c>
      <c r="D2977" s="26" t="str">
        <f>IF(E2977="","TOTAL","")</f>
        <v>TOTAL</v>
      </c>
    </row>
    <row r="2978" spans="1:5" outlineLevel="2" x14ac:dyDescent="0.35">
      <c r="A2978" s="11">
        <v>43840</v>
      </c>
      <c r="B2978" t="s">
        <v>1168</v>
      </c>
      <c r="C2978" s="5">
        <v>167.86</v>
      </c>
      <c r="D2978" s="26" t="str">
        <f>IF(E2978="","TOTAL","")</f>
        <v/>
      </c>
      <c r="E2978" t="s">
        <v>101</v>
      </c>
    </row>
    <row r="2979" spans="1:5" outlineLevel="2" x14ac:dyDescent="0.35">
      <c r="A2979" s="11">
        <v>43840</v>
      </c>
      <c r="B2979" t="s">
        <v>1168</v>
      </c>
      <c r="C2979" s="5">
        <v>263.77999999999997</v>
      </c>
      <c r="D2979" s="26" t="str">
        <f>IF(E2979="","TOTAL","")</f>
        <v/>
      </c>
      <c r="E2979" t="s">
        <v>101</v>
      </c>
    </row>
    <row r="2980" spans="1:5" outlineLevel="2" x14ac:dyDescent="0.35">
      <c r="A2980" s="11">
        <v>43840</v>
      </c>
      <c r="B2980" t="s">
        <v>1168</v>
      </c>
      <c r="C2980" s="5">
        <v>77.819999999999993</v>
      </c>
      <c r="D2980" s="26" t="str">
        <f>IF(E2980="","TOTAL","")</f>
        <v/>
      </c>
      <c r="E2980" t="s">
        <v>97</v>
      </c>
    </row>
    <row r="2981" spans="1:5" outlineLevel="1" x14ac:dyDescent="0.35">
      <c r="A2981" s="25">
        <f>A2980</f>
        <v>43840</v>
      </c>
      <c r="B2981" s="24" t="str">
        <f>B2980</f>
        <v>CATHERINE HARTER</v>
      </c>
      <c r="C2981" s="26">
        <f>SUBTOTAL(9,C2978:C2980)</f>
        <v>509.46</v>
      </c>
      <c r="D2981" s="26" t="str">
        <f>IF(E2981="","TOTAL","")</f>
        <v>TOTAL</v>
      </c>
    </row>
    <row r="2982" spans="1:5" outlineLevel="2" x14ac:dyDescent="0.35">
      <c r="A2982" s="11">
        <v>43840</v>
      </c>
      <c r="B2982" t="s">
        <v>576</v>
      </c>
      <c r="C2982" s="5">
        <v>32.159999999999997</v>
      </c>
      <c r="D2982" s="26" t="str">
        <f>IF(E2982="","TOTAL","")</f>
        <v/>
      </c>
      <c r="E2982" t="s">
        <v>101</v>
      </c>
    </row>
    <row r="2983" spans="1:5" outlineLevel="2" x14ac:dyDescent="0.35">
      <c r="A2983" s="11">
        <v>43840</v>
      </c>
      <c r="B2983" t="s">
        <v>576</v>
      </c>
      <c r="C2983" s="5">
        <v>15.27</v>
      </c>
      <c r="D2983" s="26" t="str">
        <f>IF(E2983="","TOTAL","")</f>
        <v/>
      </c>
      <c r="E2983" t="s">
        <v>101</v>
      </c>
    </row>
    <row r="2984" spans="1:5" outlineLevel="1" x14ac:dyDescent="0.35">
      <c r="A2984" s="25">
        <f>A2983</f>
        <v>43840</v>
      </c>
      <c r="B2984" s="24" t="str">
        <f>B2983</f>
        <v>CECILIA LARA</v>
      </c>
      <c r="C2984" s="26">
        <f>SUBTOTAL(9,C2982:C2983)</f>
        <v>47.429999999999993</v>
      </c>
      <c r="D2984" s="26" t="str">
        <f>IF(E2984="","TOTAL","")</f>
        <v>TOTAL</v>
      </c>
    </row>
    <row r="2985" spans="1:5" outlineLevel="2" x14ac:dyDescent="0.35">
      <c r="A2985" s="11">
        <v>43840</v>
      </c>
      <c r="B2985" t="s">
        <v>514</v>
      </c>
      <c r="C2985" s="5">
        <v>162.59</v>
      </c>
      <c r="D2985" s="26" t="str">
        <f>IF(E2985="","TOTAL","")</f>
        <v/>
      </c>
      <c r="E2985" t="s">
        <v>97</v>
      </c>
    </row>
    <row r="2986" spans="1:5" outlineLevel="2" x14ac:dyDescent="0.35">
      <c r="A2986" s="11">
        <v>43840</v>
      </c>
      <c r="B2986" t="s">
        <v>514</v>
      </c>
      <c r="C2986" s="5">
        <v>72</v>
      </c>
      <c r="D2986" s="26" t="str">
        <f>IF(E2986="","TOTAL","")</f>
        <v/>
      </c>
      <c r="E2986" t="s">
        <v>92</v>
      </c>
    </row>
    <row r="2987" spans="1:5" outlineLevel="1" x14ac:dyDescent="0.35">
      <c r="A2987" s="25">
        <f>A2986</f>
        <v>43840</v>
      </c>
      <c r="B2987" s="24" t="str">
        <f>B2986</f>
        <v>JILL HOBBS</v>
      </c>
      <c r="C2987" s="26">
        <f>SUBTOTAL(9,C2985:C2986)</f>
        <v>234.59</v>
      </c>
      <c r="D2987" s="26" t="str">
        <f>IF(E2987="","TOTAL","")</f>
        <v>TOTAL</v>
      </c>
    </row>
    <row r="2988" spans="1:5" outlineLevel="2" x14ac:dyDescent="0.35">
      <c r="A2988" s="11">
        <v>43840</v>
      </c>
      <c r="B2988" t="s">
        <v>1169</v>
      </c>
      <c r="C2988" s="5">
        <v>63.79</v>
      </c>
      <c r="D2988" s="26" t="str">
        <f>IF(E2988="","TOTAL","")</f>
        <v/>
      </c>
      <c r="E2988" t="s">
        <v>101</v>
      </c>
    </row>
    <row r="2989" spans="1:5" outlineLevel="2" x14ac:dyDescent="0.35">
      <c r="A2989" s="11">
        <v>43840</v>
      </c>
      <c r="B2989" t="s">
        <v>1169</v>
      </c>
      <c r="C2989" s="5">
        <v>58.86</v>
      </c>
      <c r="D2989" s="26" t="str">
        <f>IF(E2989="","TOTAL","")</f>
        <v/>
      </c>
      <c r="E2989" t="s">
        <v>101</v>
      </c>
    </row>
    <row r="2990" spans="1:5" outlineLevel="2" x14ac:dyDescent="0.35">
      <c r="A2990" s="11">
        <v>43840</v>
      </c>
      <c r="B2990" t="s">
        <v>1169</v>
      </c>
      <c r="C2990" s="5">
        <v>117.22</v>
      </c>
      <c r="D2990" s="26" t="str">
        <f>IF(E2990="","TOTAL","")</f>
        <v/>
      </c>
      <c r="E2990" t="s">
        <v>101</v>
      </c>
    </row>
    <row r="2991" spans="1:5" outlineLevel="1" x14ac:dyDescent="0.35">
      <c r="A2991" s="25">
        <f>A2990</f>
        <v>43840</v>
      </c>
      <c r="B2991" s="24" t="str">
        <f>B2990</f>
        <v>JOANNE LOWE</v>
      </c>
      <c r="C2991" s="26">
        <f>SUBTOTAL(9,C2988:C2990)</f>
        <v>239.87</v>
      </c>
      <c r="D2991" s="26" t="str">
        <f>IF(E2991="","TOTAL","")</f>
        <v>TOTAL</v>
      </c>
    </row>
    <row r="2992" spans="1:5" outlineLevel="2" x14ac:dyDescent="0.35">
      <c r="A2992" s="11">
        <v>43840</v>
      </c>
      <c r="B2992" t="s">
        <v>1170</v>
      </c>
      <c r="C2992" s="5">
        <v>50.69</v>
      </c>
      <c r="D2992" s="26" t="str">
        <f>IF(E2992="","TOTAL","")</f>
        <v/>
      </c>
      <c r="E2992" t="s">
        <v>101</v>
      </c>
    </row>
    <row r="2993" spans="1:5" outlineLevel="2" x14ac:dyDescent="0.35">
      <c r="A2993" s="11">
        <v>43840</v>
      </c>
      <c r="B2993" t="s">
        <v>1170</v>
      </c>
      <c r="C2993" s="5">
        <v>136.21</v>
      </c>
      <c r="D2993" s="26" t="str">
        <f>IF(E2993="","TOTAL","")</f>
        <v/>
      </c>
      <c r="E2993" t="s">
        <v>97</v>
      </c>
    </row>
    <row r="2994" spans="1:5" outlineLevel="1" x14ac:dyDescent="0.35">
      <c r="A2994" s="25">
        <f>A2993</f>
        <v>43840</v>
      </c>
      <c r="B2994" s="24" t="str">
        <f>B2993</f>
        <v>JOHN CROW</v>
      </c>
      <c r="C2994" s="26">
        <f>SUBTOTAL(9,C2992:C2993)</f>
        <v>186.9</v>
      </c>
      <c r="D2994" s="26" t="str">
        <f>IF(E2994="","TOTAL","")</f>
        <v>TOTAL</v>
      </c>
    </row>
    <row r="2995" spans="1:5" outlineLevel="2" x14ac:dyDescent="0.35">
      <c r="A2995" s="11">
        <v>43840</v>
      </c>
      <c r="B2995" t="s">
        <v>593</v>
      </c>
      <c r="C2995" s="5">
        <v>56.14</v>
      </c>
      <c r="D2995" s="26" t="str">
        <f>IF(E2995="","TOTAL","")</f>
        <v/>
      </c>
      <c r="E2995" t="s">
        <v>101</v>
      </c>
    </row>
    <row r="2996" spans="1:5" outlineLevel="2" x14ac:dyDescent="0.35">
      <c r="A2996" s="11">
        <v>43840</v>
      </c>
      <c r="B2996" t="s">
        <v>593</v>
      </c>
      <c r="C2996" s="5">
        <v>58.87</v>
      </c>
      <c r="D2996" s="26" t="str">
        <f>IF(E2996="","TOTAL","")</f>
        <v/>
      </c>
      <c r="E2996" t="s">
        <v>101</v>
      </c>
    </row>
    <row r="2997" spans="1:5" outlineLevel="1" x14ac:dyDescent="0.35">
      <c r="A2997" s="25">
        <f>A2996</f>
        <v>43840</v>
      </c>
      <c r="B2997" s="24" t="str">
        <f>B2996</f>
        <v>JOYCE WAGGONER</v>
      </c>
      <c r="C2997" s="26">
        <f>SUBTOTAL(9,C2995:C2996)</f>
        <v>115.00999999999999</v>
      </c>
      <c r="D2997" s="26" t="str">
        <f>IF(E2997="","TOTAL","")</f>
        <v>TOTAL</v>
      </c>
    </row>
    <row r="2998" spans="1:5" outlineLevel="2" x14ac:dyDescent="0.35">
      <c r="A2998" s="11">
        <v>43840</v>
      </c>
      <c r="B2998" t="s">
        <v>496</v>
      </c>
      <c r="C2998" s="5">
        <v>132.63</v>
      </c>
      <c r="D2998" s="26" t="str">
        <f>IF(E2998="","TOTAL","")</f>
        <v/>
      </c>
      <c r="E2998" t="s">
        <v>97</v>
      </c>
    </row>
    <row r="2999" spans="1:5" outlineLevel="2" x14ac:dyDescent="0.35">
      <c r="A2999" s="11">
        <v>43840</v>
      </c>
      <c r="B2999" t="s">
        <v>496</v>
      </c>
      <c r="C2999" s="5">
        <v>20.71</v>
      </c>
      <c r="D2999" s="26" t="str">
        <f>IF(E2999="","TOTAL","")</f>
        <v/>
      </c>
      <c r="E2999" t="s">
        <v>101</v>
      </c>
    </row>
    <row r="3000" spans="1:5" outlineLevel="2" x14ac:dyDescent="0.35">
      <c r="A3000" s="11">
        <v>43840</v>
      </c>
      <c r="B3000" t="s">
        <v>496</v>
      </c>
      <c r="C3000" s="5">
        <v>114.35</v>
      </c>
      <c r="D3000" s="26" t="str">
        <f>IF(E3000="","TOTAL","")</f>
        <v/>
      </c>
      <c r="E3000" t="s">
        <v>101</v>
      </c>
    </row>
    <row r="3001" spans="1:5" outlineLevel="1" x14ac:dyDescent="0.35">
      <c r="A3001" s="25">
        <f>A3000</f>
        <v>43840</v>
      </c>
      <c r="B3001" s="24" t="str">
        <f>B3000</f>
        <v>KATHRYN STONE</v>
      </c>
      <c r="C3001" s="26">
        <f>SUBTOTAL(9,C2998:C3000)</f>
        <v>267.69</v>
      </c>
      <c r="D3001" s="26" t="str">
        <f>IF(E3001="","TOTAL","")</f>
        <v>TOTAL</v>
      </c>
    </row>
    <row r="3002" spans="1:5" outlineLevel="2" x14ac:dyDescent="0.35">
      <c r="A3002" s="11">
        <v>43840</v>
      </c>
      <c r="B3002" t="s">
        <v>884</v>
      </c>
      <c r="C3002" s="5">
        <v>28.65</v>
      </c>
      <c r="D3002" s="26" t="str">
        <f>IF(E3002="","TOTAL","")</f>
        <v/>
      </c>
      <c r="E3002" t="s">
        <v>101</v>
      </c>
    </row>
    <row r="3003" spans="1:5" outlineLevel="2" x14ac:dyDescent="0.35">
      <c r="A3003" s="11">
        <v>43840</v>
      </c>
      <c r="B3003" t="s">
        <v>884</v>
      </c>
      <c r="C3003" s="5">
        <v>47.85</v>
      </c>
      <c r="D3003" s="26" t="str">
        <f>IF(E3003="","TOTAL","")</f>
        <v/>
      </c>
      <c r="E3003" t="s">
        <v>98</v>
      </c>
    </row>
    <row r="3004" spans="1:5" outlineLevel="1" x14ac:dyDescent="0.35">
      <c r="A3004" s="25">
        <f>A3003</f>
        <v>43840</v>
      </c>
      <c r="B3004" s="24" t="str">
        <f>B3003</f>
        <v>KRISTIE WOODARD</v>
      </c>
      <c r="C3004" s="26">
        <f>SUBTOTAL(9,C3002:C3003)</f>
        <v>76.5</v>
      </c>
      <c r="D3004" s="26" t="str">
        <f>IF(E3004="","TOTAL","")</f>
        <v>TOTAL</v>
      </c>
    </row>
    <row r="3005" spans="1:5" outlineLevel="2" x14ac:dyDescent="0.35">
      <c r="A3005" s="11">
        <v>43840</v>
      </c>
      <c r="B3005" t="s">
        <v>1171</v>
      </c>
      <c r="C3005" s="5">
        <v>10.9</v>
      </c>
      <c r="D3005" s="26" t="str">
        <f>IF(E3005="","TOTAL","")</f>
        <v/>
      </c>
      <c r="E3005" t="s">
        <v>101</v>
      </c>
    </row>
    <row r="3006" spans="1:5" outlineLevel="2" x14ac:dyDescent="0.35">
      <c r="A3006" s="11">
        <v>43840</v>
      </c>
      <c r="B3006" t="s">
        <v>1171</v>
      </c>
      <c r="C3006" s="5">
        <v>23.45</v>
      </c>
      <c r="D3006" s="26" t="str">
        <f>IF(E3006="","TOTAL","")</f>
        <v/>
      </c>
      <c r="E3006" t="s">
        <v>101</v>
      </c>
    </row>
    <row r="3007" spans="1:5" outlineLevel="1" x14ac:dyDescent="0.35">
      <c r="A3007" s="25">
        <f>A3006</f>
        <v>43840</v>
      </c>
      <c r="B3007" s="24" t="str">
        <f>B3006</f>
        <v>LINDA CORBIN</v>
      </c>
      <c r="C3007" s="26">
        <f>SUBTOTAL(9,C3005:C3006)</f>
        <v>34.35</v>
      </c>
      <c r="D3007" s="26" t="str">
        <f>IF(E3007="","TOTAL","")</f>
        <v>TOTAL</v>
      </c>
    </row>
    <row r="3008" spans="1:5" outlineLevel="2" x14ac:dyDescent="0.35">
      <c r="A3008" s="11">
        <v>43840</v>
      </c>
      <c r="B3008" t="s">
        <v>1172</v>
      </c>
      <c r="C3008" s="5">
        <v>118.85</v>
      </c>
      <c r="D3008" s="26" t="str">
        <f>IF(E3008="","TOTAL","")</f>
        <v/>
      </c>
      <c r="E3008" t="s">
        <v>101</v>
      </c>
    </row>
    <row r="3009" spans="1:5" outlineLevel="2" x14ac:dyDescent="0.35">
      <c r="A3009" s="11">
        <v>43840</v>
      </c>
      <c r="B3009" t="s">
        <v>1172</v>
      </c>
      <c r="C3009" s="5">
        <v>23.98</v>
      </c>
      <c r="D3009" s="26" t="str">
        <f>IF(E3009="","TOTAL","")</f>
        <v/>
      </c>
      <c r="E3009" t="s">
        <v>101</v>
      </c>
    </row>
    <row r="3010" spans="1:5" outlineLevel="1" x14ac:dyDescent="0.35">
      <c r="A3010" s="25">
        <f>A3009</f>
        <v>43840</v>
      </c>
      <c r="B3010" s="24" t="str">
        <f>B3009</f>
        <v>LISA TERBROCK</v>
      </c>
      <c r="C3010" s="26">
        <f>SUBTOTAL(9,C3008:C3009)</f>
        <v>142.82999999999998</v>
      </c>
      <c r="D3010" s="26" t="str">
        <f>IF(E3010="","TOTAL","")</f>
        <v>TOTAL</v>
      </c>
    </row>
    <row r="3011" spans="1:5" outlineLevel="2" x14ac:dyDescent="0.35">
      <c r="A3011" s="11">
        <v>43840</v>
      </c>
      <c r="B3011" t="s">
        <v>1173</v>
      </c>
      <c r="C3011" s="5">
        <v>67.06</v>
      </c>
      <c r="D3011" s="26" t="str">
        <f>IF(E3011="","TOTAL","")</f>
        <v/>
      </c>
      <c r="E3011" t="s">
        <v>101</v>
      </c>
    </row>
    <row r="3012" spans="1:5" outlineLevel="2" x14ac:dyDescent="0.35">
      <c r="A3012" s="11">
        <v>43840</v>
      </c>
      <c r="B3012" t="s">
        <v>1173</v>
      </c>
      <c r="C3012" s="5">
        <v>33.799999999999997</v>
      </c>
      <c r="D3012" s="26" t="str">
        <f>IF(E3012="","TOTAL","")</f>
        <v/>
      </c>
      <c r="E3012" t="s">
        <v>101</v>
      </c>
    </row>
    <row r="3013" spans="1:5" outlineLevel="1" x14ac:dyDescent="0.35">
      <c r="A3013" s="25">
        <f>A3012</f>
        <v>43840</v>
      </c>
      <c r="B3013" s="24" t="str">
        <f>B3012</f>
        <v>MARGARET VALLI</v>
      </c>
      <c r="C3013" s="26">
        <f>SUBTOTAL(9,C3011:C3012)</f>
        <v>100.86</v>
      </c>
      <c r="D3013" s="26" t="str">
        <f>IF(E3013="","TOTAL","")</f>
        <v>TOTAL</v>
      </c>
    </row>
    <row r="3014" spans="1:5" outlineLevel="2" x14ac:dyDescent="0.35">
      <c r="A3014" s="11">
        <v>43840</v>
      </c>
      <c r="B3014" t="s">
        <v>732</v>
      </c>
      <c r="C3014" s="5">
        <v>18.53</v>
      </c>
      <c r="D3014" s="26" t="str">
        <f>IF(E3014="","TOTAL","")</f>
        <v/>
      </c>
      <c r="E3014" t="s">
        <v>101</v>
      </c>
    </row>
    <row r="3015" spans="1:5" outlineLevel="2" x14ac:dyDescent="0.35">
      <c r="A3015" s="11">
        <v>43840</v>
      </c>
      <c r="B3015" t="s">
        <v>732</v>
      </c>
      <c r="C3015" s="5">
        <v>103.56</v>
      </c>
      <c r="D3015" s="26" t="str">
        <f>IF(E3015="","TOTAL","")</f>
        <v/>
      </c>
      <c r="E3015" t="s">
        <v>101</v>
      </c>
    </row>
    <row r="3016" spans="1:5" outlineLevel="2" x14ac:dyDescent="0.35">
      <c r="A3016" s="11">
        <v>43840</v>
      </c>
      <c r="B3016" t="s">
        <v>732</v>
      </c>
      <c r="C3016" s="5">
        <v>63.23</v>
      </c>
      <c r="D3016" s="26" t="str">
        <f>IF(E3016="","TOTAL","")</f>
        <v/>
      </c>
      <c r="E3016" t="s">
        <v>101</v>
      </c>
    </row>
    <row r="3017" spans="1:5" outlineLevel="1" x14ac:dyDescent="0.35">
      <c r="A3017" s="25">
        <f>A3016</f>
        <v>43840</v>
      </c>
      <c r="B3017" s="24" t="str">
        <f>B3016</f>
        <v>MICHAEL WARNER</v>
      </c>
      <c r="C3017" s="26">
        <f>SUBTOTAL(9,C3014:C3016)</f>
        <v>185.32</v>
      </c>
      <c r="D3017" s="26" t="str">
        <f>IF(E3017="","TOTAL","")</f>
        <v>TOTAL</v>
      </c>
    </row>
    <row r="3018" spans="1:5" outlineLevel="2" x14ac:dyDescent="0.35">
      <c r="A3018" s="11">
        <v>43840</v>
      </c>
      <c r="B3018" t="s">
        <v>1174</v>
      </c>
      <c r="C3018" s="5">
        <v>3.81</v>
      </c>
      <c r="D3018" s="26" t="str">
        <f>IF(E3018="","TOTAL","")</f>
        <v/>
      </c>
      <c r="E3018" t="s">
        <v>79</v>
      </c>
    </row>
    <row r="3019" spans="1:5" outlineLevel="2" x14ac:dyDescent="0.35">
      <c r="A3019" s="11">
        <v>43840</v>
      </c>
      <c r="B3019" t="s">
        <v>1174</v>
      </c>
      <c r="C3019" s="5">
        <v>370.96</v>
      </c>
      <c r="D3019" s="26" t="str">
        <f>IF(E3019="","TOTAL","")</f>
        <v/>
      </c>
      <c r="E3019" t="s">
        <v>92</v>
      </c>
    </row>
    <row r="3020" spans="1:5" outlineLevel="1" x14ac:dyDescent="0.35">
      <c r="A3020" s="25">
        <f>A3019</f>
        <v>43840</v>
      </c>
      <c r="B3020" s="24" t="str">
        <f>B3019</f>
        <v>MICHELLE GASKAMP</v>
      </c>
      <c r="C3020" s="26">
        <f>SUBTOTAL(9,C3018:C3019)</f>
        <v>374.77</v>
      </c>
      <c r="D3020" s="26" t="str">
        <f>IF(E3020="","TOTAL","")</f>
        <v>TOTAL</v>
      </c>
    </row>
    <row r="3021" spans="1:5" outlineLevel="2" x14ac:dyDescent="0.35">
      <c r="A3021" s="11">
        <v>43840</v>
      </c>
      <c r="B3021" t="s">
        <v>1175</v>
      </c>
      <c r="C3021" s="5">
        <v>42.24</v>
      </c>
      <c r="D3021" s="26" t="str">
        <f>IF(E3021="","TOTAL","")</f>
        <v/>
      </c>
      <c r="E3021" t="s">
        <v>101</v>
      </c>
    </row>
    <row r="3022" spans="1:5" outlineLevel="2" x14ac:dyDescent="0.35">
      <c r="A3022" s="11">
        <v>43840</v>
      </c>
      <c r="B3022" t="s">
        <v>1175</v>
      </c>
      <c r="C3022" s="5">
        <v>9.76</v>
      </c>
      <c r="D3022" s="26" t="str">
        <f>IF(E3022="","TOTAL","")</f>
        <v/>
      </c>
      <c r="E3022" t="s">
        <v>101</v>
      </c>
    </row>
    <row r="3023" spans="1:5" outlineLevel="2" x14ac:dyDescent="0.35">
      <c r="A3023" s="11">
        <v>43840</v>
      </c>
      <c r="B3023" t="s">
        <v>1175</v>
      </c>
      <c r="C3023" s="5">
        <v>59.41</v>
      </c>
      <c r="D3023" s="26" t="str">
        <f>IF(E3023="","TOTAL","")</f>
        <v/>
      </c>
      <c r="E3023" t="s">
        <v>101</v>
      </c>
    </row>
    <row r="3024" spans="1:5" outlineLevel="2" x14ac:dyDescent="0.35">
      <c r="A3024" s="11">
        <v>43840</v>
      </c>
      <c r="B3024" t="s">
        <v>1175</v>
      </c>
      <c r="C3024" s="5">
        <v>53.3</v>
      </c>
      <c r="D3024" s="26" t="str">
        <f>IF(E3024="","TOTAL","")</f>
        <v/>
      </c>
      <c r="E3024" t="s">
        <v>101</v>
      </c>
    </row>
    <row r="3025" spans="1:5" outlineLevel="2" x14ac:dyDescent="0.35">
      <c r="A3025" s="11">
        <v>43840</v>
      </c>
      <c r="B3025" t="s">
        <v>1175</v>
      </c>
      <c r="C3025" s="5">
        <v>53.45</v>
      </c>
      <c r="D3025" s="26" t="str">
        <f>IF(E3025="","TOTAL","")</f>
        <v/>
      </c>
      <c r="E3025" t="s">
        <v>101</v>
      </c>
    </row>
    <row r="3026" spans="1:5" outlineLevel="2" x14ac:dyDescent="0.35">
      <c r="A3026" s="11">
        <v>43840</v>
      </c>
      <c r="B3026" t="s">
        <v>1175</v>
      </c>
      <c r="C3026" s="5">
        <v>9.81</v>
      </c>
      <c r="D3026" s="26" t="str">
        <f>IF(E3026="","TOTAL","")</f>
        <v/>
      </c>
      <c r="E3026" t="s">
        <v>101</v>
      </c>
    </row>
    <row r="3027" spans="1:5" outlineLevel="1" x14ac:dyDescent="0.35">
      <c r="A3027" s="25">
        <f>A3026</f>
        <v>43840</v>
      </c>
      <c r="B3027" s="24" t="str">
        <f>B3026</f>
        <v>THOMAS RAY</v>
      </c>
      <c r="C3027" s="26">
        <f>SUBTOTAL(9,C3021:C3026)</f>
        <v>227.96999999999997</v>
      </c>
      <c r="D3027" s="26" t="str">
        <f>IF(E3027="","TOTAL","")</f>
        <v>TOTAL</v>
      </c>
    </row>
    <row r="3028" spans="1:5" outlineLevel="2" x14ac:dyDescent="0.35">
      <c r="A3028" s="11">
        <v>43840</v>
      </c>
      <c r="B3028" t="s">
        <v>1176</v>
      </c>
      <c r="C3028" s="5">
        <v>146.06</v>
      </c>
      <c r="D3028" s="26" t="str">
        <f>IF(E3028="","TOTAL","")</f>
        <v/>
      </c>
      <c r="E3028" t="s">
        <v>101</v>
      </c>
    </row>
    <row r="3029" spans="1:5" outlineLevel="2" x14ac:dyDescent="0.35">
      <c r="A3029" s="11">
        <v>43840</v>
      </c>
      <c r="B3029" t="s">
        <v>1176</v>
      </c>
      <c r="C3029" s="5">
        <v>154.78</v>
      </c>
      <c r="D3029" s="26" t="str">
        <f>IF(E3029="","TOTAL","")</f>
        <v/>
      </c>
      <c r="E3029" t="s">
        <v>101</v>
      </c>
    </row>
    <row r="3030" spans="1:5" outlineLevel="1" x14ac:dyDescent="0.35">
      <c r="A3030" s="25">
        <f>A3029</f>
        <v>43840</v>
      </c>
      <c r="B3030" s="24" t="str">
        <f>B3029</f>
        <v>VANESSA WELCH</v>
      </c>
      <c r="C3030" s="26">
        <f>SUBTOTAL(9,C3028:C3029)</f>
        <v>300.84000000000003</v>
      </c>
      <c r="D3030" s="26" t="str">
        <f>IF(E3030="","TOTAL","")</f>
        <v>TOTAL</v>
      </c>
    </row>
    <row r="3031" spans="1:5" outlineLevel="2" x14ac:dyDescent="0.35">
      <c r="A3031" s="11">
        <v>43840</v>
      </c>
      <c r="B3031" t="s">
        <v>1177</v>
      </c>
      <c r="C3031" s="5">
        <v>65.349999999999994</v>
      </c>
      <c r="D3031" s="26" t="str">
        <f>IF(E3031="","TOTAL","")</f>
        <v/>
      </c>
      <c r="E3031" t="s">
        <v>101</v>
      </c>
    </row>
    <row r="3032" spans="1:5" outlineLevel="1" x14ac:dyDescent="0.35">
      <c r="A3032" s="25">
        <f>A3031</f>
        <v>43840</v>
      </c>
      <c r="B3032" s="24" t="str">
        <f>B3031</f>
        <v>AITRAN JAIME</v>
      </c>
      <c r="C3032" s="26">
        <f>SUBTOTAL(9,C3031:C3031)</f>
        <v>65.349999999999994</v>
      </c>
      <c r="D3032" s="26" t="str">
        <f>IF(E3032="","TOTAL","")</f>
        <v>TOTAL</v>
      </c>
    </row>
    <row r="3033" spans="1:5" outlineLevel="2" x14ac:dyDescent="0.35">
      <c r="A3033" s="11">
        <v>43840</v>
      </c>
      <c r="B3033" t="s">
        <v>1178</v>
      </c>
      <c r="C3033" s="5">
        <v>263.77999999999997</v>
      </c>
      <c r="D3033" s="26" t="str">
        <f>IF(E3033="","TOTAL","")</f>
        <v/>
      </c>
      <c r="E3033" t="s">
        <v>101</v>
      </c>
    </row>
    <row r="3034" spans="1:5" outlineLevel="2" x14ac:dyDescent="0.35">
      <c r="A3034" s="11">
        <v>43840</v>
      </c>
      <c r="B3034" t="s">
        <v>1178</v>
      </c>
      <c r="C3034" s="5">
        <v>153.6</v>
      </c>
      <c r="D3034" s="26" t="str">
        <f>IF(E3034="","TOTAL","")</f>
        <v/>
      </c>
      <c r="E3034" t="s">
        <v>97</v>
      </c>
    </row>
    <row r="3035" spans="1:5" outlineLevel="1" x14ac:dyDescent="0.35">
      <c r="A3035" s="25">
        <f>A3034</f>
        <v>43840</v>
      </c>
      <c r="B3035" s="24" t="str">
        <f>B3034</f>
        <v>ALEXANDER CRABTREE</v>
      </c>
      <c r="C3035" s="26">
        <f>SUBTOTAL(9,C3033:C3034)</f>
        <v>417.38</v>
      </c>
      <c r="D3035" s="26" t="str">
        <f>IF(E3035="","TOTAL","")</f>
        <v>TOTAL</v>
      </c>
    </row>
    <row r="3036" spans="1:5" outlineLevel="2" x14ac:dyDescent="0.35">
      <c r="A3036" s="11">
        <v>43840</v>
      </c>
      <c r="B3036" t="s">
        <v>578</v>
      </c>
      <c r="C3036" s="5">
        <v>25.85</v>
      </c>
      <c r="D3036" s="26" t="str">
        <f>IF(E3036="","TOTAL","")</f>
        <v/>
      </c>
      <c r="E3036" t="s">
        <v>79</v>
      </c>
    </row>
    <row r="3037" spans="1:5" outlineLevel="1" x14ac:dyDescent="0.35">
      <c r="A3037" s="25">
        <f>A3036</f>
        <v>43840</v>
      </c>
      <c r="B3037" s="24" t="str">
        <f>B3036</f>
        <v>ALISHA KRCEK</v>
      </c>
      <c r="C3037" s="26">
        <f>SUBTOTAL(9,C3036:C3036)</f>
        <v>25.85</v>
      </c>
      <c r="D3037" s="26" t="str">
        <f>IF(E3037="","TOTAL","")</f>
        <v>TOTAL</v>
      </c>
    </row>
    <row r="3038" spans="1:5" outlineLevel="2" x14ac:dyDescent="0.35">
      <c r="A3038" s="11">
        <v>43840</v>
      </c>
      <c r="B3038" t="s">
        <v>863</v>
      </c>
      <c r="C3038" s="5">
        <v>86.93</v>
      </c>
      <c r="D3038" s="26" t="str">
        <f>IF(E3038="","TOTAL","")</f>
        <v/>
      </c>
      <c r="E3038" t="s">
        <v>101</v>
      </c>
    </row>
    <row r="3039" spans="1:5" outlineLevel="1" x14ac:dyDescent="0.35">
      <c r="A3039" s="25">
        <f>A3038</f>
        <v>43840</v>
      </c>
      <c r="B3039" s="24" t="str">
        <f>B3038</f>
        <v>AMANDA BENEDICK</v>
      </c>
      <c r="C3039" s="26">
        <f>SUBTOTAL(9,C3038:C3038)</f>
        <v>86.93</v>
      </c>
      <c r="D3039" s="26" t="str">
        <f>IF(E3039="","TOTAL","")</f>
        <v>TOTAL</v>
      </c>
    </row>
    <row r="3040" spans="1:5" outlineLevel="2" x14ac:dyDescent="0.35">
      <c r="A3040" s="11">
        <v>43840</v>
      </c>
      <c r="B3040" t="s">
        <v>1179</v>
      </c>
      <c r="C3040" s="5">
        <v>43.6</v>
      </c>
      <c r="D3040" s="26" t="str">
        <f>IF(E3040="","TOTAL","")</f>
        <v/>
      </c>
      <c r="E3040" t="s">
        <v>101</v>
      </c>
    </row>
    <row r="3041" spans="1:5" outlineLevel="2" x14ac:dyDescent="0.35">
      <c r="A3041" s="11">
        <v>43840</v>
      </c>
      <c r="B3041" t="s">
        <v>1179</v>
      </c>
      <c r="C3041" s="5">
        <v>196.79</v>
      </c>
      <c r="D3041" s="26" t="str">
        <f>IF(E3041="","TOTAL","")</f>
        <v/>
      </c>
      <c r="E3041" t="s">
        <v>97</v>
      </c>
    </row>
    <row r="3042" spans="1:5" outlineLevel="2" x14ac:dyDescent="0.35">
      <c r="A3042" s="11">
        <v>43840</v>
      </c>
      <c r="B3042" t="s">
        <v>1179</v>
      </c>
      <c r="C3042" s="5">
        <v>5.08</v>
      </c>
      <c r="D3042" s="26" t="str">
        <f>IF(E3042="","TOTAL","")</f>
        <v/>
      </c>
      <c r="E3042" t="s">
        <v>97</v>
      </c>
    </row>
    <row r="3043" spans="1:5" outlineLevel="1" x14ac:dyDescent="0.35">
      <c r="A3043" s="25">
        <f>A3042</f>
        <v>43840</v>
      </c>
      <c r="B3043" s="24" t="str">
        <f>B3042</f>
        <v>AMANDA PALMER</v>
      </c>
      <c r="C3043" s="26">
        <f>SUBTOTAL(9,C3040:C3042)</f>
        <v>245.47</v>
      </c>
      <c r="D3043" s="26" t="str">
        <f>IF(E3043="","TOTAL","")</f>
        <v>TOTAL</v>
      </c>
    </row>
    <row r="3044" spans="1:5" outlineLevel="2" x14ac:dyDescent="0.35">
      <c r="A3044" s="11">
        <v>43840</v>
      </c>
      <c r="B3044" t="s">
        <v>864</v>
      </c>
      <c r="C3044" s="5">
        <v>72</v>
      </c>
      <c r="D3044" s="26" t="str">
        <f>IF(E3044="","TOTAL","")</f>
        <v/>
      </c>
      <c r="E3044" t="s">
        <v>92</v>
      </c>
    </row>
    <row r="3045" spans="1:5" outlineLevel="1" x14ac:dyDescent="0.35">
      <c r="A3045" s="25">
        <f>A3044</f>
        <v>43840</v>
      </c>
      <c r="B3045" s="24" t="str">
        <f>B3044</f>
        <v>AMANDA RESPONDEK</v>
      </c>
      <c r="C3045" s="26">
        <f>SUBTOTAL(9,C3044:C3044)</f>
        <v>72</v>
      </c>
      <c r="D3045" s="26" t="str">
        <f>IF(E3045="","TOTAL","")</f>
        <v>TOTAL</v>
      </c>
    </row>
    <row r="3046" spans="1:5" outlineLevel="2" x14ac:dyDescent="0.35">
      <c r="A3046" s="11">
        <v>43840</v>
      </c>
      <c r="B3046" t="s">
        <v>546</v>
      </c>
      <c r="C3046" s="5">
        <v>13.08</v>
      </c>
      <c r="D3046" s="26" t="str">
        <f>IF(E3046="","TOTAL","")</f>
        <v/>
      </c>
      <c r="E3046" t="s">
        <v>101</v>
      </c>
    </row>
    <row r="3047" spans="1:5" outlineLevel="1" x14ac:dyDescent="0.35">
      <c r="A3047" s="25">
        <f>A3046</f>
        <v>43840</v>
      </c>
      <c r="B3047" s="24" t="str">
        <f>B3046</f>
        <v>AMANDA RHODES</v>
      </c>
      <c r="C3047" s="26">
        <f>SUBTOTAL(9,C3046:C3046)</f>
        <v>13.08</v>
      </c>
      <c r="D3047" s="26" t="str">
        <f>IF(E3047="","TOTAL","")</f>
        <v>TOTAL</v>
      </c>
    </row>
    <row r="3048" spans="1:5" outlineLevel="2" x14ac:dyDescent="0.35">
      <c r="A3048" s="11">
        <v>43840</v>
      </c>
      <c r="B3048" t="s">
        <v>1180</v>
      </c>
      <c r="C3048" s="5">
        <v>149.33000000000001</v>
      </c>
      <c r="D3048" s="26" t="str">
        <f>IF(E3048="","TOTAL","")</f>
        <v/>
      </c>
      <c r="E3048" t="s">
        <v>101</v>
      </c>
    </row>
    <row r="3049" spans="1:5" outlineLevel="2" x14ac:dyDescent="0.35">
      <c r="A3049" s="11">
        <v>43840</v>
      </c>
      <c r="B3049" t="s">
        <v>1180</v>
      </c>
      <c r="C3049" s="5">
        <v>15.48</v>
      </c>
      <c r="D3049" s="26" t="str">
        <f>IF(E3049="","TOTAL","")</f>
        <v/>
      </c>
      <c r="E3049" t="s">
        <v>97</v>
      </c>
    </row>
    <row r="3050" spans="1:5" outlineLevel="1" x14ac:dyDescent="0.35">
      <c r="A3050" s="25">
        <f>A3049</f>
        <v>43840</v>
      </c>
      <c r="B3050" s="24" t="str">
        <f>B3049</f>
        <v>AMANDA SANDLIN</v>
      </c>
      <c r="C3050" s="26">
        <f>SUBTOTAL(9,C3048:C3049)</f>
        <v>164.81</v>
      </c>
      <c r="D3050" s="26" t="str">
        <f>IF(E3050="","TOTAL","")</f>
        <v>TOTAL</v>
      </c>
    </row>
    <row r="3051" spans="1:5" outlineLevel="2" x14ac:dyDescent="0.35">
      <c r="A3051" s="11">
        <v>43840</v>
      </c>
      <c r="B3051" t="s">
        <v>1181</v>
      </c>
      <c r="C3051" s="5">
        <v>517.32000000000005</v>
      </c>
      <c r="D3051" s="26" t="str">
        <f>IF(E3051="","TOTAL","")</f>
        <v/>
      </c>
      <c r="E3051" t="s">
        <v>89</v>
      </c>
    </row>
    <row r="3052" spans="1:5" outlineLevel="1" x14ac:dyDescent="0.35">
      <c r="A3052" s="25">
        <f>A3051</f>
        <v>43840</v>
      </c>
      <c r="B3052" s="24" t="str">
        <f>B3051</f>
        <v>AMANDA WEAVER</v>
      </c>
      <c r="C3052" s="26">
        <f>SUBTOTAL(9,C3051:C3051)</f>
        <v>517.32000000000005</v>
      </c>
      <c r="D3052" s="26" t="str">
        <f>IF(E3052="","TOTAL","")</f>
        <v>TOTAL</v>
      </c>
    </row>
    <row r="3053" spans="1:5" outlineLevel="2" x14ac:dyDescent="0.35">
      <c r="A3053" s="11">
        <v>43840</v>
      </c>
      <c r="B3053" t="s">
        <v>1182</v>
      </c>
      <c r="C3053" s="5">
        <v>85.02</v>
      </c>
      <c r="D3053" s="26" t="str">
        <f>IF(E3053="","TOTAL","")</f>
        <v/>
      </c>
      <c r="E3053" t="s">
        <v>101</v>
      </c>
    </row>
    <row r="3054" spans="1:5" outlineLevel="2" x14ac:dyDescent="0.35">
      <c r="A3054" s="11">
        <v>43840</v>
      </c>
      <c r="B3054" t="s">
        <v>1182</v>
      </c>
      <c r="C3054" s="5">
        <v>242.7</v>
      </c>
      <c r="D3054" s="26" t="str">
        <f>IF(E3054="","TOTAL","")</f>
        <v/>
      </c>
      <c r="E3054" t="s">
        <v>97</v>
      </c>
    </row>
    <row r="3055" spans="1:5" outlineLevel="1" x14ac:dyDescent="0.35">
      <c r="A3055" s="25">
        <f>A3054</f>
        <v>43840</v>
      </c>
      <c r="B3055" s="24" t="str">
        <f>B3054</f>
        <v>AMIE SHORTER</v>
      </c>
      <c r="C3055" s="26">
        <f>SUBTOTAL(9,C3053:C3054)</f>
        <v>327.71999999999997</v>
      </c>
      <c r="D3055" s="26" t="str">
        <f>IF(E3055="","TOTAL","")</f>
        <v>TOTAL</v>
      </c>
    </row>
    <row r="3056" spans="1:5" outlineLevel="2" x14ac:dyDescent="0.35">
      <c r="A3056" s="11">
        <v>43840</v>
      </c>
      <c r="B3056" t="s">
        <v>707</v>
      </c>
      <c r="C3056" s="5">
        <v>204.25</v>
      </c>
      <c r="D3056" s="26" t="str">
        <f>IF(E3056="","TOTAL","")</f>
        <v/>
      </c>
      <c r="E3056" t="s">
        <v>97</v>
      </c>
    </row>
    <row r="3057" spans="1:5" outlineLevel="1" x14ac:dyDescent="0.35">
      <c r="A3057" s="25">
        <f>A3056</f>
        <v>43840</v>
      </c>
      <c r="B3057" s="24" t="str">
        <f>B3056</f>
        <v>AMY OTT</v>
      </c>
      <c r="C3057" s="26">
        <f>SUBTOTAL(9,C3056:C3056)</f>
        <v>204.25</v>
      </c>
      <c r="D3057" s="26" t="str">
        <f>IF(E3057="","TOTAL","")</f>
        <v>TOTAL</v>
      </c>
    </row>
    <row r="3058" spans="1:5" outlineLevel="2" x14ac:dyDescent="0.35">
      <c r="A3058" s="11">
        <v>43840</v>
      </c>
      <c r="B3058" t="s">
        <v>992</v>
      </c>
      <c r="C3058" s="5">
        <v>123.73</v>
      </c>
      <c r="D3058" s="26" t="str">
        <f>IF(E3058="","TOTAL","")</f>
        <v/>
      </c>
      <c r="E3058" t="s">
        <v>101</v>
      </c>
    </row>
    <row r="3059" spans="1:5" outlineLevel="1" x14ac:dyDescent="0.35">
      <c r="A3059" s="25">
        <f>A3058</f>
        <v>43840</v>
      </c>
      <c r="B3059" s="24" t="str">
        <f>B3058</f>
        <v>AMY WITHERS</v>
      </c>
      <c r="C3059" s="26">
        <f>SUBTOTAL(9,C3058:C3058)</f>
        <v>123.73</v>
      </c>
      <c r="D3059" s="26" t="str">
        <f>IF(E3059="","TOTAL","")</f>
        <v>TOTAL</v>
      </c>
    </row>
    <row r="3060" spans="1:5" outlineLevel="2" x14ac:dyDescent="0.35">
      <c r="A3060" s="11">
        <v>43840</v>
      </c>
      <c r="B3060" t="s">
        <v>708</v>
      </c>
      <c r="C3060" s="5">
        <v>19.63</v>
      </c>
      <c r="D3060" s="26" t="str">
        <f>IF(E3060="","TOTAL","")</f>
        <v/>
      </c>
      <c r="E3060" t="s">
        <v>101</v>
      </c>
    </row>
    <row r="3061" spans="1:5" outlineLevel="1" x14ac:dyDescent="0.35">
      <c r="A3061" s="25">
        <f>A3060</f>
        <v>43840</v>
      </c>
      <c r="B3061" s="24" t="str">
        <f>B3060</f>
        <v>ANA MENA</v>
      </c>
      <c r="C3061" s="26">
        <f>SUBTOTAL(9,C3060:C3060)</f>
        <v>19.63</v>
      </c>
      <c r="D3061" s="26" t="str">
        <f>IF(E3061="","TOTAL","")</f>
        <v>TOTAL</v>
      </c>
    </row>
    <row r="3062" spans="1:5" outlineLevel="2" x14ac:dyDescent="0.35">
      <c r="A3062" s="11">
        <v>43840</v>
      </c>
      <c r="B3062" t="s">
        <v>1183</v>
      </c>
      <c r="C3062" s="5">
        <v>109.58</v>
      </c>
      <c r="D3062" s="26" t="str">
        <f>IF(E3062="","TOTAL","")</f>
        <v/>
      </c>
      <c r="E3062" t="s">
        <v>101</v>
      </c>
    </row>
    <row r="3063" spans="1:5" outlineLevel="1" x14ac:dyDescent="0.35">
      <c r="A3063" s="25">
        <f>A3062</f>
        <v>43840</v>
      </c>
      <c r="B3063" s="24" t="str">
        <f>B3062</f>
        <v>ANDREW MACDONALD</v>
      </c>
      <c r="C3063" s="26">
        <f>SUBTOTAL(9,C3062:C3062)</f>
        <v>109.58</v>
      </c>
      <c r="D3063" s="26" t="str">
        <f>IF(E3063="","TOTAL","")</f>
        <v>TOTAL</v>
      </c>
    </row>
    <row r="3064" spans="1:5" outlineLevel="2" x14ac:dyDescent="0.35">
      <c r="A3064" s="11">
        <v>43840</v>
      </c>
      <c r="B3064" t="s">
        <v>184</v>
      </c>
      <c r="C3064" s="5">
        <v>66.5</v>
      </c>
      <c r="D3064" s="26" t="str">
        <f>IF(E3064="","TOTAL","")</f>
        <v/>
      </c>
      <c r="E3064" t="s">
        <v>101</v>
      </c>
    </row>
    <row r="3065" spans="1:5" outlineLevel="1" x14ac:dyDescent="0.35">
      <c r="A3065" s="25">
        <f>A3064</f>
        <v>43840</v>
      </c>
      <c r="B3065" s="24" t="str">
        <f>B3064</f>
        <v>ANDREW VO</v>
      </c>
      <c r="C3065" s="26">
        <f>SUBTOTAL(9,C3064:C3064)</f>
        <v>66.5</v>
      </c>
      <c r="D3065" s="26" t="str">
        <f>IF(E3065="","TOTAL","")</f>
        <v>TOTAL</v>
      </c>
    </row>
    <row r="3066" spans="1:5" outlineLevel="2" x14ac:dyDescent="0.35">
      <c r="A3066" s="11">
        <v>43840</v>
      </c>
      <c r="B3066" t="s">
        <v>1184</v>
      </c>
      <c r="C3066" s="5">
        <v>83.07</v>
      </c>
      <c r="D3066" s="26" t="str">
        <f>IF(E3066="","TOTAL","")</f>
        <v/>
      </c>
      <c r="E3066" t="s">
        <v>79</v>
      </c>
    </row>
    <row r="3067" spans="1:5" outlineLevel="1" x14ac:dyDescent="0.35">
      <c r="A3067" s="25">
        <f>A3066</f>
        <v>43840</v>
      </c>
      <c r="B3067" s="24" t="str">
        <f>B3066</f>
        <v>ANITA KIER</v>
      </c>
      <c r="C3067" s="26">
        <f>SUBTOTAL(9,C3066:C3066)</f>
        <v>83.07</v>
      </c>
      <c r="D3067" s="26" t="str">
        <f>IF(E3067="","TOTAL","")</f>
        <v>TOTAL</v>
      </c>
    </row>
    <row r="3068" spans="1:5" outlineLevel="2" x14ac:dyDescent="0.35">
      <c r="A3068" s="11">
        <v>43840</v>
      </c>
      <c r="B3068" t="s">
        <v>1185</v>
      </c>
      <c r="C3068" s="5">
        <v>287.76</v>
      </c>
      <c r="D3068" s="26" t="str">
        <f>IF(E3068="","TOTAL","")</f>
        <v/>
      </c>
      <c r="E3068" t="s">
        <v>101</v>
      </c>
    </row>
    <row r="3069" spans="1:5" outlineLevel="2" x14ac:dyDescent="0.35">
      <c r="A3069" s="11">
        <v>43840</v>
      </c>
      <c r="B3069" t="s">
        <v>1185</v>
      </c>
      <c r="C3069" s="5">
        <v>111.23</v>
      </c>
      <c r="D3069" s="26" t="str">
        <f>IF(E3069="","TOTAL","")</f>
        <v/>
      </c>
      <c r="E3069" t="s">
        <v>97</v>
      </c>
    </row>
    <row r="3070" spans="1:5" outlineLevel="1" x14ac:dyDescent="0.35">
      <c r="A3070" s="25">
        <f>A3069</f>
        <v>43840</v>
      </c>
      <c r="B3070" s="24" t="str">
        <f>B3069</f>
        <v>ANN KNIGHT</v>
      </c>
      <c r="C3070" s="26">
        <f>SUBTOTAL(9,C3068:C3069)</f>
        <v>398.99</v>
      </c>
      <c r="D3070" s="26" t="str">
        <f>IF(E3070="","TOTAL","")</f>
        <v>TOTAL</v>
      </c>
    </row>
    <row r="3071" spans="1:5" outlineLevel="2" x14ac:dyDescent="0.35">
      <c r="A3071" s="11">
        <v>43840</v>
      </c>
      <c r="B3071" t="s">
        <v>1186</v>
      </c>
      <c r="C3071" s="5">
        <v>122.09</v>
      </c>
      <c r="D3071" s="26" t="str">
        <f>IF(E3071="","TOTAL","")</f>
        <v/>
      </c>
      <c r="E3071" t="s">
        <v>101</v>
      </c>
    </row>
    <row r="3072" spans="1:5" outlineLevel="1" x14ac:dyDescent="0.35">
      <c r="A3072" s="25">
        <f>A3071</f>
        <v>43840</v>
      </c>
      <c r="B3072" s="24" t="str">
        <f>B3071</f>
        <v>ANNA POOLE</v>
      </c>
      <c r="C3072" s="26">
        <f>SUBTOTAL(9,C3071:C3071)</f>
        <v>122.09</v>
      </c>
      <c r="D3072" s="26" t="str">
        <f>IF(E3072="","TOTAL","")</f>
        <v>TOTAL</v>
      </c>
    </row>
    <row r="3073" spans="1:5" outlineLevel="2" x14ac:dyDescent="0.35">
      <c r="A3073" s="11">
        <v>43840</v>
      </c>
      <c r="B3073" t="s">
        <v>855</v>
      </c>
      <c r="C3073" s="5">
        <v>21.8</v>
      </c>
      <c r="D3073" s="26" t="str">
        <f>IF(E3073="","TOTAL","")</f>
        <v/>
      </c>
      <c r="E3073" t="s">
        <v>101</v>
      </c>
    </row>
    <row r="3074" spans="1:5" outlineLevel="1" x14ac:dyDescent="0.35">
      <c r="A3074" s="25">
        <f>A3073</f>
        <v>43840</v>
      </c>
      <c r="B3074" s="24" t="str">
        <f>B3073</f>
        <v>APRIL BONTON</v>
      </c>
      <c r="C3074" s="26">
        <f>SUBTOTAL(9,C3073:C3073)</f>
        <v>21.8</v>
      </c>
      <c r="D3074" s="26" t="str">
        <f>IF(E3074="","TOTAL","")</f>
        <v>TOTAL</v>
      </c>
    </row>
    <row r="3075" spans="1:5" outlineLevel="2" x14ac:dyDescent="0.35">
      <c r="A3075" s="11">
        <v>43840</v>
      </c>
      <c r="B3075" t="s">
        <v>1187</v>
      </c>
      <c r="C3075" s="5">
        <v>35.97</v>
      </c>
      <c r="D3075" s="26" t="str">
        <f>IF(E3075="","TOTAL","")</f>
        <v/>
      </c>
      <c r="E3075" t="s">
        <v>101</v>
      </c>
    </row>
    <row r="3076" spans="1:5" outlineLevel="1" x14ac:dyDescent="0.35">
      <c r="A3076" s="25">
        <f>A3075</f>
        <v>43840</v>
      </c>
      <c r="B3076" s="24" t="str">
        <f>B3075</f>
        <v>APRIL GIERMAN</v>
      </c>
      <c r="C3076" s="26">
        <f>SUBTOTAL(9,C3075:C3075)</f>
        <v>35.97</v>
      </c>
      <c r="D3076" s="26" t="str">
        <f>IF(E3076="","TOTAL","")</f>
        <v>TOTAL</v>
      </c>
    </row>
    <row r="3077" spans="1:5" outlineLevel="2" x14ac:dyDescent="0.35">
      <c r="A3077" s="11">
        <v>43840</v>
      </c>
      <c r="B3077" t="s">
        <v>1188</v>
      </c>
      <c r="C3077" s="5">
        <v>37.08</v>
      </c>
      <c r="D3077" s="26" t="str">
        <f>IF(E3077="","TOTAL","")</f>
        <v/>
      </c>
      <c r="E3077" t="s">
        <v>101</v>
      </c>
    </row>
    <row r="3078" spans="1:5" outlineLevel="1" x14ac:dyDescent="0.35">
      <c r="A3078" s="25">
        <f>A3077</f>
        <v>43840</v>
      </c>
      <c r="B3078" s="24" t="str">
        <f>B3077</f>
        <v>APRIL LINTON</v>
      </c>
      <c r="C3078" s="26">
        <f>SUBTOTAL(9,C3077:C3077)</f>
        <v>37.08</v>
      </c>
      <c r="D3078" s="26" t="str">
        <f>IF(E3078="","TOTAL","")</f>
        <v>TOTAL</v>
      </c>
    </row>
    <row r="3079" spans="1:5" outlineLevel="2" x14ac:dyDescent="0.35">
      <c r="A3079" s="11">
        <v>43840</v>
      </c>
      <c r="B3079" t="s">
        <v>500</v>
      </c>
      <c r="C3079" s="5">
        <v>43.6</v>
      </c>
      <c r="D3079" s="26" t="str">
        <f>IF(E3079="","TOTAL","")</f>
        <v/>
      </c>
      <c r="E3079" t="s">
        <v>101</v>
      </c>
    </row>
    <row r="3080" spans="1:5" outlineLevel="2" x14ac:dyDescent="0.35">
      <c r="A3080" s="11">
        <v>43840</v>
      </c>
      <c r="B3080" t="s">
        <v>500</v>
      </c>
      <c r="C3080" s="5">
        <v>347.63</v>
      </c>
      <c r="D3080" s="26" t="str">
        <f>IF(E3080="","TOTAL","")</f>
        <v/>
      </c>
      <c r="E3080" t="s">
        <v>97</v>
      </c>
    </row>
    <row r="3081" spans="1:5" outlineLevel="1" x14ac:dyDescent="0.35">
      <c r="A3081" s="25">
        <f>A3080</f>
        <v>43840</v>
      </c>
      <c r="B3081" s="24" t="str">
        <f>B3080</f>
        <v>ASHLEE LAIRD</v>
      </c>
      <c r="C3081" s="26">
        <f>SUBTOTAL(9,C3079:C3080)</f>
        <v>391.23</v>
      </c>
      <c r="D3081" s="26" t="str">
        <f>IF(E3081="","TOTAL","")</f>
        <v>TOTAL</v>
      </c>
    </row>
    <row r="3082" spans="1:5" outlineLevel="2" x14ac:dyDescent="0.35">
      <c r="A3082" s="11">
        <v>43840</v>
      </c>
      <c r="B3082" t="s">
        <v>1189</v>
      </c>
      <c r="C3082" s="5">
        <v>49.93</v>
      </c>
      <c r="D3082" s="26" t="str">
        <f>IF(E3082="","TOTAL","")</f>
        <v/>
      </c>
      <c r="E3082" t="s">
        <v>79</v>
      </c>
    </row>
    <row r="3083" spans="1:5" outlineLevel="1" x14ac:dyDescent="0.35">
      <c r="A3083" s="25">
        <f>A3082</f>
        <v>43840</v>
      </c>
      <c r="B3083" s="24" t="str">
        <f>B3082</f>
        <v>ASHLEY LANCASTER</v>
      </c>
      <c r="C3083" s="26">
        <f>SUBTOTAL(9,C3082:C3082)</f>
        <v>49.93</v>
      </c>
      <c r="D3083" s="26" t="str">
        <f>IF(E3083="","TOTAL","")</f>
        <v>TOTAL</v>
      </c>
    </row>
    <row r="3084" spans="1:5" outlineLevel="2" x14ac:dyDescent="0.35">
      <c r="A3084" s="11">
        <v>43840</v>
      </c>
      <c r="B3084" t="s">
        <v>1190</v>
      </c>
      <c r="C3084" s="5">
        <v>202.55</v>
      </c>
      <c r="D3084" s="26" t="str">
        <f>IF(E3084="","TOTAL","")</f>
        <v/>
      </c>
      <c r="E3084" t="s">
        <v>79</v>
      </c>
    </row>
    <row r="3085" spans="1:5" outlineLevel="1" x14ac:dyDescent="0.35">
      <c r="A3085" s="25">
        <f>A3084</f>
        <v>43840</v>
      </c>
      <c r="B3085" s="24" t="str">
        <f>B3084</f>
        <v>ASHLY DARNELL</v>
      </c>
      <c r="C3085" s="26">
        <f>SUBTOTAL(9,C3084:C3084)</f>
        <v>202.55</v>
      </c>
      <c r="D3085" s="26" t="str">
        <f>IF(E3085="","TOTAL","")</f>
        <v>TOTAL</v>
      </c>
    </row>
    <row r="3086" spans="1:5" outlineLevel="2" x14ac:dyDescent="0.35">
      <c r="A3086" s="11">
        <v>43840</v>
      </c>
      <c r="B3086" t="s">
        <v>867</v>
      </c>
      <c r="C3086" s="5">
        <v>30.54</v>
      </c>
      <c r="D3086" s="26" t="str">
        <f>IF(E3086="","TOTAL","")</f>
        <v/>
      </c>
      <c r="E3086" t="s">
        <v>101</v>
      </c>
    </row>
    <row r="3087" spans="1:5" outlineLevel="1" x14ac:dyDescent="0.35">
      <c r="A3087" s="25">
        <f>A3086</f>
        <v>43840</v>
      </c>
      <c r="B3087" s="24" t="str">
        <f>B3086</f>
        <v>AUDREY BIVENS</v>
      </c>
      <c r="C3087" s="26">
        <f>SUBTOTAL(9,C3086:C3086)</f>
        <v>30.54</v>
      </c>
      <c r="D3087" s="26" t="str">
        <f>IF(E3087="","TOTAL","")</f>
        <v>TOTAL</v>
      </c>
    </row>
    <row r="3088" spans="1:5" outlineLevel="2" x14ac:dyDescent="0.35">
      <c r="A3088" s="11">
        <v>43840</v>
      </c>
      <c r="B3088" t="s">
        <v>1191</v>
      </c>
      <c r="C3088" s="5">
        <v>107.03</v>
      </c>
      <c r="D3088" s="26" t="str">
        <f>IF(E3088="","TOTAL","")</f>
        <v/>
      </c>
      <c r="E3088" t="s">
        <v>101</v>
      </c>
    </row>
    <row r="3089" spans="1:5" outlineLevel="1" x14ac:dyDescent="0.35">
      <c r="A3089" s="25">
        <f>A3088</f>
        <v>43840</v>
      </c>
      <c r="B3089" s="24" t="str">
        <f>B3088</f>
        <v>BETH LYNCH</v>
      </c>
      <c r="C3089" s="26">
        <f>SUBTOTAL(9,C3088:C3088)</f>
        <v>107.03</v>
      </c>
      <c r="D3089" s="26" t="str">
        <f>IF(E3089="","TOTAL","")</f>
        <v>TOTAL</v>
      </c>
    </row>
    <row r="3090" spans="1:5" outlineLevel="2" x14ac:dyDescent="0.35">
      <c r="A3090" s="11">
        <v>43840</v>
      </c>
      <c r="B3090" t="s">
        <v>1192</v>
      </c>
      <c r="C3090" s="5">
        <v>152.19</v>
      </c>
      <c r="D3090" s="26" t="str">
        <f>IF(E3090="","TOTAL","")</f>
        <v/>
      </c>
      <c r="E3090" t="s">
        <v>79</v>
      </c>
    </row>
    <row r="3091" spans="1:5" outlineLevel="1" x14ac:dyDescent="0.35">
      <c r="A3091" s="25">
        <f>A3090</f>
        <v>43840</v>
      </c>
      <c r="B3091" s="24" t="str">
        <f>B3090</f>
        <v>BETHZAIDA WYCHE</v>
      </c>
      <c r="C3091" s="26">
        <f>SUBTOTAL(9,C3090:C3090)</f>
        <v>152.19</v>
      </c>
      <c r="D3091" s="26" t="str">
        <f>IF(E3091="","TOTAL","")</f>
        <v>TOTAL</v>
      </c>
    </row>
    <row r="3092" spans="1:5" outlineLevel="2" x14ac:dyDescent="0.35">
      <c r="A3092" s="11">
        <v>43840</v>
      </c>
      <c r="B3092" t="s">
        <v>317</v>
      </c>
      <c r="C3092" s="5">
        <v>16.350000000000001</v>
      </c>
      <c r="D3092" s="26" t="str">
        <f>IF(E3092="","TOTAL","")</f>
        <v/>
      </c>
      <c r="E3092" t="s">
        <v>101</v>
      </c>
    </row>
    <row r="3093" spans="1:5" outlineLevel="1" x14ac:dyDescent="0.35">
      <c r="A3093" s="25">
        <f>A3092</f>
        <v>43840</v>
      </c>
      <c r="B3093" s="24" t="str">
        <f>B3092</f>
        <v>BRANDYN RICHARD</v>
      </c>
      <c r="C3093" s="26">
        <f>SUBTOTAL(9,C3092:C3092)</f>
        <v>16.350000000000001</v>
      </c>
      <c r="D3093" s="26" t="str">
        <f>IF(E3093="","TOTAL","")</f>
        <v>TOTAL</v>
      </c>
    </row>
    <row r="3094" spans="1:5" outlineLevel="2" x14ac:dyDescent="0.35">
      <c r="A3094" s="11">
        <v>43840</v>
      </c>
      <c r="B3094" t="s">
        <v>1193</v>
      </c>
      <c r="C3094" s="5">
        <v>145.80000000000001</v>
      </c>
      <c r="D3094" s="26" t="str">
        <f>IF(E3094="","TOTAL","")</f>
        <v/>
      </c>
      <c r="E3094" t="s">
        <v>93</v>
      </c>
    </row>
    <row r="3095" spans="1:5" outlineLevel="1" x14ac:dyDescent="0.35">
      <c r="A3095" s="25">
        <f>A3094</f>
        <v>43840</v>
      </c>
      <c r="B3095" s="24" t="str">
        <f>B3094</f>
        <v>BRENT YOUNGBLOOD</v>
      </c>
      <c r="C3095" s="26">
        <f>SUBTOTAL(9,C3094:C3094)</f>
        <v>145.80000000000001</v>
      </c>
      <c r="D3095" s="26" t="str">
        <f>IF(E3095="","TOTAL","")</f>
        <v>TOTAL</v>
      </c>
    </row>
    <row r="3096" spans="1:5" outlineLevel="2" x14ac:dyDescent="0.35">
      <c r="A3096" s="11">
        <v>43840</v>
      </c>
      <c r="B3096" t="s">
        <v>1194</v>
      </c>
      <c r="C3096" s="5">
        <v>20</v>
      </c>
      <c r="D3096" s="26" t="str">
        <f>IF(E3096="","TOTAL","")</f>
        <v/>
      </c>
      <c r="E3096" t="s">
        <v>99</v>
      </c>
    </row>
    <row r="3097" spans="1:5" outlineLevel="1" x14ac:dyDescent="0.35">
      <c r="A3097" s="25">
        <f>A3096</f>
        <v>43840</v>
      </c>
      <c r="B3097" s="24" t="str">
        <f>B3096</f>
        <v>BRUCE CAMPBELL</v>
      </c>
      <c r="C3097" s="26">
        <f>SUBTOTAL(9,C3096:C3096)</f>
        <v>20</v>
      </c>
      <c r="D3097" s="26" t="str">
        <f>IF(E3097="","TOTAL","")</f>
        <v>TOTAL</v>
      </c>
    </row>
    <row r="3098" spans="1:5" outlineLevel="2" x14ac:dyDescent="0.35">
      <c r="A3098" s="11">
        <v>43840</v>
      </c>
      <c r="B3098" t="s">
        <v>1195</v>
      </c>
      <c r="C3098" s="5">
        <v>150.41999999999999</v>
      </c>
      <c r="D3098" s="26" t="str">
        <f>IF(E3098="","TOTAL","")</f>
        <v/>
      </c>
      <c r="E3098" t="s">
        <v>101</v>
      </c>
    </row>
    <row r="3099" spans="1:5" outlineLevel="2" x14ac:dyDescent="0.35">
      <c r="A3099" s="11">
        <v>43840</v>
      </c>
      <c r="B3099" t="s">
        <v>1195</v>
      </c>
      <c r="C3099" s="5">
        <v>75.27</v>
      </c>
      <c r="D3099" s="26" t="str">
        <f>IF(E3099="","TOTAL","")</f>
        <v/>
      </c>
      <c r="E3099" t="s">
        <v>97</v>
      </c>
    </row>
    <row r="3100" spans="1:5" outlineLevel="1" x14ac:dyDescent="0.35">
      <c r="A3100" s="25">
        <f>A3099</f>
        <v>43840</v>
      </c>
      <c r="B3100" s="24" t="str">
        <f>B3099</f>
        <v>CANDACE PARRIS</v>
      </c>
      <c r="C3100" s="26">
        <f>SUBTOTAL(9,C3098:C3099)</f>
        <v>225.69</v>
      </c>
      <c r="D3100" s="26" t="str">
        <f>IF(E3100="","TOTAL","")</f>
        <v>TOTAL</v>
      </c>
    </row>
    <row r="3101" spans="1:5" outlineLevel="2" x14ac:dyDescent="0.35">
      <c r="A3101" s="11">
        <v>43840</v>
      </c>
      <c r="B3101" t="s">
        <v>358</v>
      </c>
      <c r="C3101" s="5">
        <v>83.4</v>
      </c>
      <c r="D3101" s="26" t="str">
        <f>IF(E3101="","TOTAL","")</f>
        <v/>
      </c>
      <c r="E3101" t="s">
        <v>101</v>
      </c>
    </row>
    <row r="3102" spans="1:5" outlineLevel="1" x14ac:dyDescent="0.35">
      <c r="A3102" s="25">
        <f>A3101</f>
        <v>43840</v>
      </c>
      <c r="B3102" s="24" t="str">
        <f>B3101</f>
        <v>CARMEN GALLEGO</v>
      </c>
      <c r="C3102" s="26">
        <f>SUBTOTAL(9,C3101:C3101)</f>
        <v>83.4</v>
      </c>
      <c r="D3102" s="26" t="str">
        <f>IF(E3102="","TOTAL","")</f>
        <v>TOTAL</v>
      </c>
    </row>
    <row r="3103" spans="1:5" outlineLevel="2" x14ac:dyDescent="0.35">
      <c r="A3103" s="11">
        <v>43840</v>
      </c>
      <c r="B3103" t="s">
        <v>1196</v>
      </c>
      <c r="C3103" s="5">
        <v>57.79</v>
      </c>
      <c r="D3103" s="26" t="str">
        <f>IF(E3103="","TOTAL","")</f>
        <v/>
      </c>
      <c r="E3103" t="s">
        <v>101</v>
      </c>
    </row>
    <row r="3104" spans="1:5" outlineLevel="1" x14ac:dyDescent="0.35">
      <c r="A3104" s="25">
        <f>A3103</f>
        <v>43840</v>
      </c>
      <c r="B3104" s="24" t="str">
        <f>B3103</f>
        <v>CAROL STOLTMAN</v>
      </c>
      <c r="C3104" s="26">
        <f>SUBTOTAL(9,C3103:C3103)</f>
        <v>57.79</v>
      </c>
      <c r="D3104" s="26" t="str">
        <f>IF(E3104="","TOTAL","")</f>
        <v>TOTAL</v>
      </c>
    </row>
    <row r="3105" spans="1:5" outlineLevel="2" x14ac:dyDescent="0.35">
      <c r="A3105" s="11">
        <v>43840</v>
      </c>
      <c r="B3105" t="s">
        <v>870</v>
      </c>
      <c r="C3105" s="5">
        <v>163.5</v>
      </c>
      <c r="D3105" s="26" t="str">
        <f>IF(E3105="","TOTAL","")</f>
        <v/>
      </c>
      <c r="E3105" t="s">
        <v>101</v>
      </c>
    </row>
    <row r="3106" spans="1:5" outlineLevel="2" x14ac:dyDescent="0.35">
      <c r="A3106" s="11">
        <v>43840</v>
      </c>
      <c r="B3106" t="s">
        <v>870</v>
      </c>
      <c r="C3106" s="5">
        <v>75.38</v>
      </c>
      <c r="D3106" s="26" t="str">
        <f>IF(E3106="","TOTAL","")</f>
        <v/>
      </c>
      <c r="E3106" t="s">
        <v>101</v>
      </c>
    </row>
    <row r="3107" spans="1:5" outlineLevel="1" x14ac:dyDescent="0.35">
      <c r="A3107" s="25">
        <f>A3106</f>
        <v>43840</v>
      </c>
      <c r="B3107" s="24" t="str">
        <f>B3106</f>
        <v>CAROLYN SAMSON</v>
      </c>
      <c r="C3107" s="26">
        <f>SUBTOTAL(9,C3105:C3106)</f>
        <v>238.88</v>
      </c>
      <c r="D3107" s="26" t="str">
        <f>IF(E3107="","TOTAL","")</f>
        <v>TOTAL</v>
      </c>
    </row>
    <row r="3108" spans="1:5" outlineLevel="2" x14ac:dyDescent="0.35">
      <c r="A3108" s="11">
        <v>43840</v>
      </c>
      <c r="B3108" t="s">
        <v>1197</v>
      </c>
      <c r="C3108" s="5">
        <v>21.8</v>
      </c>
      <c r="D3108" s="26" t="str">
        <f>IF(E3108="","TOTAL","")</f>
        <v/>
      </c>
      <c r="E3108" t="s">
        <v>101</v>
      </c>
    </row>
    <row r="3109" spans="1:5" outlineLevel="2" x14ac:dyDescent="0.35">
      <c r="A3109" s="11">
        <v>43840</v>
      </c>
      <c r="B3109" t="s">
        <v>1197</v>
      </c>
      <c r="C3109" s="5">
        <v>634.54999999999995</v>
      </c>
      <c r="D3109" s="26" t="str">
        <f>IF(E3109="","TOTAL","")</f>
        <v/>
      </c>
      <c r="E3109" t="s">
        <v>97</v>
      </c>
    </row>
    <row r="3110" spans="1:5" outlineLevel="1" x14ac:dyDescent="0.35">
      <c r="A3110" s="25">
        <f>A3109</f>
        <v>43840</v>
      </c>
      <c r="B3110" s="24" t="str">
        <f>B3109</f>
        <v>CATHERINE BROWN</v>
      </c>
      <c r="C3110" s="26">
        <f>SUBTOTAL(9,C3108:C3109)</f>
        <v>656.34999999999991</v>
      </c>
      <c r="D3110" s="26" t="str">
        <f>IF(E3110="","TOTAL","")</f>
        <v>TOTAL</v>
      </c>
    </row>
    <row r="3111" spans="1:5" outlineLevel="2" x14ac:dyDescent="0.35">
      <c r="A3111" s="11">
        <v>43840</v>
      </c>
      <c r="B3111" t="s">
        <v>1198</v>
      </c>
      <c r="C3111" s="5">
        <v>39.79</v>
      </c>
      <c r="D3111" s="26" t="str">
        <f>IF(E3111="","TOTAL","")</f>
        <v/>
      </c>
      <c r="E3111" t="s">
        <v>79</v>
      </c>
    </row>
    <row r="3112" spans="1:5" outlineLevel="1" x14ac:dyDescent="0.35">
      <c r="A3112" s="25">
        <f>A3111</f>
        <v>43840</v>
      </c>
      <c r="B3112" s="24" t="str">
        <f>B3111</f>
        <v>CATHERINE WOOD</v>
      </c>
      <c r="C3112" s="26">
        <f>SUBTOTAL(9,C3111:C3111)</f>
        <v>39.79</v>
      </c>
      <c r="D3112" s="26" t="str">
        <f>IF(E3112="","TOTAL","")</f>
        <v>TOTAL</v>
      </c>
    </row>
    <row r="3113" spans="1:5" outlineLevel="2" x14ac:dyDescent="0.35">
      <c r="A3113" s="11">
        <v>43840</v>
      </c>
      <c r="B3113" t="s">
        <v>1199</v>
      </c>
      <c r="C3113" s="5">
        <v>30</v>
      </c>
      <c r="D3113" s="26" t="str">
        <f>IF(E3113="","TOTAL","")</f>
        <v/>
      </c>
      <c r="E3113" t="s">
        <v>101</v>
      </c>
    </row>
    <row r="3114" spans="1:5" outlineLevel="1" x14ac:dyDescent="0.35">
      <c r="A3114" s="25">
        <f>A3113</f>
        <v>43840</v>
      </c>
      <c r="B3114" s="24" t="str">
        <f>B3113</f>
        <v>CELIA ORCUTT</v>
      </c>
      <c r="C3114" s="26">
        <f>SUBTOTAL(9,C3113:C3113)</f>
        <v>30</v>
      </c>
      <c r="D3114" s="26" t="str">
        <f>IF(E3114="","TOTAL","")</f>
        <v>TOTAL</v>
      </c>
    </row>
    <row r="3115" spans="1:5" outlineLevel="2" x14ac:dyDescent="0.35">
      <c r="A3115" s="11">
        <v>43840</v>
      </c>
      <c r="B3115" t="s">
        <v>586</v>
      </c>
      <c r="C3115" s="5">
        <v>171.1</v>
      </c>
      <c r="D3115" s="26" t="str">
        <f>IF(E3115="","TOTAL","")</f>
        <v/>
      </c>
      <c r="E3115" t="s">
        <v>101</v>
      </c>
    </row>
    <row r="3116" spans="1:5" outlineLevel="1" x14ac:dyDescent="0.35">
      <c r="A3116" s="25">
        <f>A3115</f>
        <v>43840</v>
      </c>
      <c r="B3116" s="24" t="str">
        <f>B3115</f>
        <v>CHANTELL HOLCOMB</v>
      </c>
      <c r="C3116" s="26">
        <f>SUBTOTAL(9,C3115:C3115)</f>
        <v>171.1</v>
      </c>
      <c r="D3116" s="26" t="str">
        <f>IF(E3116="","TOTAL","")</f>
        <v>TOTAL</v>
      </c>
    </row>
    <row r="3117" spans="1:5" outlineLevel="2" x14ac:dyDescent="0.35">
      <c r="A3117" s="11">
        <v>43840</v>
      </c>
      <c r="B3117" t="s">
        <v>993</v>
      </c>
      <c r="C3117" s="5">
        <v>135.16</v>
      </c>
      <c r="D3117" s="26" t="str">
        <f>IF(E3117="","TOTAL","")</f>
        <v/>
      </c>
      <c r="E3117" t="s">
        <v>101</v>
      </c>
    </row>
    <row r="3118" spans="1:5" outlineLevel="2" x14ac:dyDescent="0.35">
      <c r="A3118" s="11">
        <v>43840</v>
      </c>
      <c r="B3118" t="s">
        <v>993</v>
      </c>
      <c r="C3118" s="5">
        <v>53.9</v>
      </c>
      <c r="D3118" s="26" t="str">
        <f>IF(E3118="","TOTAL","")</f>
        <v/>
      </c>
      <c r="E3118" t="s">
        <v>97</v>
      </c>
    </row>
    <row r="3119" spans="1:5" outlineLevel="1" x14ac:dyDescent="0.35">
      <c r="A3119" s="25">
        <f>A3118</f>
        <v>43840</v>
      </c>
      <c r="B3119" s="24" t="str">
        <f>B3118</f>
        <v>CHARLOTTE GILDER</v>
      </c>
      <c r="C3119" s="26">
        <f>SUBTOTAL(9,C3117:C3118)</f>
        <v>189.06</v>
      </c>
      <c r="D3119" s="26" t="str">
        <f>IF(E3119="","TOTAL","")</f>
        <v>TOTAL</v>
      </c>
    </row>
    <row r="3120" spans="1:5" outlineLevel="2" x14ac:dyDescent="0.35">
      <c r="A3120" s="11">
        <v>43840</v>
      </c>
      <c r="B3120" t="s">
        <v>1200</v>
      </c>
      <c r="C3120" s="5">
        <v>45.64</v>
      </c>
      <c r="D3120" s="26" t="str">
        <f>IF(E3120="","TOTAL","")</f>
        <v/>
      </c>
      <c r="E3120" t="s">
        <v>97</v>
      </c>
    </row>
    <row r="3121" spans="1:5" outlineLevel="1" x14ac:dyDescent="0.35">
      <c r="A3121" s="25">
        <f>A3120</f>
        <v>43840</v>
      </c>
      <c r="B3121" s="24" t="str">
        <f>B3120</f>
        <v>CHRISTINA HOVANCE</v>
      </c>
      <c r="C3121" s="26">
        <f>SUBTOTAL(9,C3120:C3120)</f>
        <v>45.64</v>
      </c>
      <c r="D3121" s="26" t="str">
        <f>IF(E3121="","TOTAL","")</f>
        <v>TOTAL</v>
      </c>
    </row>
    <row r="3122" spans="1:5" outlineLevel="2" x14ac:dyDescent="0.35">
      <c r="A3122" s="11">
        <v>43840</v>
      </c>
      <c r="B3122" t="s">
        <v>713</v>
      </c>
      <c r="C3122" s="5">
        <v>119.36</v>
      </c>
      <c r="D3122" s="26" t="str">
        <f>IF(E3122="","TOTAL","")</f>
        <v/>
      </c>
      <c r="E3122" t="s">
        <v>101</v>
      </c>
    </row>
    <row r="3123" spans="1:5" outlineLevel="1" x14ac:dyDescent="0.35">
      <c r="A3123" s="25">
        <f>A3122</f>
        <v>43840</v>
      </c>
      <c r="B3123" s="24" t="str">
        <f>B3122</f>
        <v>CHRISTINA STEWART</v>
      </c>
      <c r="C3123" s="26">
        <f>SUBTOTAL(9,C3122:C3122)</f>
        <v>119.36</v>
      </c>
      <c r="D3123" s="26" t="str">
        <f>IF(E3123="","TOTAL","")</f>
        <v>TOTAL</v>
      </c>
    </row>
    <row r="3124" spans="1:5" outlineLevel="2" x14ac:dyDescent="0.35">
      <c r="A3124" s="11">
        <v>43840</v>
      </c>
      <c r="B3124" t="s">
        <v>587</v>
      </c>
      <c r="C3124" s="5">
        <v>5.46</v>
      </c>
      <c r="D3124" s="26" t="str">
        <f>IF(E3124="","TOTAL","")</f>
        <v/>
      </c>
      <c r="E3124" t="s">
        <v>101</v>
      </c>
    </row>
    <row r="3125" spans="1:5" outlineLevel="1" x14ac:dyDescent="0.35">
      <c r="A3125" s="25">
        <f>A3124</f>
        <v>43840</v>
      </c>
      <c r="B3125" s="24" t="str">
        <f>B3124</f>
        <v>CODY BROCK</v>
      </c>
      <c r="C3125" s="26">
        <f>SUBTOTAL(9,C3124:C3124)</f>
        <v>5.46</v>
      </c>
      <c r="D3125" s="26" t="str">
        <f>IF(E3125="","TOTAL","")</f>
        <v>TOTAL</v>
      </c>
    </row>
    <row r="3126" spans="1:5" outlineLevel="2" x14ac:dyDescent="0.35">
      <c r="A3126" s="11">
        <v>43840</v>
      </c>
      <c r="B3126" t="s">
        <v>1201</v>
      </c>
      <c r="C3126" s="5">
        <v>799.63</v>
      </c>
      <c r="D3126" s="26" t="str">
        <f>IF(E3126="","TOTAL","")</f>
        <v/>
      </c>
      <c r="E3126" t="s">
        <v>99</v>
      </c>
    </row>
    <row r="3127" spans="1:5" outlineLevel="1" x14ac:dyDescent="0.35">
      <c r="A3127" s="25">
        <f>A3126</f>
        <v>43840</v>
      </c>
      <c r="B3127" s="24" t="str">
        <f>B3126</f>
        <v>COURTNEY CARREATHERS</v>
      </c>
      <c r="C3127" s="26">
        <f>SUBTOTAL(9,C3126:C3126)</f>
        <v>799.63</v>
      </c>
      <c r="D3127" s="26" t="str">
        <f>IF(E3127="","TOTAL","")</f>
        <v>TOTAL</v>
      </c>
    </row>
    <row r="3128" spans="1:5" outlineLevel="2" x14ac:dyDescent="0.35">
      <c r="A3128" s="11">
        <v>43840</v>
      </c>
      <c r="B3128" t="s">
        <v>1202</v>
      </c>
      <c r="C3128" s="5">
        <v>33.840000000000003</v>
      </c>
      <c r="D3128" s="26" t="str">
        <f>IF(E3128="","TOTAL","")</f>
        <v/>
      </c>
      <c r="E3128" t="s">
        <v>79</v>
      </c>
    </row>
    <row r="3129" spans="1:5" outlineLevel="1" x14ac:dyDescent="0.35">
      <c r="A3129" s="25">
        <f>A3128</f>
        <v>43840</v>
      </c>
      <c r="B3129" s="24" t="str">
        <f>B3128</f>
        <v>CRYSTAL MATOVICH</v>
      </c>
      <c r="C3129" s="26">
        <f>SUBTOTAL(9,C3128:C3128)</f>
        <v>33.840000000000003</v>
      </c>
      <c r="D3129" s="26" t="str">
        <f>IF(E3129="","TOTAL","")</f>
        <v>TOTAL</v>
      </c>
    </row>
    <row r="3130" spans="1:5" outlineLevel="2" x14ac:dyDescent="0.35">
      <c r="A3130" s="11">
        <v>43840</v>
      </c>
      <c r="B3130" t="s">
        <v>1203</v>
      </c>
      <c r="C3130" s="5">
        <v>5.45</v>
      </c>
      <c r="D3130" s="26" t="str">
        <f>IF(E3130="","TOTAL","")</f>
        <v/>
      </c>
      <c r="E3130" t="s">
        <v>101</v>
      </c>
    </row>
    <row r="3131" spans="1:5" outlineLevel="1" x14ac:dyDescent="0.35">
      <c r="A3131" s="25">
        <f>A3130</f>
        <v>43840</v>
      </c>
      <c r="B3131" s="24" t="str">
        <f>B3130</f>
        <v>DANIELLE TANK</v>
      </c>
      <c r="C3131" s="26">
        <f>SUBTOTAL(9,C3130:C3130)</f>
        <v>5.45</v>
      </c>
      <c r="D3131" s="26" t="str">
        <f>IF(E3131="","TOTAL","")</f>
        <v>TOTAL</v>
      </c>
    </row>
    <row r="3132" spans="1:5" outlineLevel="2" x14ac:dyDescent="0.35">
      <c r="A3132" s="11">
        <v>43840</v>
      </c>
      <c r="B3132" t="s">
        <v>715</v>
      </c>
      <c r="C3132" s="5">
        <v>122.68</v>
      </c>
      <c r="D3132" s="26" t="str">
        <f>IF(E3132="","TOTAL","")</f>
        <v/>
      </c>
      <c r="E3132" t="s">
        <v>101</v>
      </c>
    </row>
    <row r="3133" spans="1:5" outlineLevel="1" x14ac:dyDescent="0.35">
      <c r="A3133" s="25">
        <f>A3132</f>
        <v>43840</v>
      </c>
      <c r="B3133" s="24" t="str">
        <f>B3132</f>
        <v>DARLENE BATES</v>
      </c>
      <c r="C3133" s="26">
        <f>SUBTOTAL(9,C3132:C3132)</f>
        <v>122.68</v>
      </c>
      <c r="D3133" s="26" t="str">
        <f>IF(E3133="","TOTAL","")</f>
        <v>TOTAL</v>
      </c>
    </row>
    <row r="3134" spans="1:5" outlineLevel="2" x14ac:dyDescent="0.35">
      <c r="A3134" s="11">
        <v>43840</v>
      </c>
      <c r="B3134" t="s">
        <v>125</v>
      </c>
      <c r="C3134" s="5">
        <v>98.65</v>
      </c>
      <c r="D3134" s="26" t="str">
        <f>IF(E3134="","TOTAL","")</f>
        <v/>
      </c>
      <c r="E3134" t="s">
        <v>101</v>
      </c>
    </row>
    <row r="3135" spans="1:5" outlineLevel="1" x14ac:dyDescent="0.35">
      <c r="A3135" s="25">
        <f>A3134</f>
        <v>43840</v>
      </c>
      <c r="B3135" s="24" t="str">
        <f>B3134</f>
        <v>DAVID CRUZ</v>
      </c>
      <c r="C3135" s="26">
        <f>SUBTOTAL(9,C3134:C3134)</f>
        <v>98.65</v>
      </c>
      <c r="D3135" s="26" t="str">
        <f>IF(E3135="","TOTAL","")</f>
        <v>TOTAL</v>
      </c>
    </row>
    <row r="3136" spans="1:5" outlineLevel="2" x14ac:dyDescent="0.35">
      <c r="A3136" s="11">
        <v>43840</v>
      </c>
      <c r="B3136" t="s">
        <v>1204</v>
      </c>
      <c r="C3136" s="5">
        <v>118.87</v>
      </c>
      <c r="D3136" s="26" t="str">
        <f>IF(E3136="","TOTAL","")</f>
        <v/>
      </c>
      <c r="E3136" t="s">
        <v>95</v>
      </c>
    </row>
    <row r="3137" spans="1:5" outlineLevel="1" x14ac:dyDescent="0.35">
      <c r="A3137" s="25">
        <f>A3136</f>
        <v>43840</v>
      </c>
      <c r="B3137" s="24" t="str">
        <f>B3136</f>
        <v>DEGUNDREA RANDLE</v>
      </c>
      <c r="C3137" s="26">
        <f>SUBTOTAL(9,C3136:C3136)</f>
        <v>118.87</v>
      </c>
      <c r="D3137" s="26" t="str">
        <f>IF(E3137="","TOTAL","")</f>
        <v>TOTAL</v>
      </c>
    </row>
    <row r="3138" spans="1:5" outlineLevel="2" x14ac:dyDescent="0.35">
      <c r="A3138" s="11">
        <v>43840</v>
      </c>
      <c r="B3138" t="s">
        <v>295</v>
      </c>
      <c r="C3138" s="5">
        <v>81.75</v>
      </c>
      <c r="D3138" s="26" t="str">
        <f>IF(E3138="","TOTAL","")</f>
        <v/>
      </c>
      <c r="E3138" t="s">
        <v>101</v>
      </c>
    </row>
    <row r="3139" spans="1:5" outlineLevel="1" x14ac:dyDescent="0.35">
      <c r="A3139" s="25">
        <f>A3138</f>
        <v>43840</v>
      </c>
      <c r="B3139" s="24" t="str">
        <f>B3138</f>
        <v>DENNIS CROOK</v>
      </c>
      <c r="C3139" s="26">
        <f>SUBTOTAL(9,C3138:C3138)</f>
        <v>81.75</v>
      </c>
      <c r="D3139" s="26" t="str">
        <f>IF(E3139="","TOTAL","")</f>
        <v>TOTAL</v>
      </c>
    </row>
    <row r="3140" spans="1:5" outlineLevel="2" x14ac:dyDescent="0.35">
      <c r="A3140" s="11">
        <v>43840</v>
      </c>
      <c r="B3140" t="s">
        <v>1205</v>
      </c>
      <c r="C3140" s="5">
        <v>52.15</v>
      </c>
      <c r="D3140" s="26" t="str">
        <f>IF(E3140="","TOTAL","")</f>
        <v/>
      </c>
      <c r="E3140" t="s">
        <v>89</v>
      </c>
    </row>
    <row r="3141" spans="1:5" outlineLevel="1" x14ac:dyDescent="0.35">
      <c r="A3141" s="25">
        <f>A3140</f>
        <v>43840</v>
      </c>
      <c r="B3141" s="24" t="str">
        <f>B3140</f>
        <v>DIANNE CORN</v>
      </c>
      <c r="C3141" s="26">
        <f>SUBTOTAL(9,C3140:C3140)</f>
        <v>52.15</v>
      </c>
      <c r="D3141" s="26" t="str">
        <f>IF(E3141="","TOTAL","")</f>
        <v>TOTAL</v>
      </c>
    </row>
    <row r="3142" spans="1:5" outlineLevel="2" x14ac:dyDescent="0.35">
      <c r="A3142" s="11">
        <v>43840</v>
      </c>
      <c r="B3142" t="s">
        <v>1206</v>
      </c>
      <c r="C3142" s="5">
        <v>53</v>
      </c>
      <c r="D3142" s="26" t="str">
        <f>IF(E3142="","TOTAL","")</f>
        <v/>
      </c>
      <c r="E3142" t="s">
        <v>79</v>
      </c>
    </row>
    <row r="3143" spans="1:5" outlineLevel="1" x14ac:dyDescent="0.35">
      <c r="A3143" s="25">
        <f>A3142</f>
        <v>43840</v>
      </c>
      <c r="B3143" s="24" t="str">
        <f>B3142</f>
        <v>DONALD SHRUM</v>
      </c>
      <c r="C3143" s="26">
        <f>SUBTOTAL(9,C3142:C3142)</f>
        <v>53</v>
      </c>
      <c r="D3143" s="26" t="str">
        <f>IF(E3143="","TOTAL","")</f>
        <v>TOTAL</v>
      </c>
    </row>
    <row r="3144" spans="1:5" outlineLevel="2" x14ac:dyDescent="0.35">
      <c r="A3144" s="11">
        <v>43840</v>
      </c>
      <c r="B3144" t="s">
        <v>721</v>
      </c>
      <c r="C3144" s="5">
        <v>54.51</v>
      </c>
      <c r="D3144" s="26" t="str">
        <f>IF(E3144="","TOTAL","")</f>
        <v/>
      </c>
      <c r="E3144" t="s">
        <v>101</v>
      </c>
    </row>
    <row r="3145" spans="1:5" outlineLevel="1" x14ac:dyDescent="0.35">
      <c r="A3145" s="25">
        <f>A3144</f>
        <v>43840</v>
      </c>
      <c r="B3145" s="24" t="str">
        <f>B3144</f>
        <v>DONNA MONROE</v>
      </c>
      <c r="C3145" s="26">
        <f>SUBTOTAL(9,C3144:C3144)</f>
        <v>54.51</v>
      </c>
      <c r="D3145" s="26" t="str">
        <f>IF(E3145="","TOTAL","")</f>
        <v>TOTAL</v>
      </c>
    </row>
    <row r="3146" spans="1:5" outlineLevel="2" x14ac:dyDescent="0.35">
      <c r="A3146" s="11">
        <v>43840</v>
      </c>
      <c r="B3146" t="s">
        <v>1207</v>
      </c>
      <c r="C3146" s="5">
        <v>263.77999999999997</v>
      </c>
      <c r="D3146" s="26" t="str">
        <f>IF(E3146="","TOTAL","")</f>
        <v/>
      </c>
      <c r="E3146" t="s">
        <v>101</v>
      </c>
    </row>
    <row r="3147" spans="1:5" outlineLevel="2" x14ac:dyDescent="0.35">
      <c r="A3147" s="11">
        <v>43840</v>
      </c>
      <c r="B3147" t="s">
        <v>1207</v>
      </c>
      <c r="C3147" s="5">
        <v>33</v>
      </c>
      <c r="D3147" s="26" t="str">
        <f>IF(E3147="","TOTAL","")</f>
        <v/>
      </c>
      <c r="E3147" t="s">
        <v>97</v>
      </c>
    </row>
    <row r="3148" spans="1:5" outlineLevel="1" x14ac:dyDescent="0.35">
      <c r="A3148" s="25">
        <f>A3147</f>
        <v>43840</v>
      </c>
      <c r="B3148" s="24" t="str">
        <f>B3147</f>
        <v>DUFF MCCLAIN</v>
      </c>
      <c r="C3148" s="26">
        <f>SUBTOTAL(9,C3146:C3147)</f>
        <v>296.77999999999997</v>
      </c>
      <c r="D3148" s="26" t="str">
        <f>IF(E3148="","TOTAL","")</f>
        <v>TOTAL</v>
      </c>
    </row>
    <row r="3149" spans="1:5" outlineLevel="2" x14ac:dyDescent="0.35">
      <c r="A3149" s="11">
        <v>43840</v>
      </c>
      <c r="B3149" t="s">
        <v>1208</v>
      </c>
      <c r="C3149" s="5">
        <v>530.29999999999995</v>
      </c>
      <c r="D3149" s="26" t="str">
        <f>IF(E3149="","TOTAL","")</f>
        <v/>
      </c>
      <c r="E3149" t="s">
        <v>101</v>
      </c>
    </row>
    <row r="3150" spans="1:5" outlineLevel="1" x14ac:dyDescent="0.35">
      <c r="A3150" s="25">
        <f>A3149</f>
        <v>43840</v>
      </c>
      <c r="B3150" s="24" t="str">
        <f>B3149</f>
        <v>EDITH WHITE</v>
      </c>
      <c r="C3150" s="26">
        <f>SUBTOTAL(9,C3149:C3149)</f>
        <v>530.29999999999995</v>
      </c>
      <c r="D3150" s="26" t="str">
        <f>IF(E3150="","TOTAL","")</f>
        <v>TOTAL</v>
      </c>
    </row>
    <row r="3151" spans="1:5" outlineLevel="2" x14ac:dyDescent="0.35">
      <c r="A3151" s="11">
        <v>43840</v>
      </c>
      <c r="B3151" t="s">
        <v>1209</v>
      </c>
      <c r="C3151" s="5">
        <v>263.77999999999997</v>
      </c>
      <c r="D3151" s="26" t="str">
        <f>IF(E3151="","TOTAL","")</f>
        <v/>
      </c>
      <c r="E3151" t="s">
        <v>101</v>
      </c>
    </row>
    <row r="3152" spans="1:5" outlineLevel="2" x14ac:dyDescent="0.35">
      <c r="A3152" s="11">
        <v>43840</v>
      </c>
      <c r="B3152" t="s">
        <v>1209</v>
      </c>
      <c r="C3152" s="5">
        <v>230.18</v>
      </c>
      <c r="D3152" s="26" t="str">
        <f>IF(E3152="","TOTAL","")</f>
        <v/>
      </c>
      <c r="E3152" t="s">
        <v>97</v>
      </c>
    </row>
    <row r="3153" spans="1:5" outlineLevel="2" x14ac:dyDescent="0.35">
      <c r="A3153" s="11">
        <v>43840</v>
      </c>
      <c r="B3153" t="s">
        <v>1209</v>
      </c>
      <c r="C3153" s="5">
        <v>230.18</v>
      </c>
      <c r="D3153" s="26" t="str">
        <f>IF(E3153="","TOTAL","")</f>
        <v/>
      </c>
      <c r="E3153" t="s">
        <v>97</v>
      </c>
    </row>
    <row r="3154" spans="1:5" outlineLevel="1" x14ac:dyDescent="0.35">
      <c r="A3154" s="25">
        <f>A3153</f>
        <v>43840</v>
      </c>
      <c r="B3154" s="24" t="str">
        <f>B3153</f>
        <v>ELIZABETH HARDEN</v>
      </c>
      <c r="C3154" s="26">
        <f>SUBTOTAL(9,C3151:C3153)</f>
        <v>724.14</v>
      </c>
      <c r="D3154" s="26" t="str">
        <f>IF(E3154="","TOTAL","")</f>
        <v>TOTAL</v>
      </c>
    </row>
    <row r="3155" spans="1:5" outlineLevel="2" x14ac:dyDescent="0.35">
      <c r="A3155" s="11">
        <v>43840</v>
      </c>
      <c r="B3155" t="s">
        <v>874</v>
      </c>
      <c r="C3155" s="5">
        <v>100</v>
      </c>
      <c r="D3155" s="26" t="str">
        <f>IF(E3155="","TOTAL","")</f>
        <v/>
      </c>
      <c r="E3155" t="s">
        <v>83</v>
      </c>
    </row>
    <row r="3156" spans="1:5" outlineLevel="1" x14ac:dyDescent="0.35">
      <c r="A3156" s="25">
        <f>A3155</f>
        <v>43840</v>
      </c>
      <c r="B3156" s="24" t="str">
        <f>B3155</f>
        <v>ELLEN CANDITO</v>
      </c>
      <c r="C3156" s="26">
        <f>SUBTOTAL(9,C3155:C3155)</f>
        <v>100</v>
      </c>
      <c r="D3156" s="26" t="str">
        <f>IF(E3156="","TOTAL","")</f>
        <v>TOTAL</v>
      </c>
    </row>
    <row r="3157" spans="1:5" outlineLevel="2" x14ac:dyDescent="0.35">
      <c r="A3157" s="11">
        <v>43840</v>
      </c>
      <c r="B3157" t="s">
        <v>150</v>
      </c>
      <c r="C3157" s="5">
        <v>101.38</v>
      </c>
      <c r="D3157" s="26" t="str">
        <f>IF(E3157="","TOTAL","")</f>
        <v/>
      </c>
      <c r="E3157" t="s">
        <v>101</v>
      </c>
    </row>
    <row r="3158" spans="1:5" outlineLevel="1" x14ac:dyDescent="0.35">
      <c r="A3158" s="25">
        <f>A3157</f>
        <v>43840</v>
      </c>
      <c r="B3158" s="24" t="str">
        <f>B3157</f>
        <v>EMANUEL FLORES</v>
      </c>
      <c r="C3158" s="26">
        <f>SUBTOTAL(9,C3157:C3157)</f>
        <v>101.38</v>
      </c>
      <c r="D3158" s="26" t="str">
        <f>IF(E3158="","TOTAL","")</f>
        <v>TOTAL</v>
      </c>
    </row>
    <row r="3159" spans="1:5" outlineLevel="2" x14ac:dyDescent="0.35">
      <c r="A3159" s="11">
        <v>43840</v>
      </c>
      <c r="B3159" t="s">
        <v>1210</v>
      </c>
      <c r="C3159" s="5">
        <v>13.9</v>
      </c>
      <c r="D3159" s="26" t="str">
        <f>IF(E3159="","TOTAL","")</f>
        <v/>
      </c>
      <c r="E3159" t="s">
        <v>101</v>
      </c>
    </row>
    <row r="3160" spans="1:5" outlineLevel="1" x14ac:dyDescent="0.35">
      <c r="A3160" s="25">
        <f>A3159</f>
        <v>43840</v>
      </c>
      <c r="B3160" s="24" t="str">
        <f>B3159</f>
        <v>EMMA THEIS-TURNER</v>
      </c>
      <c r="C3160" s="26">
        <f>SUBTOTAL(9,C3159:C3159)</f>
        <v>13.9</v>
      </c>
      <c r="D3160" s="26" t="str">
        <f>IF(E3160="","TOTAL","")</f>
        <v>TOTAL</v>
      </c>
    </row>
    <row r="3161" spans="1:5" outlineLevel="2" x14ac:dyDescent="0.35">
      <c r="A3161" s="11">
        <v>43840</v>
      </c>
      <c r="B3161" t="s">
        <v>507</v>
      </c>
      <c r="C3161" s="5">
        <v>82.3</v>
      </c>
      <c r="D3161" s="26" t="str">
        <f>IF(E3161="","TOTAL","")</f>
        <v/>
      </c>
      <c r="E3161" t="s">
        <v>101</v>
      </c>
    </row>
    <row r="3162" spans="1:5" outlineLevel="1" x14ac:dyDescent="0.35">
      <c r="A3162" s="25">
        <f>A3161</f>
        <v>43840</v>
      </c>
      <c r="B3162" s="24" t="str">
        <f>B3161</f>
        <v>ERNIE ANDER</v>
      </c>
      <c r="C3162" s="26">
        <f>SUBTOTAL(9,C3161:C3161)</f>
        <v>82.3</v>
      </c>
      <c r="D3162" s="26" t="str">
        <f>IF(E3162="","TOTAL","")</f>
        <v>TOTAL</v>
      </c>
    </row>
    <row r="3163" spans="1:5" outlineLevel="2" x14ac:dyDescent="0.35">
      <c r="A3163" s="11">
        <v>43840</v>
      </c>
      <c r="B3163" t="s">
        <v>723</v>
      </c>
      <c r="C3163" s="5">
        <v>74.05</v>
      </c>
      <c r="D3163" s="26" t="str">
        <f>IF(E3163="","TOTAL","")</f>
        <v/>
      </c>
      <c r="E3163" t="s">
        <v>97</v>
      </c>
    </row>
    <row r="3164" spans="1:5" outlineLevel="1" x14ac:dyDescent="0.35">
      <c r="A3164" s="25">
        <f>A3163</f>
        <v>43840</v>
      </c>
      <c r="B3164" s="24" t="str">
        <f>B3163</f>
        <v>GEORGE ARCHER</v>
      </c>
      <c r="C3164" s="26">
        <f>SUBTOTAL(9,C3163:C3163)</f>
        <v>74.05</v>
      </c>
      <c r="D3164" s="26" t="str">
        <f>IF(E3164="","TOTAL","")</f>
        <v>TOTAL</v>
      </c>
    </row>
    <row r="3165" spans="1:5" outlineLevel="2" x14ac:dyDescent="0.35">
      <c r="A3165" s="11">
        <v>43840</v>
      </c>
      <c r="B3165" t="s">
        <v>359</v>
      </c>
      <c r="C3165" s="5">
        <v>91.02</v>
      </c>
      <c r="D3165" s="26" t="str">
        <f>IF(E3165="","TOTAL","")</f>
        <v/>
      </c>
      <c r="E3165" t="s">
        <v>101</v>
      </c>
    </row>
    <row r="3166" spans="1:5" outlineLevel="1" x14ac:dyDescent="0.35">
      <c r="A3166" s="25">
        <f>A3165</f>
        <v>43840</v>
      </c>
      <c r="B3166" s="24" t="str">
        <f>B3165</f>
        <v>GEORGE BRANDON</v>
      </c>
      <c r="C3166" s="26">
        <f>SUBTOTAL(9,C3165:C3165)</f>
        <v>91.02</v>
      </c>
      <c r="D3166" s="26" t="str">
        <f>IF(E3166="","TOTAL","")</f>
        <v>TOTAL</v>
      </c>
    </row>
    <row r="3167" spans="1:5" outlineLevel="2" x14ac:dyDescent="0.35">
      <c r="A3167" s="11">
        <v>43840</v>
      </c>
      <c r="B3167" t="s">
        <v>174</v>
      </c>
      <c r="C3167" s="5">
        <v>107.97</v>
      </c>
      <c r="D3167" s="26" t="str">
        <f>IF(E3167="","TOTAL","")</f>
        <v/>
      </c>
      <c r="E3167" t="s">
        <v>101</v>
      </c>
    </row>
    <row r="3168" spans="1:5" outlineLevel="1" x14ac:dyDescent="0.35">
      <c r="A3168" s="25">
        <f>A3167</f>
        <v>43840</v>
      </c>
      <c r="B3168" s="24" t="str">
        <f>B3167</f>
        <v>GEORGE TURNER</v>
      </c>
      <c r="C3168" s="26">
        <f>SUBTOTAL(9,C3167:C3167)</f>
        <v>107.97</v>
      </c>
      <c r="D3168" s="26" t="str">
        <f>IF(E3168="","TOTAL","")</f>
        <v>TOTAL</v>
      </c>
    </row>
    <row r="3169" spans="1:5" outlineLevel="2" x14ac:dyDescent="0.35">
      <c r="A3169" s="11">
        <v>43840</v>
      </c>
      <c r="B3169" t="s">
        <v>386</v>
      </c>
      <c r="C3169" s="5">
        <v>107.37</v>
      </c>
      <c r="D3169" s="26" t="str">
        <f>IF(E3169="","TOTAL","")</f>
        <v/>
      </c>
      <c r="E3169" t="s">
        <v>101</v>
      </c>
    </row>
    <row r="3170" spans="1:5" outlineLevel="1" x14ac:dyDescent="0.35">
      <c r="A3170" s="25">
        <f>A3169</f>
        <v>43840</v>
      </c>
      <c r="B3170" s="24" t="str">
        <f>B3169</f>
        <v>GINA DAGOSTINO</v>
      </c>
      <c r="C3170" s="26">
        <f>SUBTOTAL(9,C3169:C3169)</f>
        <v>107.37</v>
      </c>
      <c r="D3170" s="26" t="str">
        <f>IF(E3170="","TOTAL","")</f>
        <v>TOTAL</v>
      </c>
    </row>
    <row r="3171" spans="1:5" outlineLevel="2" x14ac:dyDescent="0.35">
      <c r="A3171" s="11">
        <v>43840</v>
      </c>
      <c r="B3171" t="s">
        <v>878</v>
      </c>
      <c r="C3171" s="5">
        <v>49.7</v>
      </c>
      <c r="D3171" s="26" t="str">
        <f>IF(E3171="","TOTAL","")</f>
        <v/>
      </c>
      <c r="E3171" t="s">
        <v>101</v>
      </c>
    </row>
    <row r="3172" spans="1:5" outlineLevel="1" x14ac:dyDescent="0.35">
      <c r="A3172" s="25">
        <f>A3171</f>
        <v>43840</v>
      </c>
      <c r="B3172" s="24" t="str">
        <f>B3171</f>
        <v>GLORIA TRUSKOWSKI</v>
      </c>
      <c r="C3172" s="26">
        <f>SUBTOTAL(9,C3171:C3171)</f>
        <v>49.7</v>
      </c>
      <c r="D3172" s="26" t="str">
        <f>IF(E3172="","TOTAL","")</f>
        <v>TOTAL</v>
      </c>
    </row>
    <row r="3173" spans="1:5" outlineLevel="2" x14ac:dyDescent="0.35">
      <c r="A3173" s="11">
        <v>43840</v>
      </c>
      <c r="B3173" t="s">
        <v>1211</v>
      </c>
      <c r="C3173" s="5">
        <v>31.64</v>
      </c>
      <c r="D3173" s="26" t="str">
        <f>IF(E3173="","TOTAL","")</f>
        <v/>
      </c>
      <c r="E3173" t="s">
        <v>99</v>
      </c>
    </row>
    <row r="3174" spans="1:5" outlineLevel="1" x14ac:dyDescent="0.35">
      <c r="A3174" s="25">
        <f>A3173</f>
        <v>43840</v>
      </c>
      <c r="B3174" s="24" t="str">
        <f>B3173</f>
        <v>GREGORY MCGEE</v>
      </c>
      <c r="C3174" s="26">
        <f>SUBTOTAL(9,C3173:C3173)</f>
        <v>31.64</v>
      </c>
      <c r="D3174" s="26" t="str">
        <f>IF(E3174="","TOTAL","")</f>
        <v>TOTAL</v>
      </c>
    </row>
    <row r="3175" spans="1:5" outlineLevel="2" x14ac:dyDescent="0.35">
      <c r="A3175" s="11">
        <v>43840</v>
      </c>
      <c r="B3175" t="s">
        <v>1212</v>
      </c>
      <c r="C3175" s="5">
        <v>126.76</v>
      </c>
      <c r="D3175" s="26" t="str">
        <f>IF(E3175="","TOTAL","")</f>
        <v/>
      </c>
      <c r="E3175" t="s">
        <v>101</v>
      </c>
    </row>
    <row r="3176" spans="1:5" outlineLevel="1" x14ac:dyDescent="0.35">
      <c r="A3176" s="25">
        <f>A3175</f>
        <v>43840</v>
      </c>
      <c r="B3176" s="24" t="str">
        <f>B3175</f>
        <v>HEATHER SANDERS</v>
      </c>
      <c r="C3176" s="26">
        <f>SUBTOTAL(9,C3175:C3175)</f>
        <v>126.76</v>
      </c>
      <c r="D3176" s="26" t="str">
        <f>IF(E3176="","TOTAL","")</f>
        <v>TOTAL</v>
      </c>
    </row>
    <row r="3177" spans="1:5" outlineLevel="2" x14ac:dyDescent="0.35">
      <c r="A3177" s="11">
        <v>43840</v>
      </c>
      <c r="B3177" t="s">
        <v>387</v>
      </c>
      <c r="C3177" s="5">
        <v>307.32</v>
      </c>
      <c r="D3177" s="26" t="str">
        <f>IF(E3177="","TOTAL","")</f>
        <v/>
      </c>
      <c r="E3177" t="s">
        <v>97</v>
      </c>
    </row>
    <row r="3178" spans="1:5" outlineLevel="1" x14ac:dyDescent="0.35">
      <c r="A3178" s="25">
        <f>A3177</f>
        <v>43840</v>
      </c>
      <c r="B3178" s="24" t="str">
        <f>B3177</f>
        <v>HOLLY MEREDITH</v>
      </c>
      <c r="C3178" s="26">
        <f>SUBTOTAL(9,C3177:C3177)</f>
        <v>307.32</v>
      </c>
      <c r="D3178" s="26" t="str">
        <f>IF(E3178="","TOTAL","")</f>
        <v>TOTAL</v>
      </c>
    </row>
    <row r="3179" spans="1:5" outlineLevel="2" x14ac:dyDescent="0.35">
      <c r="A3179" s="11">
        <v>43840</v>
      </c>
      <c r="B3179" t="s">
        <v>548</v>
      </c>
      <c r="C3179" s="5">
        <v>299.75</v>
      </c>
      <c r="D3179" s="26" t="str">
        <f>IF(E3179="","TOTAL","")</f>
        <v/>
      </c>
      <c r="E3179" t="s">
        <v>101</v>
      </c>
    </row>
    <row r="3180" spans="1:5" outlineLevel="2" x14ac:dyDescent="0.35">
      <c r="A3180" s="11">
        <v>43840</v>
      </c>
      <c r="B3180" t="s">
        <v>548</v>
      </c>
      <c r="C3180" s="5">
        <v>30.38</v>
      </c>
      <c r="D3180" s="26" t="str">
        <f>IF(E3180="","TOTAL","")</f>
        <v/>
      </c>
      <c r="E3180" t="s">
        <v>97</v>
      </c>
    </row>
    <row r="3181" spans="1:5" outlineLevel="1" x14ac:dyDescent="0.35">
      <c r="A3181" s="25">
        <f>A3180</f>
        <v>43840</v>
      </c>
      <c r="B3181" s="24" t="str">
        <f>B3180</f>
        <v>HOWARD GRIMET</v>
      </c>
      <c r="C3181" s="26">
        <f>SUBTOTAL(9,C3179:C3180)</f>
        <v>330.13</v>
      </c>
      <c r="D3181" s="26" t="str">
        <f>IF(E3181="","TOTAL","")</f>
        <v>TOTAL</v>
      </c>
    </row>
    <row r="3182" spans="1:5" outlineLevel="2" x14ac:dyDescent="0.35">
      <c r="A3182" s="11">
        <v>43840</v>
      </c>
      <c r="B3182" t="s">
        <v>360</v>
      </c>
      <c r="C3182" s="5">
        <v>28.34</v>
      </c>
      <c r="D3182" s="26" t="str">
        <f>IF(E3182="","TOTAL","")</f>
        <v/>
      </c>
      <c r="E3182" t="s">
        <v>101</v>
      </c>
    </row>
    <row r="3183" spans="1:5" outlineLevel="1" x14ac:dyDescent="0.35">
      <c r="A3183" s="25">
        <f>A3182</f>
        <v>43840</v>
      </c>
      <c r="B3183" s="24" t="str">
        <f>B3182</f>
        <v>HSIU-JEN CHANG</v>
      </c>
      <c r="C3183" s="26">
        <f>SUBTOTAL(9,C3182:C3182)</f>
        <v>28.34</v>
      </c>
      <c r="D3183" s="26" t="str">
        <f>IF(E3183="","TOTAL","")</f>
        <v>TOTAL</v>
      </c>
    </row>
    <row r="3184" spans="1:5" outlineLevel="2" x14ac:dyDescent="0.35">
      <c r="A3184" s="11">
        <v>43840</v>
      </c>
      <c r="B3184" t="s">
        <v>1213</v>
      </c>
      <c r="C3184" s="5">
        <v>85.6</v>
      </c>
      <c r="D3184" s="26" t="str">
        <f>IF(E3184="","TOTAL","")</f>
        <v/>
      </c>
      <c r="E3184" t="s">
        <v>101</v>
      </c>
    </row>
    <row r="3185" spans="1:5" outlineLevel="1" x14ac:dyDescent="0.35">
      <c r="A3185" s="25">
        <f>A3184</f>
        <v>43840</v>
      </c>
      <c r="B3185" s="24" t="str">
        <f>B3184</f>
        <v>JACQUELINE FITZGERALD</v>
      </c>
      <c r="C3185" s="26">
        <f>SUBTOTAL(9,C3184:C3184)</f>
        <v>85.6</v>
      </c>
      <c r="D3185" s="26" t="str">
        <f>IF(E3185="","TOTAL","")</f>
        <v>TOTAL</v>
      </c>
    </row>
    <row r="3186" spans="1:5" outlineLevel="2" x14ac:dyDescent="0.35">
      <c r="A3186" s="11">
        <v>43840</v>
      </c>
      <c r="B3186" t="s">
        <v>1214</v>
      </c>
      <c r="C3186" s="5">
        <v>55.82</v>
      </c>
      <c r="D3186" s="26" t="str">
        <f>IF(E3186="","TOTAL","")</f>
        <v/>
      </c>
      <c r="E3186" t="s">
        <v>97</v>
      </c>
    </row>
    <row r="3187" spans="1:5" outlineLevel="1" x14ac:dyDescent="0.35">
      <c r="A3187" s="25">
        <f>A3186</f>
        <v>43840</v>
      </c>
      <c r="B3187" s="24" t="str">
        <f>B3186</f>
        <v>JAMES LEE</v>
      </c>
      <c r="C3187" s="26">
        <f>SUBTOTAL(9,C3186:C3186)</f>
        <v>55.82</v>
      </c>
      <c r="D3187" s="26" t="str">
        <f>IF(E3187="","TOTAL","")</f>
        <v>TOTAL</v>
      </c>
    </row>
    <row r="3188" spans="1:5" outlineLevel="2" x14ac:dyDescent="0.35">
      <c r="A3188" s="11">
        <v>43840</v>
      </c>
      <c r="B3188" t="s">
        <v>1215</v>
      </c>
      <c r="C3188" s="5">
        <v>22.37</v>
      </c>
      <c r="D3188" s="26" t="str">
        <f>IF(E3188="","TOTAL","")</f>
        <v/>
      </c>
      <c r="E3188" t="s">
        <v>101</v>
      </c>
    </row>
    <row r="3189" spans="1:5" outlineLevel="1" x14ac:dyDescent="0.35">
      <c r="A3189" s="25">
        <f>A3188</f>
        <v>43840</v>
      </c>
      <c r="B3189" s="24" t="str">
        <f>B3188</f>
        <v>JAMIE KOHUTEK</v>
      </c>
      <c r="C3189" s="26">
        <f>SUBTOTAL(9,C3188:C3188)</f>
        <v>22.37</v>
      </c>
      <c r="D3189" s="26" t="str">
        <f>IF(E3189="","TOTAL","")</f>
        <v>TOTAL</v>
      </c>
    </row>
    <row r="3190" spans="1:5" outlineLevel="2" x14ac:dyDescent="0.35">
      <c r="A3190" s="11">
        <v>43840</v>
      </c>
      <c r="B3190" t="s">
        <v>1216</v>
      </c>
      <c r="C3190" s="5">
        <v>87.24</v>
      </c>
      <c r="D3190" s="26" t="str">
        <f>IF(E3190="","TOTAL","")</f>
        <v/>
      </c>
      <c r="E3190" t="s">
        <v>101</v>
      </c>
    </row>
    <row r="3191" spans="1:5" outlineLevel="1" x14ac:dyDescent="0.35">
      <c r="A3191" s="25">
        <f>A3190</f>
        <v>43840</v>
      </c>
      <c r="B3191" s="24" t="str">
        <f>B3190</f>
        <v>JANE BLOMBERG</v>
      </c>
      <c r="C3191" s="26">
        <f>SUBTOTAL(9,C3190:C3190)</f>
        <v>87.24</v>
      </c>
      <c r="D3191" s="26" t="str">
        <f>IF(E3191="","TOTAL","")</f>
        <v>TOTAL</v>
      </c>
    </row>
    <row r="3192" spans="1:5" outlineLevel="2" x14ac:dyDescent="0.35">
      <c r="A3192" s="11">
        <v>43840</v>
      </c>
      <c r="B3192" t="s">
        <v>1217</v>
      </c>
      <c r="C3192" s="5">
        <v>16.36</v>
      </c>
      <c r="D3192" s="26" t="str">
        <f>IF(E3192="","TOTAL","")</f>
        <v/>
      </c>
      <c r="E3192" t="s">
        <v>101</v>
      </c>
    </row>
    <row r="3193" spans="1:5" outlineLevel="1" x14ac:dyDescent="0.35">
      <c r="A3193" s="25">
        <f>A3192</f>
        <v>43840</v>
      </c>
      <c r="B3193" s="24" t="str">
        <f>B3192</f>
        <v>JANET ECKERT</v>
      </c>
      <c r="C3193" s="26">
        <f>SUBTOTAL(9,C3192:C3192)</f>
        <v>16.36</v>
      </c>
      <c r="D3193" s="26" t="str">
        <f>IF(E3193="","TOTAL","")</f>
        <v>TOTAL</v>
      </c>
    </row>
    <row r="3194" spans="1:5" outlineLevel="2" x14ac:dyDescent="0.35">
      <c r="A3194" s="11">
        <v>43840</v>
      </c>
      <c r="B3194" t="s">
        <v>1218</v>
      </c>
      <c r="C3194" s="5">
        <v>181.35</v>
      </c>
      <c r="D3194" s="26" t="str">
        <f>IF(E3194="","TOTAL","")</f>
        <v/>
      </c>
      <c r="E3194" t="s">
        <v>93</v>
      </c>
    </row>
    <row r="3195" spans="1:5" outlineLevel="1" x14ac:dyDescent="0.35">
      <c r="A3195" s="25">
        <f>A3194</f>
        <v>43840</v>
      </c>
      <c r="B3195" s="24" t="str">
        <f>B3194</f>
        <v>JENNIE MILLER</v>
      </c>
      <c r="C3195" s="26">
        <f>SUBTOTAL(9,C3194:C3194)</f>
        <v>181.35</v>
      </c>
      <c r="D3195" s="26" t="str">
        <f>IF(E3195="","TOTAL","")</f>
        <v>TOTAL</v>
      </c>
    </row>
    <row r="3196" spans="1:5" outlineLevel="2" x14ac:dyDescent="0.35">
      <c r="A3196" s="11">
        <v>43840</v>
      </c>
      <c r="B3196" t="s">
        <v>1219</v>
      </c>
      <c r="C3196" s="5">
        <v>6.97</v>
      </c>
      <c r="D3196" s="26" t="str">
        <f>IF(E3196="","TOTAL","")</f>
        <v/>
      </c>
      <c r="E3196" t="s">
        <v>93</v>
      </c>
    </row>
    <row r="3197" spans="1:5" outlineLevel="2" x14ac:dyDescent="0.35">
      <c r="A3197" s="11">
        <v>43840</v>
      </c>
      <c r="B3197" t="s">
        <v>1219</v>
      </c>
      <c r="C3197" s="5">
        <v>29.2</v>
      </c>
      <c r="D3197" s="26" t="str">
        <f>IF(E3197="","TOTAL","")</f>
        <v/>
      </c>
      <c r="E3197" t="s">
        <v>79</v>
      </c>
    </row>
    <row r="3198" spans="1:5" outlineLevel="1" x14ac:dyDescent="0.35">
      <c r="A3198" s="25">
        <f>A3197</f>
        <v>43840</v>
      </c>
      <c r="B3198" s="24" t="str">
        <f>B3197</f>
        <v>JENNIFER SPENCER</v>
      </c>
      <c r="C3198" s="26">
        <f>SUBTOTAL(9,C3196:C3197)</f>
        <v>36.17</v>
      </c>
      <c r="D3198" s="26" t="str">
        <f>IF(E3198="","TOTAL","")</f>
        <v>TOTAL</v>
      </c>
    </row>
    <row r="3199" spans="1:5" outlineLevel="2" x14ac:dyDescent="0.35">
      <c r="A3199" s="11">
        <v>43840</v>
      </c>
      <c r="B3199" t="s">
        <v>1220</v>
      </c>
      <c r="C3199" s="5">
        <v>40.33</v>
      </c>
      <c r="D3199" s="26" t="str">
        <f>IF(E3199="","TOTAL","")</f>
        <v/>
      </c>
      <c r="E3199" t="s">
        <v>101</v>
      </c>
    </row>
    <row r="3200" spans="1:5" outlineLevel="1" x14ac:dyDescent="0.35">
      <c r="A3200" s="25">
        <f>A3199</f>
        <v>43840</v>
      </c>
      <c r="B3200" s="24" t="str">
        <f>B3199</f>
        <v>JEREMY FRAZIER</v>
      </c>
      <c r="C3200" s="26">
        <f>SUBTOTAL(9,C3199:C3199)</f>
        <v>40.33</v>
      </c>
      <c r="D3200" s="26" t="str">
        <f>IF(E3200="","TOTAL","")</f>
        <v>TOTAL</v>
      </c>
    </row>
    <row r="3201" spans="1:5" outlineLevel="2" x14ac:dyDescent="0.35">
      <c r="A3201" s="11">
        <v>43840</v>
      </c>
      <c r="B3201" t="s">
        <v>256</v>
      </c>
      <c r="C3201" s="5">
        <v>109</v>
      </c>
      <c r="D3201" s="26" t="str">
        <f>IF(E3201="","TOTAL","")</f>
        <v/>
      </c>
      <c r="E3201" t="s">
        <v>101</v>
      </c>
    </row>
    <row r="3202" spans="1:5" outlineLevel="1" x14ac:dyDescent="0.35">
      <c r="A3202" s="25">
        <f>A3201</f>
        <v>43840</v>
      </c>
      <c r="B3202" s="24" t="str">
        <f>B3201</f>
        <v>JERRY WILLIAMS</v>
      </c>
      <c r="C3202" s="26">
        <f>SUBTOTAL(9,C3201:C3201)</f>
        <v>109</v>
      </c>
      <c r="D3202" s="26" t="str">
        <f>IF(E3202="","TOTAL","")</f>
        <v>TOTAL</v>
      </c>
    </row>
    <row r="3203" spans="1:5" outlineLevel="2" x14ac:dyDescent="0.35">
      <c r="A3203" s="11">
        <v>43840</v>
      </c>
      <c r="B3203" t="s">
        <v>1221</v>
      </c>
      <c r="C3203" s="5">
        <v>81.760000000000005</v>
      </c>
      <c r="D3203" s="26" t="str">
        <f>IF(E3203="","TOTAL","")</f>
        <v/>
      </c>
      <c r="E3203" t="s">
        <v>101</v>
      </c>
    </row>
    <row r="3204" spans="1:5" outlineLevel="1" x14ac:dyDescent="0.35">
      <c r="A3204" s="25">
        <f>A3203</f>
        <v>43840</v>
      </c>
      <c r="B3204" s="24" t="str">
        <f>B3203</f>
        <v>JESSICA VALLE</v>
      </c>
      <c r="C3204" s="26">
        <f>SUBTOTAL(9,C3203:C3203)</f>
        <v>81.760000000000005</v>
      </c>
      <c r="D3204" s="26" t="str">
        <f>IF(E3204="","TOTAL","")</f>
        <v>TOTAL</v>
      </c>
    </row>
    <row r="3205" spans="1:5" outlineLevel="2" x14ac:dyDescent="0.35">
      <c r="A3205" s="11">
        <v>43840</v>
      </c>
      <c r="B3205" t="s">
        <v>513</v>
      </c>
      <c r="C3205" s="5">
        <v>94.83</v>
      </c>
      <c r="D3205" s="26" t="str">
        <f>IF(E3205="","TOTAL","")</f>
        <v/>
      </c>
      <c r="E3205" t="s">
        <v>101</v>
      </c>
    </row>
    <row r="3206" spans="1:5" outlineLevel="1" x14ac:dyDescent="0.35">
      <c r="A3206" s="25">
        <f>A3205</f>
        <v>43840</v>
      </c>
      <c r="B3206" s="24" t="str">
        <f>B3205</f>
        <v>JESSICA WRIGHT</v>
      </c>
      <c r="C3206" s="26">
        <f>SUBTOTAL(9,C3205:C3205)</f>
        <v>94.83</v>
      </c>
      <c r="D3206" s="26" t="str">
        <f>IF(E3206="","TOTAL","")</f>
        <v>TOTAL</v>
      </c>
    </row>
    <row r="3207" spans="1:5" outlineLevel="2" x14ac:dyDescent="0.35">
      <c r="A3207" s="11">
        <v>43840</v>
      </c>
      <c r="B3207" t="s">
        <v>356</v>
      </c>
      <c r="C3207" s="5">
        <v>150</v>
      </c>
      <c r="D3207" s="26" t="str">
        <f>IF(E3207="","TOTAL","")</f>
        <v/>
      </c>
      <c r="E3207" t="s">
        <v>76</v>
      </c>
    </row>
    <row r="3208" spans="1:5" outlineLevel="1" x14ac:dyDescent="0.35">
      <c r="A3208" s="25">
        <f>A3207</f>
        <v>43840</v>
      </c>
      <c r="B3208" s="24" t="str">
        <f>B3207</f>
        <v>JESSIE MILLER</v>
      </c>
      <c r="C3208" s="26">
        <f>SUBTOTAL(9,C3207:C3207)</f>
        <v>150</v>
      </c>
      <c r="D3208" s="26" t="str">
        <f>IF(E3208="","TOTAL","")</f>
        <v>TOTAL</v>
      </c>
    </row>
    <row r="3209" spans="1:5" outlineLevel="2" x14ac:dyDescent="0.35">
      <c r="A3209" s="11">
        <v>43840</v>
      </c>
      <c r="B3209" t="s">
        <v>594</v>
      </c>
      <c r="C3209" s="5">
        <v>59.42</v>
      </c>
      <c r="D3209" s="26" t="str">
        <f>IF(E3209="","TOTAL","")</f>
        <v/>
      </c>
      <c r="E3209" t="s">
        <v>101</v>
      </c>
    </row>
    <row r="3210" spans="1:5" outlineLevel="1" x14ac:dyDescent="0.35">
      <c r="A3210" s="25">
        <f>A3209</f>
        <v>43840</v>
      </c>
      <c r="B3210" s="24" t="str">
        <f>B3209</f>
        <v>JUDSON ANDERSON</v>
      </c>
      <c r="C3210" s="26">
        <f>SUBTOTAL(9,C3209:C3209)</f>
        <v>59.42</v>
      </c>
      <c r="D3210" s="26" t="str">
        <f>IF(E3210="","TOTAL","")</f>
        <v>TOTAL</v>
      </c>
    </row>
    <row r="3211" spans="1:5" outlineLevel="2" x14ac:dyDescent="0.35">
      <c r="A3211" s="11">
        <v>43840</v>
      </c>
      <c r="B3211" t="s">
        <v>1222</v>
      </c>
      <c r="C3211" s="5">
        <v>187.99</v>
      </c>
      <c r="D3211" s="26" t="str">
        <f>IF(E3211="","TOTAL","")</f>
        <v/>
      </c>
      <c r="E3211" t="s">
        <v>101</v>
      </c>
    </row>
    <row r="3212" spans="1:5" outlineLevel="1" x14ac:dyDescent="0.35">
      <c r="A3212" s="25">
        <f>A3211</f>
        <v>43840</v>
      </c>
      <c r="B3212" s="24" t="str">
        <f>B3211</f>
        <v>JULIE FUDA</v>
      </c>
      <c r="C3212" s="26">
        <f>SUBTOTAL(9,C3211:C3211)</f>
        <v>187.99</v>
      </c>
      <c r="D3212" s="26" t="str">
        <f>IF(E3212="","TOTAL","")</f>
        <v>TOTAL</v>
      </c>
    </row>
    <row r="3213" spans="1:5" outlineLevel="2" x14ac:dyDescent="0.35">
      <c r="A3213" s="11">
        <v>43840</v>
      </c>
      <c r="B3213" t="s">
        <v>1223</v>
      </c>
      <c r="C3213" s="5">
        <v>85.02</v>
      </c>
      <c r="D3213" s="26" t="str">
        <f>IF(E3213="","TOTAL","")</f>
        <v/>
      </c>
      <c r="E3213" t="s">
        <v>101</v>
      </c>
    </row>
    <row r="3214" spans="1:5" outlineLevel="1" x14ac:dyDescent="0.35">
      <c r="A3214" s="25">
        <f>A3213</f>
        <v>43840</v>
      </c>
      <c r="B3214" s="24" t="str">
        <f>B3213</f>
        <v>JULIO RIVAS</v>
      </c>
      <c r="C3214" s="26">
        <f>SUBTOTAL(9,C3213:C3213)</f>
        <v>85.02</v>
      </c>
      <c r="D3214" s="26" t="str">
        <f>IF(E3214="","TOTAL","")</f>
        <v>TOTAL</v>
      </c>
    </row>
    <row r="3215" spans="1:5" outlineLevel="2" x14ac:dyDescent="0.35">
      <c r="A3215" s="11">
        <v>43840</v>
      </c>
      <c r="B3215" t="s">
        <v>1224</v>
      </c>
      <c r="C3215" s="5">
        <v>263.77999999999997</v>
      </c>
      <c r="D3215" s="26" t="str">
        <f>IF(E3215="","TOTAL","")</f>
        <v/>
      </c>
      <c r="E3215" t="s">
        <v>101</v>
      </c>
    </row>
    <row r="3216" spans="1:5" outlineLevel="1" x14ac:dyDescent="0.35">
      <c r="A3216" s="25">
        <f>A3215</f>
        <v>43840</v>
      </c>
      <c r="B3216" s="24" t="str">
        <f>B3215</f>
        <v>KANDACE LASTER</v>
      </c>
      <c r="C3216" s="26">
        <f>SUBTOTAL(9,C3215:C3215)</f>
        <v>263.77999999999997</v>
      </c>
      <c r="D3216" s="26" t="str">
        <f>IF(E3216="","TOTAL","")</f>
        <v>TOTAL</v>
      </c>
    </row>
    <row r="3217" spans="1:5" outlineLevel="2" x14ac:dyDescent="0.35">
      <c r="A3217" s="11">
        <v>43840</v>
      </c>
      <c r="B3217" t="s">
        <v>1225</v>
      </c>
      <c r="C3217" s="5">
        <v>78.510000000000005</v>
      </c>
      <c r="D3217" s="26" t="str">
        <f>IF(E3217="","TOTAL","")</f>
        <v/>
      </c>
      <c r="E3217" t="s">
        <v>101</v>
      </c>
    </row>
    <row r="3218" spans="1:5" outlineLevel="2" x14ac:dyDescent="0.35">
      <c r="A3218" s="11">
        <v>43840</v>
      </c>
      <c r="B3218" t="s">
        <v>1225</v>
      </c>
      <c r="C3218" s="5">
        <v>10</v>
      </c>
      <c r="D3218" s="26" t="str">
        <f>IF(E3218="","TOTAL","")</f>
        <v/>
      </c>
      <c r="E3218" t="s">
        <v>82</v>
      </c>
    </row>
    <row r="3219" spans="1:5" outlineLevel="1" x14ac:dyDescent="0.35">
      <c r="A3219" s="25">
        <f>A3218</f>
        <v>43840</v>
      </c>
      <c r="B3219" s="24" t="str">
        <f>B3218</f>
        <v>KARA LAM</v>
      </c>
      <c r="C3219" s="26">
        <f>SUBTOTAL(9,C3217:C3218)</f>
        <v>88.51</v>
      </c>
      <c r="D3219" s="26" t="str">
        <f>IF(E3219="","TOTAL","")</f>
        <v>TOTAL</v>
      </c>
    </row>
    <row r="3220" spans="1:5" outlineLevel="2" x14ac:dyDescent="0.35">
      <c r="A3220" s="11">
        <v>43840</v>
      </c>
      <c r="B3220" t="s">
        <v>1226</v>
      </c>
      <c r="C3220" s="5">
        <v>25.28</v>
      </c>
      <c r="D3220" s="26" t="str">
        <f>IF(E3220="","TOTAL","")</f>
        <v/>
      </c>
      <c r="E3220" t="s">
        <v>79</v>
      </c>
    </row>
    <row r="3221" spans="1:5" outlineLevel="1" x14ac:dyDescent="0.35">
      <c r="A3221" s="25">
        <f>A3220</f>
        <v>43840</v>
      </c>
      <c r="B3221" s="24" t="str">
        <f>B3220</f>
        <v>KARLA SALAZAR</v>
      </c>
      <c r="C3221" s="26">
        <f>SUBTOTAL(9,C3220:C3220)</f>
        <v>25.28</v>
      </c>
      <c r="D3221" s="26" t="str">
        <f>IF(E3221="","TOTAL","")</f>
        <v>TOTAL</v>
      </c>
    </row>
    <row r="3222" spans="1:5" outlineLevel="2" x14ac:dyDescent="0.35">
      <c r="A3222" s="11">
        <v>43840</v>
      </c>
      <c r="B3222" t="s">
        <v>182</v>
      </c>
      <c r="C3222" s="5">
        <v>163.5</v>
      </c>
      <c r="D3222" s="26" t="str">
        <f>IF(E3222="","TOTAL","")</f>
        <v/>
      </c>
      <c r="E3222" t="s">
        <v>101</v>
      </c>
    </row>
    <row r="3223" spans="1:5" outlineLevel="1" x14ac:dyDescent="0.35">
      <c r="A3223" s="25">
        <f>A3222</f>
        <v>43840</v>
      </c>
      <c r="B3223" s="24" t="str">
        <f>B3222</f>
        <v>KATHRYN SHIELDS</v>
      </c>
      <c r="C3223" s="26">
        <f>SUBTOTAL(9,C3222:C3222)</f>
        <v>163.5</v>
      </c>
      <c r="D3223" s="26" t="str">
        <f>IF(E3223="","TOTAL","")</f>
        <v>TOTAL</v>
      </c>
    </row>
    <row r="3224" spans="1:5" outlineLevel="2" x14ac:dyDescent="0.35">
      <c r="A3224" s="11">
        <v>43840</v>
      </c>
      <c r="B3224" t="s">
        <v>516</v>
      </c>
      <c r="C3224" s="5">
        <v>74.16</v>
      </c>
      <c r="D3224" s="26" t="str">
        <f>IF(E3224="","TOTAL","")</f>
        <v/>
      </c>
      <c r="E3224" t="s">
        <v>101</v>
      </c>
    </row>
    <row r="3225" spans="1:5" outlineLevel="1" x14ac:dyDescent="0.35">
      <c r="A3225" s="25">
        <f>A3224</f>
        <v>43840</v>
      </c>
      <c r="B3225" s="24" t="str">
        <f>B3224</f>
        <v>KELLY GARCIA</v>
      </c>
      <c r="C3225" s="26">
        <f>SUBTOTAL(9,C3224:C3224)</f>
        <v>74.16</v>
      </c>
      <c r="D3225" s="26" t="str">
        <f>IF(E3225="","TOTAL","")</f>
        <v>TOTAL</v>
      </c>
    </row>
    <row r="3226" spans="1:5" outlineLevel="2" x14ac:dyDescent="0.35">
      <c r="A3226" s="11">
        <v>43840</v>
      </c>
      <c r="B3226" t="s">
        <v>598</v>
      </c>
      <c r="C3226" s="5">
        <v>174.96</v>
      </c>
      <c r="D3226" s="26" t="str">
        <f>IF(E3226="","TOTAL","")</f>
        <v/>
      </c>
      <c r="E3226" t="s">
        <v>101</v>
      </c>
    </row>
    <row r="3227" spans="1:5" outlineLevel="1" x14ac:dyDescent="0.35">
      <c r="A3227" s="25">
        <f>A3226</f>
        <v>43840</v>
      </c>
      <c r="B3227" s="24" t="str">
        <f>B3226</f>
        <v>KELLY HILL</v>
      </c>
      <c r="C3227" s="26">
        <f>SUBTOTAL(9,C3226:C3226)</f>
        <v>174.96</v>
      </c>
      <c r="D3227" s="26" t="str">
        <f>IF(E3227="","TOTAL","")</f>
        <v>TOTAL</v>
      </c>
    </row>
    <row r="3228" spans="1:5" outlineLevel="2" x14ac:dyDescent="0.35">
      <c r="A3228" s="11">
        <v>43840</v>
      </c>
      <c r="B3228" t="s">
        <v>517</v>
      </c>
      <c r="C3228" s="5">
        <v>57.26</v>
      </c>
      <c r="D3228" s="26" t="str">
        <f>IF(E3228="","TOTAL","")</f>
        <v/>
      </c>
      <c r="E3228" t="s">
        <v>101</v>
      </c>
    </row>
    <row r="3229" spans="1:5" outlineLevel="1" x14ac:dyDescent="0.35">
      <c r="A3229" s="25">
        <f>A3228</f>
        <v>43840</v>
      </c>
      <c r="B3229" s="24" t="str">
        <f>B3228</f>
        <v>KELLY KANSAS</v>
      </c>
      <c r="C3229" s="26">
        <f>SUBTOTAL(9,C3228:C3228)</f>
        <v>57.26</v>
      </c>
      <c r="D3229" s="26" t="str">
        <f>IF(E3229="","TOTAL","")</f>
        <v>TOTAL</v>
      </c>
    </row>
    <row r="3230" spans="1:5" outlineLevel="2" x14ac:dyDescent="0.35">
      <c r="A3230" s="11">
        <v>43840</v>
      </c>
      <c r="B3230" t="s">
        <v>1227</v>
      </c>
      <c r="C3230" s="5">
        <v>44.69</v>
      </c>
      <c r="D3230" s="26" t="str">
        <f>IF(E3230="","TOTAL","")</f>
        <v/>
      </c>
      <c r="E3230" t="s">
        <v>93</v>
      </c>
    </row>
    <row r="3231" spans="1:5" outlineLevel="1" x14ac:dyDescent="0.35">
      <c r="A3231" s="25">
        <f>A3230</f>
        <v>43840</v>
      </c>
      <c r="B3231" s="24" t="str">
        <f>B3230</f>
        <v>KELLY LOHSE</v>
      </c>
      <c r="C3231" s="26">
        <f>SUBTOTAL(9,C3230:C3230)</f>
        <v>44.69</v>
      </c>
      <c r="D3231" s="26" t="str">
        <f>IF(E3231="","TOTAL","")</f>
        <v>TOTAL</v>
      </c>
    </row>
    <row r="3232" spans="1:5" outlineLevel="2" x14ac:dyDescent="0.35">
      <c r="A3232" s="11">
        <v>43840</v>
      </c>
      <c r="B3232" t="s">
        <v>549</v>
      </c>
      <c r="C3232" s="5">
        <v>33.79</v>
      </c>
      <c r="D3232" s="26" t="str">
        <f>IF(E3232="","TOTAL","")</f>
        <v/>
      </c>
      <c r="E3232" t="s">
        <v>101</v>
      </c>
    </row>
    <row r="3233" spans="1:5" outlineLevel="1" x14ac:dyDescent="0.35">
      <c r="A3233" s="25">
        <f>A3232</f>
        <v>43840</v>
      </c>
      <c r="B3233" s="24" t="str">
        <f>B3232</f>
        <v>KENDRA CHRISTY</v>
      </c>
      <c r="C3233" s="26">
        <f>SUBTOTAL(9,C3232:C3232)</f>
        <v>33.79</v>
      </c>
      <c r="D3233" s="26" t="str">
        <f>IF(E3233="","TOTAL","")</f>
        <v>TOTAL</v>
      </c>
    </row>
    <row r="3234" spans="1:5" outlineLevel="2" x14ac:dyDescent="0.35">
      <c r="A3234" s="11">
        <v>43840</v>
      </c>
      <c r="B3234" t="s">
        <v>1228</v>
      </c>
      <c r="C3234" s="5">
        <v>149.33000000000001</v>
      </c>
      <c r="D3234" s="26" t="str">
        <f>IF(E3234="","TOTAL","")</f>
        <v/>
      </c>
      <c r="E3234" t="s">
        <v>101</v>
      </c>
    </row>
    <row r="3235" spans="1:5" outlineLevel="2" x14ac:dyDescent="0.35">
      <c r="A3235" s="11">
        <v>43840</v>
      </c>
      <c r="B3235" t="s">
        <v>1228</v>
      </c>
      <c r="C3235" s="5">
        <v>51.43</v>
      </c>
      <c r="D3235" s="26" t="str">
        <f>IF(E3235="","TOTAL","")</f>
        <v/>
      </c>
      <c r="E3235" t="s">
        <v>97</v>
      </c>
    </row>
    <row r="3236" spans="1:5" outlineLevel="1" x14ac:dyDescent="0.35">
      <c r="A3236" s="25">
        <f>A3235</f>
        <v>43840</v>
      </c>
      <c r="B3236" s="24" t="str">
        <f>B3235</f>
        <v>KEVIN CHRISTIANSEN</v>
      </c>
      <c r="C3236" s="26">
        <f>SUBTOTAL(9,C3234:C3235)</f>
        <v>200.76000000000002</v>
      </c>
      <c r="D3236" s="26" t="str">
        <f>IF(E3236="","TOTAL","")</f>
        <v>TOTAL</v>
      </c>
    </row>
    <row r="3237" spans="1:5" outlineLevel="2" x14ac:dyDescent="0.35">
      <c r="A3237" s="11">
        <v>43840</v>
      </c>
      <c r="B3237" t="s">
        <v>1229</v>
      </c>
      <c r="C3237" s="5">
        <v>118.87</v>
      </c>
      <c r="D3237" s="26" t="str">
        <f>IF(E3237="","TOTAL","")</f>
        <v/>
      </c>
      <c r="E3237" t="s">
        <v>95</v>
      </c>
    </row>
    <row r="3238" spans="1:5" outlineLevel="1" x14ac:dyDescent="0.35">
      <c r="A3238" s="25">
        <f>A3237</f>
        <v>43840</v>
      </c>
      <c r="B3238" s="24" t="str">
        <f>B3237</f>
        <v>KIMBA JACKSON</v>
      </c>
      <c r="C3238" s="26">
        <f>SUBTOTAL(9,C3237:C3237)</f>
        <v>118.87</v>
      </c>
      <c r="D3238" s="26" t="str">
        <f>IF(E3238="","TOTAL","")</f>
        <v>TOTAL</v>
      </c>
    </row>
    <row r="3239" spans="1:5" outlineLevel="2" x14ac:dyDescent="0.35">
      <c r="A3239" s="11">
        <v>43840</v>
      </c>
      <c r="B3239" t="s">
        <v>1230</v>
      </c>
      <c r="C3239" s="5">
        <v>99.68</v>
      </c>
      <c r="D3239" s="26" t="str">
        <f>IF(E3239="","TOTAL","")</f>
        <v/>
      </c>
      <c r="E3239" t="s">
        <v>93</v>
      </c>
    </row>
    <row r="3240" spans="1:5" outlineLevel="1" x14ac:dyDescent="0.35">
      <c r="A3240" s="25">
        <f>A3239</f>
        <v>43840</v>
      </c>
      <c r="B3240" s="24" t="str">
        <f>B3239</f>
        <v>KIMBERLY LAWSON</v>
      </c>
      <c r="C3240" s="26">
        <f>SUBTOTAL(9,C3239:C3239)</f>
        <v>99.68</v>
      </c>
      <c r="D3240" s="26" t="str">
        <f>IF(E3240="","TOTAL","")</f>
        <v>TOTAL</v>
      </c>
    </row>
    <row r="3241" spans="1:5" outlineLevel="2" x14ac:dyDescent="0.35">
      <c r="A3241" s="11">
        <v>43840</v>
      </c>
      <c r="B3241" t="s">
        <v>1231</v>
      </c>
      <c r="C3241" s="5">
        <v>410</v>
      </c>
      <c r="D3241" s="26" t="str">
        <f>IF(E3241="","TOTAL","")</f>
        <v/>
      </c>
      <c r="E3241" t="s">
        <v>99</v>
      </c>
    </row>
    <row r="3242" spans="1:5" outlineLevel="1" x14ac:dyDescent="0.35">
      <c r="A3242" s="25">
        <f>A3241</f>
        <v>43840</v>
      </c>
      <c r="B3242" s="24" t="str">
        <f>B3241</f>
        <v>KIRSTEN GILLESPIE</v>
      </c>
      <c r="C3242" s="26">
        <f>SUBTOTAL(9,C3241:C3241)</f>
        <v>410</v>
      </c>
      <c r="D3242" s="26" t="str">
        <f>IF(E3242="","TOTAL","")</f>
        <v>TOTAL</v>
      </c>
    </row>
    <row r="3243" spans="1:5" outlineLevel="2" x14ac:dyDescent="0.35">
      <c r="A3243" s="11">
        <v>43840</v>
      </c>
      <c r="B3243" t="s">
        <v>883</v>
      </c>
      <c r="C3243" s="5">
        <v>78.53</v>
      </c>
      <c r="D3243" s="26" t="str">
        <f>IF(E3243="","TOTAL","")</f>
        <v/>
      </c>
      <c r="E3243" t="s">
        <v>101</v>
      </c>
    </row>
    <row r="3244" spans="1:5" outlineLevel="1" x14ac:dyDescent="0.35">
      <c r="A3244" s="25">
        <f>A3243</f>
        <v>43840</v>
      </c>
      <c r="B3244" s="24" t="str">
        <f>B3243</f>
        <v>KRISTI HONORE</v>
      </c>
      <c r="C3244" s="26">
        <f>SUBTOTAL(9,C3243:C3243)</f>
        <v>78.53</v>
      </c>
      <c r="D3244" s="26" t="str">
        <f>IF(E3244="","TOTAL","")</f>
        <v>TOTAL</v>
      </c>
    </row>
    <row r="3245" spans="1:5" outlineLevel="2" x14ac:dyDescent="0.35">
      <c r="A3245" s="11">
        <v>43840</v>
      </c>
      <c r="B3245" t="s">
        <v>1232</v>
      </c>
      <c r="C3245" s="5">
        <v>412.02</v>
      </c>
      <c r="D3245" s="26" t="str">
        <f>IF(E3245="","TOTAL","")</f>
        <v/>
      </c>
      <c r="E3245" t="s">
        <v>99</v>
      </c>
    </row>
    <row r="3246" spans="1:5" outlineLevel="1" x14ac:dyDescent="0.35">
      <c r="A3246" s="25">
        <f>A3245</f>
        <v>43840</v>
      </c>
      <c r="B3246" s="24" t="str">
        <f>B3245</f>
        <v>KYLE GREEN</v>
      </c>
      <c r="C3246" s="26">
        <f>SUBTOTAL(9,C3245:C3245)</f>
        <v>412.02</v>
      </c>
      <c r="D3246" s="26" t="str">
        <f>IF(E3246="","TOTAL","")</f>
        <v>TOTAL</v>
      </c>
    </row>
    <row r="3247" spans="1:5" outlineLevel="2" x14ac:dyDescent="0.35">
      <c r="A3247" s="11">
        <v>43840</v>
      </c>
      <c r="B3247" t="s">
        <v>1233</v>
      </c>
      <c r="C3247" s="5">
        <v>165.15</v>
      </c>
      <c r="D3247" s="26" t="str">
        <f>IF(E3247="","TOTAL","")</f>
        <v/>
      </c>
      <c r="E3247" t="s">
        <v>97</v>
      </c>
    </row>
    <row r="3248" spans="1:5" outlineLevel="1" x14ac:dyDescent="0.35">
      <c r="A3248" s="25">
        <f>A3247</f>
        <v>43840</v>
      </c>
      <c r="B3248" s="24" t="str">
        <f>B3247</f>
        <v>LATWANDA WILSON</v>
      </c>
      <c r="C3248" s="26">
        <f>SUBTOTAL(9,C3247:C3247)</f>
        <v>165.15</v>
      </c>
      <c r="D3248" s="26" t="str">
        <f>IF(E3248="","TOTAL","")</f>
        <v>TOTAL</v>
      </c>
    </row>
    <row r="3249" spans="1:5" outlineLevel="2" x14ac:dyDescent="0.35">
      <c r="A3249" s="11">
        <v>43840</v>
      </c>
      <c r="B3249" t="s">
        <v>1234</v>
      </c>
      <c r="C3249" s="5">
        <v>26.16</v>
      </c>
      <c r="D3249" s="26" t="str">
        <f>IF(E3249="","TOTAL","")</f>
        <v/>
      </c>
      <c r="E3249" t="s">
        <v>101</v>
      </c>
    </row>
    <row r="3250" spans="1:5" outlineLevel="1" x14ac:dyDescent="0.35">
      <c r="A3250" s="25">
        <f>A3249</f>
        <v>43840</v>
      </c>
      <c r="B3250" s="24" t="str">
        <f>B3249</f>
        <v>LAURA DAVENPORT</v>
      </c>
      <c r="C3250" s="26">
        <f>SUBTOTAL(9,C3249:C3249)</f>
        <v>26.16</v>
      </c>
      <c r="D3250" s="26" t="str">
        <f>IF(E3250="","TOTAL","")</f>
        <v>TOTAL</v>
      </c>
    </row>
    <row r="3251" spans="1:5" outlineLevel="2" x14ac:dyDescent="0.35">
      <c r="A3251" s="11">
        <v>43840</v>
      </c>
      <c r="B3251" t="s">
        <v>1235</v>
      </c>
      <c r="C3251" s="5">
        <v>14.99</v>
      </c>
      <c r="D3251" s="26" t="str">
        <f>IF(E3251="","TOTAL","")</f>
        <v/>
      </c>
      <c r="E3251" t="s">
        <v>76</v>
      </c>
    </row>
    <row r="3252" spans="1:5" outlineLevel="1" x14ac:dyDescent="0.35">
      <c r="A3252" s="25">
        <f>A3251</f>
        <v>43840</v>
      </c>
      <c r="B3252" s="24" t="str">
        <f>B3251</f>
        <v>LAUREN HART</v>
      </c>
      <c r="C3252" s="26">
        <f>SUBTOTAL(9,C3251:C3251)</f>
        <v>14.99</v>
      </c>
      <c r="D3252" s="26" t="str">
        <f>IF(E3252="","TOTAL","")</f>
        <v>TOTAL</v>
      </c>
    </row>
    <row r="3253" spans="1:5" outlineLevel="2" x14ac:dyDescent="0.35">
      <c r="A3253" s="11">
        <v>43840</v>
      </c>
      <c r="B3253" t="s">
        <v>1236</v>
      </c>
      <c r="C3253" s="5">
        <v>44.97</v>
      </c>
      <c r="D3253" s="26" t="str">
        <f>IF(E3253="","TOTAL","")</f>
        <v/>
      </c>
      <c r="E3253" t="s">
        <v>89</v>
      </c>
    </row>
    <row r="3254" spans="1:5" outlineLevel="2" x14ac:dyDescent="0.35">
      <c r="A3254" s="11">
        <v>43840</v>
      </c>
      <c r="B3254" t="s">
        <v>1236</v>
      </c>
      <c r="C3254" s="5">
        <v>6.85</v>
      </c>
      <c r="D3254" s="26" t="str">
        <f>IF(E3254="","TOTAL","")</f>
        <v/>
      </c>
      <c r="E3254" t="s">
        <v>98</v>
      </c>
    </row>
    <row r="3255" spans="1:5" outlineLevel="1" x14ac:dyDescent="0.35">
      <c r="A3255" s="25">
        <f>A3254</f>
        <v>43840</v>
      </c>
      <c r="B3255" s="24" t="str">
        <f>B3254</f>
        <v>LEE ANNE WATSON</v>
      </c>
      <c r="C3255" s="26">
        <f>SUBTOTAL(9,C3253:C3254)</f>
        <v>51.82</v>
      </c>
      <c r="D3255" s="26" t="str">
        <f>IF(E3255="","TOTAL","")</f>
        <v>TOTAL</v>
      </c>
    </row>
    <row r="3256" spans="1:5" outlineLevel="2" x14ac:dyDescent="0.35">
      <c r="A3256" s="11">
        <v>43840</v>
      </c>
      <c r="B3256" t="s">
        <v>1237</v>
      </c>
      <c r="C3256" s="5">
        <v>106.24</v>
      </c>
      <c r="D3256" s="26" t="str">
        <f>IF(E3256="","TOTAL","")</f>
        <v/>
      </c>
      <c r="E3256" t="s">
        <v>79</v>
      </c>
    </row>
    <row r="3257" spans="1:5" outlineLevel="1" x14ac:dyDescent="0.35">
      <c r="A3257" s="25">
        <f>A3256</f>
        <v>43840</v>
      </c>
      <c r="B3257" s="24" t="str">
        <f>B3256</f>
        <v>LEE KEIM</v>
      </c>
      <c r="C3257" s="26">
        <f>SUBTOTAL(9,C3256:C3256)</f>
        <v>106.24</v>
      </c>
      <c r="D3257" s="26" t="str">
        <f>IF(E3257="","TOTAL","")</f>
        <v>TOTAL</v>
      </c>
    </row>
    <row r="3258" spans="1:5" outlineLevel="2" x14ac:dyDescent="0.35">
      <c r="A3258" s="11">
        <v>43840</v>
      </c>
      <c r="B3258" t="s">
        <v>1238</v>
      </c>
      <c r="C3258" s="5">
        <v>307.10000000000002</v>
      </c>
      <c r="D3258" s="26" t="str">
        <f>IF(E3258="","TOTAL","")</f>
        <v/>
      </c>
      <c r="E3258" t="s">
        <v>99</v>
      </c>
    </row>
    <row r="3259" spans="1:5" outlineLevel="1" x14ac:dyDescent="0.35">
      <c r="A3259" s="25">
        <f>A3258</f>
        <v>43840</v>
      </c>
      <c r="B3259" s="24" t="str">
        <f>B3258</f>
        <v>LESLIE HERNANDEZ</v>
      </c>
      <c r="C3259" s="26">
        <f>SUBTOTAL(9,C3258:C3258)</f>
        <v>307.10000000000002</v>
      </c>
      <c r="D3259" s="26" t="str">
        <f>IF(E3259="","TOTAL","")</f>
        <v>TOTAL</v>
      </c>
    </row>
    <row r="3260" spans="1:5" outlineLevel="2" x14ac:dyDescent="0.35">
      <c r="A3260" s="11">
        <v>43840</v>
      </c>
      <c r="B3260" t="s">
        <v>1239</v>
      </c>
      <c r="C3260" s="5">
        <v>315.01</v>
      </c>
      <c r="D3260" s="26" t="str">
        <f>IF(E3260="","TOTAL","")</f>
        <v/>
      </c>
      <c r="E3260" t="s">
        <v>101</v>
      </c>
    </row>
    <row r="3261" spans="1:5" outlineLevel="1" x14ac:dyDescent="0.35">
      <c r="A3261" s="25">
        <f>A3260</f>
        <v>43840</v>
      </c>
      <c r="B3261" s="24" t="str">
        <f>B3260</f>
        <v>LESLIE WORDEN</v>
      </c>
      <c r="C3261" s="26">
        <f>SUBTOTAL(9,C3260:C3260)</f>
        <v>315.01</v>
      </c>
      <c r="D3261" s="26" t="str">
        <f>IF(E3261="","TOTAL","")</f>
        <v>TOTAL</v>
      </c>
    </row>
    <row r="3262" spans="1:5" outlineLevel="2" x14ac:dyDescent="0.35">
      <c r="A3262" s="11">
        <v>43840</v>
      </c>
      <c r="B3262" t="s">
        <v>886</v>
      </c>
      <c r="C3262" s="5">
        <v>129.19</v>
      </c>
      <c r="D3262" s="26" t="str">
        <f>IF(E3262="","TOTAL","")</f>
        <v/>
      </c>
      <c r="E3262" t="s">
        <v>101</v>
      </c>
    </row>
    <row r="3263" spans="1:5" outlineLevel="1" x14ac:dyDescent="0.35">
      <c r="A3263" s="25">
        <f>A3262</f>
        <v>43840</v>
      </c>
      <c r="B3263" s="24" t="str">
        <f>B3262</f>
        <v>LINDA BOSTIAN</v>
      </c>
      <c r="C3263" s="26">
        <f>SUBTOTAL(9,C3262:C3262)</f>
        <v>129.19</v>
      </c>
      <c r="D3263" s="26" t="str">
        <f>IF(E3263="","TOTAL","")</f>
        <v>TOTAL</v>
      </c>
    </row>
    <row r="3264" spans="1:5" outlineLevel="2" x14ac:dyDescent="0.35">
      <c r="A3264" s="11">
        <v>43840</v>
      </c>
      <c r="B3264" t="s">
        <v>497</v>
      </c>
      <c r="C3264" s="5">
        <v>49.05</v>
      </c>
      <c r="D3264" s="26" t="str">
        <f>IF(E3264="","TOTAL","")</f>
        <v/>
      </c>
      <c r="E3264" t="s">
        <v>101</v>
      </c>
    </row>
    <row r="3265" spans="1:5" outlineLevel="1" x14ac:dyDescent="0.35">
      <c r="A3265" s="25">
        <f>A3264</f>
        <v>43840</v>
      </c>
      <c r="B3265" s="24" t="str">
        <f>B3264</f>
        <v>LINDA CRAIG</v>
      </c>
      <c r="C3265" s="26">
        <f>SUBTOTAL(9,C3264:C3264)</f>
        <v>49.05</v>
      </c>
      <c r="D3265" s="26" t="str">
        <f>IF(E3265="","TOTAL","")</f>
        <v>TOTAL</v>
      </c>
    </row>
    <row r="3266" spans="1:5" outlineLevel="2" x14ac:dyDescent="0.35">
      <c r="A3266" s="11">
        <v>43840</v>
      </c>
      <c r="B3266" t="s">
        <v>729</v>
      </c>
      <c r="C3266" s="5">
        <v>16.899999999999999</v>
      </c>
      <c r="D3266" s="26" t="str">
        <f>IF(E3266="","TOTAL","")</f>
        <v/>
      </c>
      <c r="E3266" t="s">
        <v>101</v>
      </c>
    </row>
    <row r="3267" spans="1:5" outlineLevel="1" x14ac:dyDescent="0.35">
      <c r="A3267" s="25">
        <f>A3266</f>
        <v>43840</v>
      </c>
      <c r="B3267" s="24" t="str">
        <f>B3266</f>
        <v>LISA COWART</v>
      </c>
      <c r="C3267" s="26">
        <f>SUBTOTAL(9,C3266:C3266)</f>
        <v>16.899999999999999</v>
      </c>
      <c r="D3267" s="26" t="str">
        <f>IF(E3267="","TOTAL","")</f>
        <v>TOTAL</v>
      </c>
    </row>
    <row r="3268" spans="1:5" outlineLevel="2" x14ac:dyDescent="0.35">
      <c r="A3268" s="11">
        <v>43840</v>
      </c>
      <c r="B3268" t="s">
        <v>1240</v>
      </c>
      <c r="C3268" s="5">
        <v>129.94</v>
      </c>
      <c r="D3268" s="26" t="str">
        <f>IF(E3268="","TOTAL","")</f>
        <v/>
      </c>
      <c r="E3268" t="s">
        <v>79</v>
      </c>
    </row>
    <row r="3269" spans="1:5" outlineLevel="1" x14ac:dyDescent="0.35">
      <c r="A3269" s="25">
        <f>A3268</f>
        <v>43840</v>
      </c>
      <c r="B3269" s="24" t="str">
        <f>B3268</f>
        <v>LISA WEEKS</v>
      </c>
      <c r="C3269" s="26">
        <f>SUBTOTAL(9,C3268:C3268)</f>
        <v>129.94</v>
      </c>
      <c r="D3269" s="26" t="str">
        <f>IF(E3269="","TOTAL","")</f>
        <v>TOTAL</v>
      </c>
    </row>
    <row r="3270" spans="1:5" outlineLevel="2" x14ac:dyDescent="0.35">
      <c r="A3270" s="11">
        <v>43840</v>
      </c>
      <c r="B3270" t="s">
        <v>519</v>
      </c>
      <c r="C3270" s="5">
        <v>63.79</v>
      </c>
      <c r="D3270" s="26" t="str">
        <f>IF(E3270="","TOTAL","")</f>
        <v/>
      </c>
      <c r="E3270" t="s">
        <v>101</v>
      </c>
    </row>
    <row r="3271" spans="1:5" outlineLevel="1" x14ac:dyDescent="0.35">
      <c r="A3271" s="25">
        <f>A3270</f>
        <v>43840</v>
      </c>
      <c r="B3271" s="24" t="str">
        <f>B3270</f>
        <v>LISA WELLS</v>
      </c>
      <c r="C3271" s="26">
        <f>SUBTOTAL(9,C3270:C3270)</f>
        <v>63.79</v>
      </c>
      <c r="D3271" s="26" t="str">
        <f>IF(E3271="","TOTAL","")</f>
        <v>TOTAL</v>
      </c>
    </row>
    <row r="3272" spans="1:5" outlineLevel="2" x14ac:dyDescent="0.35">
      <c r="A3272" s="11">
        <v>43840</v>
      </c>
      <c r="B3272" t="s">
        <v>705</v>
      </c>
      <c r="C3272" s="5">
        <v>32.76</v>
      </c>
      <c r="D3272" s="26" t="str">
        <f>IF(E3272="","TOTAL","")</f>
        <v/>
      </c>
      <c r="E3272" t="s">
        <v>101</v>
      </c>
    </row>
    <row r="3273" spans="1:5" outlineLevel="1" x14ac:dyDescent="0.35">
      <c r="A3273" s="25">
        <f>A3272</f>
        <v>43840</v>
      </c>
      <c r="B3273" s="24" t="str">
        <f>B3272</f>
        <v>LORI BOYLE</v>
      </c>
      <c r="C3273" s="26">
        <f>SUBTOTAL(9,C3272:C3272)</f>
        <v>32.76</v>
      </c>
      <c r="D3273" s="26" t="str">
        <f>IF(E3273="","TOTAL","")</f>
        <v>TOTAL</v>
      </c>
    </row>
    <row r="3274" spans="1:5" outlineLevel="2" x14ac:dyDescent="0.35">
      <c r="A3274" s="11">
        <v>43840</v>
      </c>
      <c r="B3274" t="s">
        <v>1241</v>
      </c>
      <c r="C3274" s="5">
        <v>45.78</v>
      </c>
      <c r="D3274" s="26" t="str">
        <f>IF(E3274="","TOTAL","")</f>
        <v/>
      </c>
      <c r="E3274" t="s">
        <v>101</v>
      </c>
    </row>
    <row r="3275" spans="1:5" outlineLevel="1" x14ac:dyDescent="0.35">
      <c r="A3275" s="25">
        <f>A3274</f>
        <v>43840</v>
      </c>
      <c r="B3275" s="24" t="str">
        <f>B3274</f>
        <v>LUZ GARCIA</v>
      </c>
      <c r="C3275" s="26">
        <f>SUBTOTAL(9,C3274:C3274)</f>
        <v>45.78</v>
      </c>
      <c r="D3275" s="26" t="str">
        <f>IF(E3275="","TOTAL","")</f>
        <v>TOTAL</v>
      </c>
    </row>
    <row r="3276" spans="1:5" outlineLevel="2" x14ac:dyDescent="0.35">
      <c r="A3276" s="11">
        <v>43840</v>
      </c>
      <c r="B3276" t="s">
        <v>1242</v>
      </c>
      <c r="C3276" s="5">
        <v>48.56</v>
      </c>
      <c r="D3276" s="26" t="str">
        <f>IF(E3276="","TOTAL","")</f>
        <v/>
      </c>
      <c r="E3276" t="s">
        <v>101</v>
      </c>
    </row>
    <row r="3277" spans="1:5" outlineLevel="1" x14ac:dyDescent="0.35">
      <c r="A3277" s="25">
        <f>A3276</f>
        <v>43840</v>
      </c>
      <c r="B3277" s="24" t="str">
        <f>B3276</f>
        <v>LYNDA THIGPEN</v>
      </c>
      <c r="C3277" s="26">
        <f>SUBTOTAL(9,C3276:C3276)</f>
        <v>48.56</v>
      </c>
      <c r="D3277" s="26" t="str">
        <f>IF(E3277="","TOTAL","")</f>
        <v>TOTAL</v>
      </c>
    </row>
    <row r="3278" spans="1:5" outlineLevel="2" x14ac:dyDescent="0.35">
      <c r="A3278" s="11">
        <v>43840</v>
      </c>
      <c r="B3278" t="s">
        <v>1243</v>
      </c>
      <c r="C3278" s="5">
        <v>67.040000000000006</v>
      </c>
      <c r="D3278" s="26" t="str">
        <f>IF(E3278="","TOTAL","")</f>
        <v/>
      </c>
      <c r="E3278" t="s">
        <v>101</v>
      </c>
    </row>
    <row r="3279" spans="1:5" outlineLevel="1" x14ac:dyDescent="0.35">
      <c r="A3279" s="25">
        <f>A3278</f>
        <v>43840</v>
      </c>
      <c r="B3279" s="24" t="str">
        <f>B3278</f>
        <v>MARIA MCCORMICK</v>
      </c>
      <c r="C3279" s="26">
        <f>SUBTOTAL(9,C3278:C3278)</f>
        <v>67.040000000000006</v>
      </c>
      <c r="D3279" s="26" t="str">
        <f>IF(E3279="","TOTAL","")</f>
        <v>TOTAL</v>
      </c>
    </row>
    <row r="3280" spans="1:5" outlineLevel="2" x14ac:dyDescent="0.35">
      <c r="A3280" s="11">
        <v>43840</v>
      </c>
      <c r="B3280" t="s">
        <v>1244</v>
      </c>
      <c r="C3280" s="5">
        <v>107.42</v>
      </c>
      <c r="D3280" s="26" t="str">
        <f>IF(E3280="","TOTAL","")</f>
        <v/>
      </c>
      <c r="E3280" t="s">
        <v>101</v>
      </c>
    </row>
    <row r="3281" spans="1:5" outlineLevel="1" x14ac:dyDescent="0.35">
      <c r="A3281" s="25">
        <f>A3280</f>
        <v>43840</v>
      </c>
      <c r="B3281" s="24" t="str">
        <f>B3280</f>
        <v>MARIBEL SWEARINGTON</v>
      </c>
      <c r="C3281" s="26">
        <f>SUBTOTAL(9,C3280:C3280)</f>
        <v>107.42</v>
      </c>
      <c r="D3281" s="26" t="str">
        <f>IF(E3281="","TOTAL","")</f>
        <v>TOTAL</v>
      </c>
    </row>
    <row r="3282" spans="1:5" outlineLevel="2" x14ac:dyDescent="0.35">
      <c r="A3282" s="11">
        <v>43840</v>
      </c>
      <c r="B3282" t="s">
        <v>269</v>
      </c>
      <c r="C3282" s="5">
        <v>160.34</v>
      </c>
      <c r="D3282" s="26" t="str">
        <f>IF(E3282="","TOTAL","")</f>
        <v/>
      </c>
      <c r="E3282" t="s">
        <v>101</v>
      </c>
    </row>
    <row r="3283" spans="1:5" outlineLevel="1" x14ac:dyDescent="0.35">
      <c r="A3283" s="25">
        <f>A3282</f>
        <v>43840</v>
      </c>
      <c r="B3283" s="24" t="str">
        <f>B3282</f>
        <v>MARISA PUERTA</v>
      </c>
      <c r="C3283" s="26">
        <f>SUBTOTAL(9,C3282:C3282)</f>
        <v>160.34</v>
      </c>
      <c r="D3283" s="26" t="str">
        <f>IF(E3283="","TOTAL","")</f>
        <v>TOTAL</v>
      </c>
    </row>
    <row r="3284" spans="1:5" outlineLevel="2" x14ac:dyDescent="0.35">
      <c r="A3284" s="11">
        <v>43840</v>
      </c>
      <c r="B3284" t="s">
        <v>1245</v>
      </c>
      <c r="C3284" s="5">
        <v>235.44</v>
      </c>
      <c r="D3284" s="26" t="str">
        <f>IF(E3284="","TOTAL","")</f>
        <v/>
      </c>
      <c r="E3284" t="s">
        <v>101</v>
      </c>
    </row>
    <row r="3285" spans="1:5" outlineLevel="1" x14ac:dyDescent="0.35">
      <c r="A3285" s="25">
        <f>A3284</f>
        <v>43840</v>
      </c>
      <c r="B3285" s="24" t="str">
        <f>B3284</f>
        <v>MARK GRISDALE</v>
      </c>
      <c r="C3285" s="26">
        <f>SUBTOTAL(9,C3284:C3284)</f>
        <v>235.44</v>
      </c>
      <c r="D3285" s="26" t="str">
        <f>IF(E3285="","TOTAL","")</f>
        <v>TOTAL</v>
      </c>
    </row>
    <row r="3286" spans="1:5" outlineLevel="2" x14ac:dyDescent="0.35">
      <c r="A3286" s="11">
        <v>43840</v>
      </c>
      <c r="B3286" t="s">
        <v>361</v>
      </c>
      <c r="C3286" s="5">
        <v>37.61</v>
      </c>
      <c r="D3286" s="26" t="str">
        <f>IF(E3286="","TOTAL","")</f>
        <v/>
      </c>
      <c r="E3286" t="s">
        <v>101</v>
      </c>
    </row>
    <row r="3287" spans="1:5" outlineLevel="1" x14ac:dyDescent="0.35">
      <c r="A3287" s="25">
        <f>A3286</f>
        <v>43840</v>
      </c>
      <c r="B3287" s="24" t="str">
        <f>B3286</f>
        <v>MARLENE PORTIER</v>
      </c>
      <c r="C3287" s="26">
        <f>SUBTOTAL(9,C3286:C3286)</f>
        <v>37.61</v>
      </c>
      <c r="D3287" s="26" t="str">
        <f>IF(E3287="","TOTAL","")</f>
        <v>TOTAL</v>
      </c>
    </row>
    <row r="3288" spans="1:5" outlineLevel="2" x14ac:dyDescent="0.35">
      <c r="A3288" s="11">
        <v>43840</v>
      </c>
      <c r="B3288" t="s">
        <v>731</v>
      </c>
      <c r="C3288" s="5">
        <v>76.849999999999994</v>
      </c>
      <c r="D3288" s="26" t="str">
        <f>IF(E3288="","TOTAL","")</f>
        <v/>
      </c>
      <c r="E3288" t="s">
        <v>101</v>
      </c>
    </row>
    <row r="3289" spans="1:5" outlineLevel="1" x14ac:dyDescent="0.35">
      <c r="A3289" s="25">
        <f>A3288</f>
        <v>43840</v>
      </c>
      <c r="B3289" s="24" t="str">
        <f>B3288</f>
        <v>MARLON PRESTON</v>
      </c>
      <c r="C3289" s="26">
        <f>SUBTOTAL(9,C3288:C3288)</f>
        <v>76.849999999999994</v>
      </c>
      <c r="D3289" s="26" t="str">
        <f>IF(E3289="","TOTAL","")</f>
        <v>TOTAL</v>
      </c>
    </row>
    <row r="3290" spans="1:5" outlineLevel="2" x14ac:dyDescent="0.35">
      <c r="A3290" s="11">
        <v>43840</v>
      </c>
      <c r="B3290" t="s">
        <v>601</v>
      </c>
      <c r="C3290" s="5">
        <v>128.65</v>
      </c>
      <c r="D3290" s="26" t="str">
        <f>IF(E3290="","TOTAL","")</f>
        <v/>
      </c>
      <c r="E3290" t="s">
        <v>101</v>
      </c>
    </row>
    <row r="3291" spans="1:5" outlineLevel="1" x14ac:dyDescent="0.35">
      <c r="A3291" s="25">
        <f>A3290</f>
        <v>43840</v>
      </c>
      <c r="B3291" s="24" t="str">
        <f>B3290</f>
        <v>MARTESA WELCH</v>
      </c>
      <c r="C3291" s="26">
        <f>SUBTOTAL(9,C3290:C3290)</f>
        <v>128.65</v>
      </c>
      <c r="D3291" s="26" t="str">
        <f>IF(E3291="","TOTAL","")</f>
        <v>TOTAL</v>
      </c>
    </row>
    <row r="3292" spans="1:5" outlineLevel="2" x14ac:dyDescent="0.35">
      <c r="A3292" s="11">
        <v>43840</v>
      </c>
      <c r="B3292" t="s">
        <v>1246</v>
      </c>
      <c r="C3292" s="5">
        <v>68.13</v>
      </c>
      <c r="D3292" s="26" t="str">
        <f>IF(E3292="","TOTAL","")</f>
        <v/>
      </c>
      <c r="E3292" t="s">
        <v>101</v>
      </c>
    </row>
    <row r="3293" spans="1:5" outlineLevel="1" x14ac:dyDescent="0.35">
      <c r="A3293" s="25">
        <f>A3292</f>
        <v>43840</v>
      </c>
      <c r="B3293" s="24" t="str">
        <f>B3292</f>
        <v>MARTHA ACEVEDO-LEODIOU</v>
      </c>
      <c r="C3293" s="26">
        <f>SUBTOTAL(9,C3292:C3292)</f>
        <v>68.13</v>
      </c>
      <c r="D3293" s="26" t="str">
        <f>IF(E3293="","TOTAL","")</f>
        <v>TOTAL</v>
      </c>
    </row>
    <row r="3294" spans="1:5" outlineLevel="2" x14ac:dyDescent="0.35">
      <c r="A3294" s="11">
        <v>43840</v>
      </c>
      <c r="B3294" t="s">
        <v>1247</v>
      </c>
      <c r="C3294" s="5">
        <v>85.02</v>
      </c>
      <c r="D3294" s="26" t="str">
        <f>IF(E3294="","TOTAL","")</f>
        <v/>
      </c>
      <c r="E3294" t="s">
        <v>101</v>
      </c>
    </row>
    <row r="3295" spans="1:5" outlineLevel="2" x14ac:dyDescent="0.35">
      <c r="A3295" s="11">
        <v>43840</v>
      </c>
      <c r="B3295" t="s">
        <v>1247</v>
      </c>
      <c r="C3295" s="5">
        <v>84.22</v>
      </c>
      <c r="D3295" s="26" t="str">
        <f>IF(E3295="","TOTAL","")</f>
        <v/>
      </c>
      <c r="E3295" t="s">
        <v>97</v>
      </c>
    </row>
    <row r="3296" spans="1:5" outlineLevel="1" x14ac:dyDescent="0.35">
      <c r="A3296" s="25">
        <f>A3295</f>
        <v>43840</v>
      </c>
      <c r="B3296" s="24" t="str">
        <f>B3295</f>
        <v>MARY BUYS</v>
      </c>
      <c r="C3296" s="26">
        <f>SUBTOTAL(9,C3294:C3295)</f>
        <v>169.24</v>
      </c>
      <c r="D3296" s="26" t="str">
        <f>IF(E3296="","TOTAL","")</f>
        <v>TOTAL</v>
      </c>
    </row>
    <row r="3297" spans="1:5" outlineLevel="2" x14ac:dyDescent="0.35">
      <c r="A3297" s="11">
        <v>43840</v>
      </c>
      <c r="B3297" t="s">
        <v>889</v>
      </c>
      <c r="C3297" s="5">
        <v>43.62</v>
      </c>
      <c r="D3297" s="26" t="str">
        <f>IF(E3297="","TOTAL","")</f>
        <v/>
      </c>
      <c r="E3297" t="s">
        <v>101</v>
      </c>
    </row>
    <row r="3298" spans="1:5" outlineLevel="1" x14ac:dyDescent="0.35">
      <c r="A3298" s="25">
        <f>A3297</f>
        <v>43840</v>
      </c>
      <c r="B3298" s="24" t="str">
        <f>B3297</f>
        <v>MARY MORGAN</v>
      </c>
      <c r="C3298" s="26">
        <f>SUBTOTAL(9,C3297:C3297)</f>
        <v>43.62</v>
      </c>
      <c r="D3298" s="26" t="str">
        <f>IF(E3298="","TOTAL","")</f>
        <v>TOTAL</v>
      </c>
    </row>
    <row r="3299" spans="1:5" outlineLevel="2" x14ac:dyDescent="0.35">
      <c r="A3299" s="11">
        <v>43840</v>
      </c>
      <c r="B3299" t="s">
        <v>1248</v>
      </c>
      <c r="C3299" s="5">
        <v>25</v>
      </c>
      <c r="D3299" s="26" t="str">
        <f>IF(E3299="","TOTAL","")</f>
        <v/>
      </c>
      <c r="E3299" t="s">
        <v>92</v>
      </c>
    </row>
    <row r="3300" spans="1:5" outlineLevel="1" x14ac:dyDescent="0.35">
      <c r="A3300" s="25">
        <f>A3299</f>
        <v>43840</v>
      </c>
      <c r="B3300" s="24" t="str">
        <f>B3299</f>
        <v>MAYRA COLOMBANI ACOSTA</v>
      </c>
      <c r="C3300" s="26">
        <f>SUBTOTAL(9,C3299:C3299)</f>
        <v>25</v>
      </c>
      <c r="D3300" s="26" t="str">
        <f>IF(E3300="","TOTAL","")</f>
        <v>TOTAL</v>
      </c>
    </row>
    <row r="3301" spans="1:5" outlineLevel="2" x14ac:dyDescent="0.35">
      <c r="A3301" s="11">
        <v>43840</v>
      </c>
      <c r="B3301" t="s">
        <v>603</v>
      </c>
      <c r="C3301" s="5">
        <v>17.45</v>
      </c>
      <c r="D3301" s="26" t="str">
        <f>IF(E3301="","TOTAL","")</f>
        <v/>
      </c>
      <c r="E3301" t="s">
        <v>101</v>
      </c>
    </row>
    <row r="3302" spans="1:5" outlineLevel="1" x14ac:dyDescent="0.35">
      <c r="A3302" s="25">
        <f>A3301</f>
        <v>43840</v>
      </c>
      <c r="B3302" s="24" t="str">
        <f>B3301</f>
        <v>MEGHAN TIBO</v>
      </c>
      <c r="C3302" s="26">
        <f>SUBTOTAL(9,C3301:C3301)</f>
        <v>17.45</v>
      </c>
      <c r="D3302" s="26" t="str">
        <f>IF(E3302="","TOTAL","")</f>
        <v>TOTAL</v>
      </c>
    </row>
    <row r="3303" spans="1:5" outlineLevel="2" x14ac:dyDescent="0.35">
      <c r="A3303" s="11">
        <v>43840</v>
      </c>
      <c r="B3303" t="s">
        <v>859</v>
      </c>
      <c r="C3303" s="5">
        <v>285.54000000000002</v>
      </c>
      <c r="D3303" s="26" t="str">
        <f>IF(E3303="","TOTAL","")</f>
        <v/>
      </c>
      <c r="E3303" t="s">
        <v>101</v>
      </c>
    </row>
    <row r="3304" spans="1:5" outlineLevel="1" x14ac:dyDescent="0.35">
      <c r="A3304" s="25">
        <f>A3303</f>
        <v>43840</v>
      </c>
      <c r="B3304" s="24" t="str">
        <f>B3303</f>
        <v>MELINDA UTLEY</v>
      </c>
      <c r="C3304" s="26">
        <f>SUBTOTAL(9,C3303:C3303)</f>
        <v>285.54000000000002</v>
      </c>
      <c r="D3304" s="26" t="str">
        <f>IF(E3304="","TOTAL","")</f>
        <v>TOTAL</v>
      </c>
    </row>
    <row r="3305" spans="1:5" outlineLevel="2" x14ac:dyDescent="0.35">
      <c r="A3305" s="11">
        <v>43840</v>
      </c>
      <c r="B3305" t="s">
        <v>167</v>
      </c>
      <c r="C3305" s="5">
        <v>106.28</v>
      </c>
      <c r="D3305" s="26" t="str">
        <f>IF(E3305="","TOTAL","")</f>
        <v/>
      </c>
      <c r="E3305" t="s">
        <v>101</v>
      </c>
    </row>
    <row r="3306" spans="1:5" outlineLevel="1" x14ac:dyDescent="0.35">
      <c r="A3306" s="25">
        <f>A3305</f>
        <v>43840</v>
      </c>
      <c r="B3306" s="24" t="str">
        <f>B3305</f>
        <v>MELISSA CLARK</v>
      </c>
      <c r="C3306" s="26">
        <f>SUBTOTAL(9,C3305:C3305)</f>
        <v>106.28</v>
      </c>
      <c r="D3306" s="26" t="str">
        <f>IF(E3306="","TOTAL","")</f>
        <v>TOTAL</v>
      </c>
    </row>
    <row r="3307" spans="1:5" outlineLevel="2" x14ac:dyDescent="0.35">
      <c r="A3307" s="11">
        <v>43840</v>
      </c>
      <c r="B3307" t="s">
        <v>1249</v>
      </c>
      <c r="C3307" s="5">
        <v>85.02</v>
      </c>
      <c r="D3307" s="26" t="str">
        <f>IF(E3307="","TOTAL","")</f>
        <v/>
      </c>
      <c r="E3307" t="s">
        <v>101</v>
      </c>
    </row>
    <row r="3308" spans="1:5" outlineLevel="2" x14ac:dyDescent="0.35">
      <c r="A3308" s="11">
        <v>43840</v>
      </c>
      <c r="B3308" t="s">
        <v>1249</v>
      </c>
      <c r="C3308" s="5">
        <v>83.65</v>
      </c>
      <c r="D3308" s="26" t="str">
        <f>IF(E3308="","TOTAL","")</f>
        <v/>
      </c>
      <c r="E3308" t="s">
        <v>97</v>
      </c>
    </row>
    <row r="3309" spans="1:5" outlineLevel="1" x14ac:dyDescent="0.35">
      <c r="A3309" s="25">
        <f>A3308</f>
        <v>43840</v>
      </c>
      <c r="B3309" s="24" t="str">
        <f>B3308</f>
        <v>MELISSA LOBPRIES</v>
      </c>
      <c r="C3309" s="26">
        <f>SUBTOTAL(9,C3307:C3308)</f>
        <v>168.67000000000002</v>
      </c>
      <c r="D3309" s="26" t="str">
        <f>IF(E3309="","TOTAL","")</f>
        <v>TOTAL</v>
      </c>
    </row>
    <row r="3310" spans="1:5" outlineLevel="2" x14ac:dyDescent="0.35">
      <c r="A3310" s="11">
        <v>43840</v>
      </c>
      <c r="B3310" t="s">
        <v>1250</v>
      </c>
      <c r="C3310" s="5">
        <v>155.15</v>
      </c>
      <c r="D3310" s="26" t="str">
        <f>IF(E3310="","TOTAL","")</f>
        <v/>
      </c>
      <c r="E3310" t="s">
        <v>97</v>
      </c>
    </row>
    <row r="3311" spans="1:5" outlineLevel="1" x14ac:dyDescent="0.35">
      <c r="A3311" s="25">
        <f>A3310</f>
        <v>43840</v>
      </c>
      <c r="B3311" s="24" t="str">
        <f>B3310</f>
        <v>MELISSA SOLTOW</v>
      </c>
      <c r="C3311" s="26">
        <f>SUBTOTAL(9,C3310:C3310)</f>
        <v>155.15</v>
      </c>
      <c r="D3311" s="26" t="str">
        <f>IF(E3311="","TOTAL","")</f>
        <v>TOTAL</v>
      </c>
    </row>
    <row r="3312" spans="1:5" outlineLevel="2" x14ac:dyDescent="0.35">
      <c r="A3312" s="11">
        <v>43840</v>
      </c>
      <c r="B3312" t="s">
        <v>892</v>
      </c>
      <c r="C3312" s="5">
        <v>95.96</v>
      </c>
      <c r="D3312" s="26" t="str">
        <f>IF(E3312="","TOTAL","")</f>
        <v/>
      </c>
      <c r="E3312" t="s">
        <v>101</v>
      </c>
    </row>
    <row r="3313" spans="1:5" outlineLevel="1" x14ac:dyDescent="0.35">
      <c r="A3313" s="25">
        <f>A3312</f>
        <v>43840</v>
      </c>
      <c r="B3313" s="24" t="str">
        <f>B3312</f>
        <v>MELODY SCHLUER</v>
      </c>
      <c r="C3313" s="26">
        <f>SUBTOTAL(9,C3312:C3312)</f>
        <v>95.96</v>
      </c>
      <c r="D3313" s="26" t="str">
        <f>IF(E3313="","TOTAL","")</f>
        <v>TOTAL</v>
      </c>
    </row>
    <row r="3314" spans="1:5" outlineLevel="2" x14ac:dyDescent="0.35">
      <c r="A3314" s="11">
        <v>43840</v>
      </c>
      <c r="B3314" t="s">
        <v>893</v>
      </c>
      <c r="C3314" s="5">
        <v>87.28</v>
      </c>
      <c r="D3314" s="26" t="str">
        <f>IF(E3314="","TOTAL","")</f>
        <v/>
      </c>
      <c r="E3314" t="s">
        <v>101</v>
      </c>
    </row>
    <row r="3315" spans="1:5" outlineLevel="1" x14ac:dyDescent="0.35">
      <c r="A3315" s="25">
        <f>A3314</f>
        <v>43840</v>
      </c>
      <c r="B3315" s="24" t="str">
        <f>B3314</f>
        <v>MIA ZEIGLER</v>
      </c>
      <c r="C3315" s="26">
        <f>SUBTOTAL(9,C3314:C3314)</f>
        <v>87.28</v>
      </c>
      <c r="D3315" s="26" t="str">
        <f>IF(E3315="","TOTAL","")</f>
        <v>TOTAL</v>
      </c>
    </row>
    <row r="3316" spans="1:5" outlineLevel="2" x14ac:dyDescent="0.35">
      <c r="A3316" s="11">
        <v>43840</v>
      </c>
      <c r="B3316" t="s">
        <v>215</v>
      </c>
      <c r="C3316" s="5">
        <v>120.46</v>
      </c>
      <c r="D3316" s="26" t="str">
        <f>IF(E3316="","TOTAL","")</f>
        <v/>
      </c>
      <c r="E3316" t="s">
        <v>101</v>
      </c>
    </row>
    <row r="3317" spans="1:5" outlineLevel="1" x14ac:dyDescent="0.35">
      <c r="A3317" s="25">
        <f>A3316</f>
        <v>43840</v>
      </c>
      <c r="B3317" s="24" t="str">
        <f>B3316</f>
        <v>MICHAEL HINES</v>
      </c>
      <c r="C3317" s="26">
        <f>SUBTOTAL(9,C3316:C3316)</f>
        <v>120.46</v>
      </c>
      <c r="D3317" s="26" t="str">
        <f>IF(E3317="","TOTAL","")</f>
        <v>TOTAL</v>
      </c>
    </row>
    <row r="3318" spans="1:5" outlineLevel="2" x14ac:dyDescent="0.35">
      <c r="A3318" s="11">
        <v>43840</v>
      </c>
      <c r="B3318" t="s">
        <v>318</v>
      </c>
      <c r="C3318" s="5">
        <v>256.20999999999998</v>
      </c>
      <c r="D3318" s="26" t="str">
        <f>IF(E3318="","TOTAL","")</f>
        <v/>
      </c>
      <c r="E3318" t="s">
        <v>101</v>
      </c>
    </row>
    <row r="3319" spans="1:5" outlineLevel="1" x14ac:dyDescent="0.35">
      <c r="A3319" s="25">
        <f>A3318</f>
        <v>43840</v>
      </c>
      <c r="B3319" s="24" t="str">
        <f>B3318</f>
        <v>MICHAEL MOTA</v>
      </c>
      <c r="C3319" s="26">
        <f>SUBTOTAL(9,C3318:C3318)</f>
        <v>256.20999999999998</v>
      </c>
      <c r="D3319" s="26" t="str">
        <f>IF(E3319="","TOTAL","")</f>
        <v>TOTAL</v>
      </c>
    </row>
    <row r="3320" spans="1:5" outlineLevel="2" x14ac:dyDescent="0.35">
      <c r="A3320" s="11">
        <v>43840</v>
      </c>
      <c r="B3320" t="s">
        <v>498</v>
      </c>
      <c r="C3320" s="5">
        <v>79.790000000000006</v>
      </c>
      <c r="D3320" s="26" t="str">
        <f>IF(E3320="","TOTAL","")</f>
        <v/>
      </c>
      <c r="E3320" t="s">
        <v>101</v>
      </c>
    </row>
    <row r="3321" spans="1:5" outlineLevel="1" x14ac:dyDescent="0.35">
      <c r="A3321" s="25">
        <f>A3320</f>
        <v>43840</v>
      </c>
      <c r="B3321" s="24" t="str">
        <f>B3320</f>
        <v>MICHELLE LUSTER</v>
      </c>
      <c r="C3321" s="26">
        <f>SUBTOTAL(9,C3320:C3320)</f>
        <v>79.790000000000006</v>
      </c>
      <c r="D3321" s="26" t="str">
        <f>IF(E3321="","TOTAL","")</f>
        <v>TOTAL</v>
      </c>
    </row>
    <row r="3322" spans="1:5" outlineLevel="2" x14ac:dyDescent="0.35">
      <c r="A3322" s="11">
        <v>43840</v>
      </c>
      <c r="B3322" t="s">
        <v>1251</v>
      </c>
      <c r="C3322" s="5">
        <v>190.25</v>
      </c>
      <c r="D3322" s="26" t="str">
        <f>IF(E3322="","TOTAL","")</f>
        <v/>
      </c>
      <c r="E3322" t="s">
        <v>99</v>
      </c>
    </row>
    <row r="3323" spans="1:5" outlineLevel="1" x14ac:dyDescent="0.35">
      <c r="A3323" s="25">
        <f>A3322</f>
        <v>43840</v>
      </c>
      <c r="B3323" s="24" t="str">
        <f>B3322</f>
        <v>MORRIS ADDISON</v>
      </c>
      <c r="C3323" s="26">
        <f>SUBTOTAL(9,C3322:C3322)</f>
        <v>190.25</v>
      </c>
      <c r="D3323" s="26" t="str">
        <f>IF(E3323="","TOTAL","")</f>
        <v>TOTAL</v>
      </c>
    </row>
    <row r="3324" spans="1:5" outlineLevel="2" x14ac:dyDescent="0.35">
      <c r="A3324" s="11">
        <v>43840</v>
      </c>
      <c r="B3324" t="s">
        <v>1252</v>
      </c>
      <c r="C3324" s="5">
        <v>55.01</v>
      </c>
      <c r="D3324" s="26" t="str">
        <f>IF(E3324="","TOTAL","")</f>
        <v/>
      </c>
      <c r="E3324" t="s">
        <v>89</v>
      </c>
    </row>
    <row r="3325" spans="1:5" outlineLevel="1" x14ac:dyDescent="0.35">
      <c r="A3325" s="25">
        <f>A3324</f>
        <v>43840</v>
      </c>
      <c r="B3325" s="24" t="str">
        <f>B3324</f>
        <v>MYRIAM VARELA BRITO</v>
      </c>
      <c r="C3325" s="26">
        <f>SUBTOTAL(9,C3324:C3324)</f>
        <v>55.01</v>
      </c>
      <c r="D3325" s="26" t="str">
        <f>IF(E3325="","TOTAL","")</f>
        <v>TOTAL</v>
      </c>
    </row>
    <row r="3326" spans="1:5" outlineLevel="2" x14ac:dyDescent="0.35">
      <c r="A3326" s="11">
        <v>43840</v>
      </c>
      <c r="B3326" t="s">
        <v>1253</v>
      </c>
      <c r="C3326" s="5">
        <v>27.81</v>
      </c>
      <c r="D3326" s="26" t="str">
        <f>IF(E3326="","TOTAL","")</f>
        <v/>
      </c>
      <c r="E3326" t="s">
        <v>101</v>
      </c>
    </row>
    <row r="3327" spans="1:5" outlineLevel="1" x14ac:dyDescent="0.35">
      <c r="A3327" s="25">
        <f>A3326</f>
        <v>43840</v>
      </c>
      <c r="B3327" s="24" t="str">
        <f>B3326</f>
        <v>NANCY BRADLEY</v>
      </c>
      <c r="C3327" s="26">
        <f>SUBTOTAL(9,C3326:C3326)</f>
        <v>27.81</v>
      </c>
      <c r="D3327" s="26" t="str">
        <f>IF(E3327="","TOTAL","")</f>
        <v>TOTAL</v>
      </c>
    </row>
    <row r="3328" spans="1:5" outlineLevel="2" x14ac:dyDescent="0.35">
      <c r="A3328" s="11">
        <v>43840</v>
      </c>
      <c r="B3328" t="s">
        <v>1254</v>
      </c>
      <c r="C3328" s="5">
        <v>182.03</v>
      </c>
      <c r="D3328" s="26" t="str">
        <f>IF(E3328="","TOTAL","")</f>
        <v/>
      </c>
      <c r="E3328" t="s">
        <v>101</v>
      </c>
    </row>
    <row r="3329" spans="1:5" outlineLevel="2" x14ac:dyDescent="0.35">
      <c r="A3329" s="11">
        <v>43840</v>
      </c>
      <c r="B3329" t="s">
        <v>1254</v>
      </c>
      <c r="C3329" s="5">
        <v>51.14</v>
      </c>
      <c r="D3329" s="26" t="str">
        <f>IF(E3329="","TOTAL","")</f>
        <v/>
      </c>
      <c r="E3329" t="s">
        <v>97</v>
      </c>
    </row>
    <row r="3330" spans="1:5" outlineLevel="1" x14ac:dyDescent="0.35">
      <c r="A3330" s="25">
        <f>A3329</f>
        <v>43840</v>
      </c>
      <c r="B3330" s="24" t="str">
        <f>B3329</f>
        <v>NANCY HESS</v>
      </c>
      <c r="C3330" s="26">
        <f>SUBTOTAL(9,C3328:C3329)</f>
        <v>233.17000000000002</v>
      </c>
      <c r="D3330" s="26" t="str">
        <f>IF(E3330="","TOTAL","")</f>
        <v>TOTAL</v>
      </c>
    </row>
    <row r="3331" spans="1:5" outlineLevel="2" x14ac:dyDescent="0.35">
      <c r="A3331" s="11">
        <v>43840</v>
      </c>
      <c r="B3331" t="s">
        <v>1255</v>
      </c>
      <c r="C3331" s="5">
        <v>46.93</v>
      </c>
      <c r="D3331" s="26" t="str">
        <f>IF(E3331="","TOTAL","")</f>
        <v/>
      </c>
      <c r="E3331" t="s">
        <v>101</v>
      </c>
    </row>
    <row r="3332" spans="1:5" outlineLevel="1" x14ac:dyDescent="0.35">
      <c r="A3332" s="25">
        <f>A3331</f>
        <v>43840</v>
      </c>
      <c r="B3332" s="24" t="str">
        <f>B3331</f>
        <v>NICHOLAS JONES</v>
      </c>
      <c r="C3332" s="26">
        <f>SUBTOTAL(9,C3331:C3331)</f>
        <v>46.93</v>
      </c>
      <c r="D3332" s="26" t="str">
        <f>IF(E3332="","TOTAL","")</f>
        <v>TOTAL</v>
      </c>
    </row>
    <row r="3333" spans="1:5" outlineLevel="2" x14ac:dyDescent="0.35">
      <c r="A3333" s="11">
        <v>43840</v>
      </c>
      <c r="B3333" t="s">
        <v>463</v>
      </c>
      <c r="C3333" s="5">
        <v>124.28</v>
      </c>
      <c r="D3333" s="26" t="str">
        <f>IF(E3333="","TOTAL","")</f>
        <v/>
      </c>
      <c r="E3333" t="s">
        <v>101</v>
      </c>
    </row>
    <row r="3334" spans="1:5" outlineLevel="1" x14ac:dyDescent="0.35">
      <c r="A3334" s="25">
        <f>A3333</f>
        <v>43840</v>
      </c>
      <c r="B3334" s="24" t="str">
        <f>B3333</f>
        <v>NOEMI ORELLANA</v>
      </c>
      <c r="C3334" s="26">
        <f>SUBTOTAL(9,C3333:C3333)</f>
        <v>124.28</v>
      </c>
      <c r="D3334" s="26" t="str">
        <f>IF(E3334="","TOTAL","")</f>
        <v>TOTAL</v>
      </c>
    </row>
    <row r="3335" spans="1:5" outlineLevel="2" x14ac:dyDescent="0.35">
      <c r="A3335" s="11">
        <v>43840</v>
      </c>
      <c r="B3335" t="s">
        <v>1256</v>
      </c>
      <c r="C3335" s="5">
        <v>19.16</v>
      </c>
      <c r="D3335" s="26" t="str">
        <f>IF(E3335="","TOTAL","")</f>
        <v/>
      </c>
      <c r="E3335" t="s">
        <v>93</v>
      </c>
    </row>
    <row r="3336" spans="1:5" outlineLevel="1" x14ac:dyDescent="0.35">
      <c r="A3336" s="25">
        <f>A3335</f>
        <v>43840</v>
      </c>
      <c r="B3336" s="24" t="str">
        <f>B3335</f>
        <v>PAMELA NUTALL</v>
      </c>
      <c r="C3336" s="26">
        <f>SUBTOTAL(9,C3335:C3335)</f>
        <v>19.16</v>
      </c>
      <c r="D3336" s="26" t="str">
        <f>IF(E3336="","TOTAL","")</f>
        <v>TOTAL</v>
      </c>
    </row>
    <row r="3337" spans="1:5" outlineLevel="2" x14ac:dyDescent="0.35">
      <c r="A3337" s="11">
        <v>43840</v>
      </c>
      <c r="B3337" t="s">
        <v>1257</v>
      </c>
      <c r="C3337" s="5">
        <v>75.06</v>
      </c>
      <c r="D3337" s="26" t="str">
        <f>IF(E3337="","TOTAL","")</f>
        <v/>
      </c>
      <c r="E3337" t="s">
        <v>93</v>
      </c>
    </row>
    <row r="3338" spans="1:5" outlineLevel="1" x14ac:dyDescent="0.35">
      <c r="A3338" s="25">
        <f>A3337</f>
        <v>43840</v>
      </c>
      <c r="B3338" s="24" t="str">
        <f>B3337</f>
        <v>PAMPA DUTTA</v>
      </c>
      <c r="C3338" s="26">
        <f>SUBTOTAL(9,C3337:C3337)</f>
        <v>75.06</v>
      </c>
      <c r="D3338" s="26" t="str">
        <f>IF(E3338="","TOTAL","")</f>
        <v>TOTAL</v>
      </c>
    </row>
    <row r="3339" spans="1:5" outlineLevel="2" x14ac:dyDescent="0.35">
      <c r="A3339" s="11">
        <v>43840</v>
      </c>
      <c r="B3339" t="s">
        <v>1258</v>
      </c>
      <c r="C3339" s="5">
        <v>97.93</v>
      </c>
      <c r="D3339" s="26" t="str">
        <f>IF(E3339="","TOTAL","")</f>
        <v/>
      </c>
      <c r="E3339" t="s">
        <v>93</v>
      </c>
    </row>
    <row r="3340" spans="1:5" outlineLevel="1" x14ac:dyDescent="0.35">
      <c r="A3340" s="25">
        <f>A3339</f>
        <v>43840</v>
      </c>
      <c r="B3340" s="24" t="str">
        <f>B3339</f>
        <v>PATRICIA MARTINEZ</v>
      </c>
      <c r="C3340" s="26">
        <f>SUBTOTAL(9,C3339:C3339)</f>
        <v>97.93</v>
      </c>
      <c r="D3340" s="26" t="str">
        <f>IF(E3340="","TOTAL","")</f>
        <v>TOTAL</v>
      </c>
    </row>
    <row r="3341" spans="1:5" outlineLevel="2" x14ac:dyDescent="0.35">
      <c r="A3341" s="11">
        <v>43840</v>
      </c>
      <c r="B3341" t="s">
        <v>1259</v>
      </c>
      <c r="C3341" s="5">
        <v>136.82</v>
      </c>
      <c r="D3341" s="26" t="str">
        <f>IF(E3341="","TOTAL","")</f>
        <v/>
      </c>
      <c r="E3341" t="s">
        <v>101</v>
      </c>
    </row>
    <row r="3342" spans="1:5" outlineLevel="1" x14ac:dyDescent="0.35">
      <c r="A3342" s="25">
        <f>A3341</f>
        <v>43840</v>
      </c>
      <c r="B3342" s="24" t="str">
        <f>B3341</f>
        <v>PATRICIA REYNOLDS</v>
      </c>
      <c r="C3342" s="26">
        <f>SUBTOTAL(9,C3341:C3341)</f>
        <v>136.82</v>
      </c>
      <c r="D3342" s="26" t="str">
        <f>IF(E3342="","TOTAL","")</f>
        <v>TOTAL</v>
      </c>
    </row>
    <row r="3343" spans="1:5" outlineLevel="2" x14ac:dyDescent="0.35">
      <c r="A3343" s="11">
        <v>43840</v>
      </c>
      <c r="B3343" t="s">
        <v>1260</v>
      </c>
      <c r="C3343" s="5">
        <v>200.04</v>
      </c>
      <c r="D3343" s="26" t="str">
        <f>IF(E3343="","TOTAL","")</f>
        <v/>
      </c>
      <c r="E3343" t="s">
        <v>101</v>
      </c>
    </row>
    <row r="3344" spans="1:5" outlineLevel="1" x14ac:dyDescent="0.35">
      <c r="A3344" s="25">
        <f>A3343</f>
        <v>43840</v>
      </c>
      <c r="B3344" s="24" t="str">
        <f>B3343</f>
        <v>PAULETTE INGRAM</v>
      </c>
      <c r="C3344" s="26">
        <f>SUBTOTAL(9,C3343:C3343)</f>
        <v>200.04</v>
      </c>
      <c r="D3344" s="26" t="str">
        <f>IF(E3344="","TOTAL","")</f>
        <v>TOTAL</v>
      </c>
    </row>
    <row r="3345" spans="1:5" outlineLevel="2" x14ac:dyDescent="0.35">
      <c r="A3345" s="11">
        <v>43840</v>
      </c>
      <c r="B3345" t="s">
        <v>71</v>
      </c>
      <c r="C3345" s="5">
        <v>78.48</v>
      </c>
      <c r="D3345" s="26" t="str">
        <f>IF(E3345="","TOTAL","")</f>
        <v/>
      </c>
      <c r="E3345" t="s">
        <v>101</v>
      </c>
    </row>
    <row r="3346" spans="1:5" outlineLevel="1" x14ac:dyDescent="0.35">
      <c r="A3346" s="25">
        <f>A3345</f>
        <v>43840</v>
      </c>
      <c r="B3346" s="24" t="str">
        <f>B3345</f>
        <v>PEDRO LOAISIGA</v>
      </c>
      <c r="C3346" s="26">
        <f>SUBTOTAL(9,C3345:C3345)</f>
        <v>78.48</v>
      </c>
      <c r="D3346" s="26" t="str">
        <f>IF(E3346="","TOTAL","")</f>
        <v>TOTAL</v>
      </c>
    </row>
    <row r="3347" spans="1:5" outlineLevel="2" x14ac:dyDescent="0.35">
      <c r="A3347" s="11">
        <v>43840</v>
      </c>
      <c r="B3347" t="s">
        <v>1261</v>
      </c>
      <c r="C3347" s="5">
        <v>20.56</v>
      </c>
      <c r="D3347" s="26" t="str">
        <f>IF(E3347="","TOTAL","")</f>
        <v/>
      </c>
      <c r="E3347" t="s">
        <v>89</v>
      </c>
    </row>
    <row r="3348" spans="1:5" outlineLevel="1" x14ac:dyDescent="0.35">
      <c r="A3348" s="25">
        <f>A3347</f>
        <v>43840</v>
      </c>
      <c r="B3348" s="24" t="str">
        <f>B3347</f>
        <v>RAHSAN SMITH</v>
      </c>
      <c r="C3348" s="26">
        <f>SUBTOTAL(9,C3347:C3347)</f>
        <v>20.56</v>
      </c>
      <c r="D3348" s="26" t="str">
        <f>IF(E3348="","TOTAL","")</f>
        <v>TOTAL</v>
      </c>
    </row>
    <row r="3349" spans="1:5" outlineLevel="2" x14ac:dyDescent="0.35">
      <c r="A3349" s="11">
        <v>43840</v>
      </c>
      <c r="B3349" t="s">
        <v>605</v>
      </c>
      <c r="C3349" s="5">
        <v>10.37</v>
      </c>
      <c r="D3349" s="26" t="str">
        <f>IF(E3349="","TOTAL","")</f>
        <v/>
      </c>
      <c r="E3349" t="s">
        <v>101</v>
      </c>
    </row>
    <row r="3350" spans="1:5" outlineLevel="1" x14ac:dyDescent="0.35">
      <c r="A3350" s="25">
        <f>A3349</f>
        <v>43840</v>
      </c>
      <c r="B3350" s="24" t="str">
        <f>B3349</f>
        <v>REBECCA GALYEN</v>
      </c>
      <c r="C3350" s="26">
        <f>SUBTOTAL(9,C3349:C3349)</f>
        <v>10.37</v>
      </c>
      <c r="D3350" s="26" t="str">
        <f>IF(E3350="","TOTAL","")</f>
        <v>TOTAL</v>
      </c>
    </row>
    <row r="3351" spans="1:5" outlineLevel="2" x14ac:dyDescent="0.35">
      <c r="A3351" s="11">
        <v>43840</v>
      </c>
      <c r="B3351" t="s">
        <v>1262</v>
      </c>
      <c r="C3351" s="5">
        <v>16.899999999999999</v>
      </c>
      <c r="D3351" s="26" t="str">
        <f>IF(E3351="","TOTAL","")</f>
        <v/>
      </c>
      <c r="E3351" t="s">
        <v>101</v>
      </c>
    </row>
    <row r="3352" spans="1:5" outlineLevel="1" x14ac:dyDescent="0.35">
      <c r="A3352" s="25">
        <f>A3351</f>
        <v>43840</v>
      </c>
      <c r="B3352" s="24" t="str">
        <f>B3351</f>
        <v>REBECCA KRATZ</v>
      </c>
      <c r="C3352" s="26">
        <f>SUBTOTAL(9,C3351:C3351)</f>
        <v>16.899999999999999</v>
      </c>
      <c r="D3352" s="26" t="str">
        <f>IF(E3352="","TOTAL","")</f>
        <v>TOTAL</v>
      </c>
    </row>
    <row r="3353" spans="1:5" outlineLevel="2" x14ac:dyDescent="0.35">
      <c r="A3353" s="11">
        <v>43840</v>
      </c>
      <c r="B3353" t="s">
        <v>1263</v>
      </c>
      <c r="C3353" s="5">
        <v>34.07</v>
      </c>
      <c r="D3353" s="26" t="str">
        <f>IF(E3353="","TOTAL","")</f>
        <v/>
      </c>
      <c r="E3353" t="s">
        <v>89</v>
      </c>
    </row>
    <row r="3354" spans="1:5" outlineLevel="1" x14ac:dyDescent="0.35">
      <c r="A3354" s="25">
        <f>A3353</f>
        <v>43840</v>
      </c>
      <c r="B3354" s="24" t="str">
        <f>B3353</f>
        <v>REGINA CLOUGH-YOUNG</v>
      </c>
      <c r="C3354" s="26">
        <f>SUBTOTAL(9,C3353:C3353)</f>
        <v>34.07</v>
      </c>
      <c r="D3354" s="26" t="str">
        <f>IF(E3354="","TOTAL","")</f>
        <v>TOTAL</v>
      </c>
    </row>
    <row r="3355" spans="1:5" outlineLevel="2" x14ac:dyDescent="0.35">
      <c r="A3355" s="11">
        <v>43840</v>
      </c>
      <c r="B3355" t="s">
        <v>1264</v>
      </c>
      <c r="C3355" s="5">
        <v>99.21</v>
      </c>
      <c r="D3355" s="26" t="str">
        <f>IF(E3355="","TOTAL","")</f>
        <v/>
      </c>
      <c r="E3355" t="s">
        <v>97</v>
      </c>
    </row>
    <row r="3356" spans="1:5" outlineLevel="1" x14ac:dyDescent="0.35">
      <c r="A3356" s="25">
        <f>A3355</f>
        <v>43840</v>
      </c>
      <c r="B3356" s="24" t="str">
        <f>B3355</f>
        <v>REX PEEBLES</v>
      </c>
      <c r="C3356" s="26">
        <f>SUBTOTAL(9,C3355:C3355)</f>
        <v>99.21</v>
      </c>
      <c r="D3356" s="26" t="str">
        <f>IF(E3356="","TOTAL","")</f>
        <v>TOTAL</v>
      </c>
    </row>
    <row r="3357" spans="1:5" outlineLevel="2" x14ac:dyDescent="0.35">
      <c r="A3357" s="11">
        <v>43840</v>
      </c>
      <c r="B3357" t="s">
        <v>990</v>
      </c>
      <c r="C3357" s="5">
        <v>140.24</v>
      </c>
      <c r="D3357" s="26" t="str">
        <f>IF(E3357="","TOTAL","")</f>
        <v/>
      </c>
      <c r="E3357" t="s">
        <v>93</v>
      </c>
    </row>
    <row r="3358" spans="1:5" outlineLevel="1" x14ac:dyDescent="0.35">
      <c r="A3358" s="25">
        <f>A3357</f>
        <v>43840</v>
      </c>
      <c r="B3358" s="24" t="str">
        <f>B3357</f>
        <v>RODERICK WILLIAMS</v>
      </c>
      <c r="C3358" s="26">
        <f>SUBTOTAL(9,C3357:C3357)</f>
        <v>140.24</v>
      </c>
      <c r="D3358" s="26" t="str">
        <f>IF(E3358="","TOTAL","")</f>
        <v>TOTAL</v>
      </c>
    </row>
    <row r="3359" spans="1:5" outlineLevel="2" x14ac:dyDescent="0.35">
      <c r="A3359" s="11">
        <v>43840</v>
      </c>
      <c r="B3359" t="s">
        <v>309</v>
      </c>
      <c r="C3359" s="5">
        <v>83.34</v>
      </c>
      <c r="D3359" s="26" t="str">
        <f>IF(E3359="","TOTAL","")</f>
        <v/>
      </c>
      <c r="E3359" t="s">
        <v>101</v>
      </c>
    </row>
    <row r="3360" spans="1:5" outlineLevel="1" x14ac:dyDescent="0.35">
      <c r="A3360" s="25">
        <f>A3359</f>
        <v>43840</v>
      </c>
      <c r="B3360" s="24" t="str">
        <f>B3359</f>
        <v>RONALD SMITH</v>
      </c>
      <c r="C3360" s="26">
        <f>SUBTOTAL(9,C3359:C3359)</f>
        <v>83.34</v>
      </c>
      <c r="D3360" s="26" t="str">
        <f>IF(E3360="","TOTAL","")</f>
        <v>TOTAL</v>
      </c>
    </row>
    <row r="3361" spans="1:5" outlineLevel="2" x14ac:dyDescent="0.35">
      <c r="A3361" s="11">
        <v>43840</v>
      </c>
      <c r="B3361" t="s">
        <v>362</v>
      </c>
      <c r="C3361" s="5">
        <v>46.64</v>
      </c>
      <c r="D3361" s="26" t="str">
        <f>IF(E3361="","TOTAL","")</f>
        <v/>
      </c>
      <c r="E3361" t="s">
        <v>97</v>
      </c>
    </row>
    <row r="3362" spans="1:5" outlineLevel="1" x14ac:dyDescent="0.35">
      <c r="A3362" s="25">
        <f>A3361</f>
        <v>43840</v>
      </c>
      <c r="B3362" s="24" t="str">
        <f>B3361</f>
        <v>ROTASHA MOORE</v>
      </c>
      <c r="C3362" s="26">
        <f>SUBTOTAL(9,C3361:C3361)</f>
        <v>46.64</v>
      </c>
      <c r="D3362" s="26" t="str">
        <f>IF(E3362="","TOTAL","")</f>
        <v>TOTAL</v>
      </c>
    </row>
    <row r="3363" spans="1:5" outlineLevel="2" x14ac:dyDescent="0.35">
      <c r="A3363" s="11">
        <v>43840</v>
      </c>
      <c r="B3363" t="s">
        <v>1265</v>
      </c>
      <c r="C3363" s="5">
        <v>209.28</v>
      </c>
      <c r="D3363" s="26" t="str">
        <f>IF(E3363="","TOTAL","")</f>
        <v/>
      </c>
      <c r="E3363" t="s">
        <v>101</v>
      </c>
    </row>
    <row r="3364" spans="1:5" outlineLevel="2" x14ac:dyDescent="0.35">
      <c r="A3364" s="11">
        <v>43840</v>
      </c>
      <c r="B3364" t="s">
        <v>1265</v>
      </c>
      <c r="C3364" s="5">
        <v>97.73</v>
      </c>
      <c r="D3364" s="26" t="str">
        <f>IF(E3364="","TOTAL","")</f>
        <v/>
      </c>
      <c r="E3364" t="s">
        <v>97</v>
      </c>
    </row>
    <row r="3365" spans="1:5" outlineLevel="1" x14ac:dyDescent="0.35">
      <c r="A3365" s="25">
        <f>A3364</f>
        <v>43840</v>
      </c>
      <c r="B3365" s="24" t="str">
        <f>B3364</f>
        <v>RYAN WILSHUSEN</v>
      </c>
      <c r="C3365" s="26">
        <f>SUBTOTAL(9,C3363:C3364)</f>
        <v>307.01</v>
      </c>
      <c r="D3365" s="26" t="str">
        <f>IF(E3365="","TOTAL","")</f>
        <v>TOTAL</v>
      </c>
    </row>
    <row r="3366" spans="1:5" outlineLevel="2" x14ac:dyDescent="0.35">
      <c r="A3366" s="11">
        <v>43840</v>
      </c>
      <c r="B3366" t="s">
        <v>737</v>
      </c>
      <c r="C3366" s="5">
        <v>213.66</v>
      </c>
      <c r="D3366" s="26" t="str">
        <f>IF(E3366="","TOTAL","")</f>
        <v/>
      </c>
      <c r="E3366" t="s">
        <v>101</v>
      </c>
    </row>
    <row r="3367" spans="1:5" outlineLevel="1" x14ac:dyDescent="0.35">
      <c r="A3367" s="25">
        <f>A3366</f>
        <v>43840</v>
      </c>
      <c r="B3367" s="24" t="str">
        <f>B3366</f>
        <v>SALLY SCHWARTZEL</v>
      </c>
      <c r="C3367" s="26">
        <f>SUBTOTAL(9,C3366:C3366)</f>
        <v>213.66</v>
      </c>
      <c r="D3367" s="26" t="str">
        <f>IF(E3367="","TOTAL","")</f>
        <v>TOTAL</v>
      </c>
    </row>
    <row r="3368" spans="1:5" outlineLevel="2" x14ac:dyDescent="0.35">
      <c r="A3368" s="11">
        <v>43840</v>
      </c>
      <c r="B3368" t="s">
        <v>1266</v>
      </c>
      <c r="C3368" s="5">
        <v>273.38</v>
      </c>
      <c r="D3368" s="26" t="str">
        <f>IF(E3368="","TOTAL","")</f>
        <v/>
      </c>
      <c r="E3368" t="s">
        <v>97</v>
      </c>
    </row>
    <row r="3369" spans="1:5" outlineLevel="1" x14ac:dyDescent="0.35">
      <c r="A3369" s="25">
        <f>A3368</f>
        <v>43840</v>
      </c>
      <c r="B3369" s="24" t="str">
        <f>B3368</f>
        <v>SARAH MARTIN</v>
      </c>
      <c r="C3369" s="26">
        <f>SUBTOTAL(9,C3368:C3368)</f>
        <v>273.38</v>
      </c>
      <c r="D3369" s="26" t="str">
        <f>IF(E3369="","TOTAL","")</f>
        <v>TOTAL</v>
      </c>
    </row>
    <row r="3370" spans="1:5" outlineLevel="2" x14ac:dyDescent="0.35">
      <c r="A3370" s="11">
        <v>43840</v>
      </c>
      <c r="B3370" t="s">
        <v>1267</v>
      </c>
      <c r="C3370" s="5">
        <v>235.71</v>
      </c>
      <c r="D3370" s="26" t="str">
        <f>IF(E3370="","TOTAL","")</f>
        <v/>
      </c>
      <c r="E3370" t="s">
        <v>101</v>
      </c>
    </row>
    <row r="3371" spans="1:5" outlineLevel="1" x14ac:dyDescent="0.35">
      <c r="A3371" s="25">
        <f>A3370</f>
        <v>43840</v>
      </c>
      <c r="B3371" s="24" t="str">
        <f>B3370</f>
        <v>SEAN EWING</v>
      </c>
      <c r="C3371" s="26">
        <f>SUBTOTAL(9,C3370:C3370)</f>
        <v>235.71</v>
      </c>
      <c r="D3371" s="26" t="str">
        <f>IF(E3371="","TOTAL","")</f>
        <v>TOTAL</v>
      </c>
    </row>
    <row r="3372" spans="1:5" outlineLevel="2" x14ac:dyDescent="0.35">
      <c r="A3372" s="11">
        <v>43840</v>
      </c>
      <c r="B3372" t="s">
        <v>1268</v>
      </c>
      <c r="C3372" s="5">
        <v>149.33000000000001</v>
      </c>
      <c r="D3372" s="26" t="str">
        <f>IF(E3372="","TOTAL","")</f>
        <v/>
      </c>
      <c r="E3372" t="s">
        <v>101</v>
      </c>
    </row>
    <row r="3373" spans="1:5" outlineLevel="1" x14ac:dyDescent="0.35">
      <c r="A3373" s="25">
        <f>A3372</f>
        <v>43840</v>
      </c>
      <c r="B3373" s="24" t="str">
        <f>B3372</f>
        <v>SEAN MAY</v>
      </c>
      <c r="C3373" s="26">
        <f>SUBTOTAL(9,C3372:C3372)</f>
        <v>149.33000000000001</v>
      </c>
      <c r="D3373" s="26" t="str">
        <f>IF(E3373="","TOTAL","")</f>
        <v>TOTAL</v>
      </c>
    </row>
    <row r="3374" spans="1:5" outlineLevel="2" x14ac:dyDescent="0.35">
      <c r="A3374" s="11">
        <v>43840</v>
      </c>
      <c r="B3374" t="s">
        <v>1269</v>
      </c>
      <c r="C3374" s="5">
        <v>133.01</v>
      </c>
      <c r="D3374" s="26" t="str">
        <f>IF(E3374="","TOTAL","")</f>
        <v/>
      </c>
      <c r="E3374" t="s">
        <v>101</v>
      </c>
    </row>
    <row r="3375" spans="1:5" outlineLevel="1" x14ac:dyDescent="0.35">
      <c r="A3375" s="25">
        <f>A3374</f>
        <v>43840</v>
      </c>
      <c r="B3375" s="24" t="str">
        <f>B3374</f>
        <v>SHALOM PATCH</v>
      </c>
      <c r="C3375" s="26">
        <f>SUBTOTAL(9,C3374:C3374)</f>
        <v>133.01</v>
      </c>
      <c r="D3375" s="26" t="str">
        <f>IF(E3375="","TOTAL","")</f>
        <v>TOTAL</v>
      </c>
    </row>
    <row r="3376" spans="1:5" outlineLevel="2" x14ac:dyDescent="0.35">
      <c r="A3376" s="11">
        <v>43840</v>
      </c>
      <c r="B3376" t="s">
        <v>1270</v>
      </c>
      <c r="C3376" s="5">
        <v>69.66</v>
      </c>
      <c r="D3376" s="26" t="str">
        <f>IF(E3376="","TOTAL","")</f>
        <v/>
      </c>
      <c r="E3376" t="s">
        <v>79</v>
      </c>
    </row>
    <row r="3377" spans="1:5" outlineLevel="1" x14ac:dyDescent="0.35">
      <c r="A3377" s="25">
        <f>A3376</f>
        <v>43840</v>
      </c>
      <c r="B3377" s="24" t="str">
        <f>B3376</f>
        <v>SHARON RATLIFF</v>
      </c>
      <c r="C3377" s="26">
        <f>SUBTOTAL(9,C3376:C3376)</f>
        <v>69.66</v>
      </c>
      <c r="D3377" s="26" t="str">
        <f>IF(E3377="","TOTAL","")</f>
        <v>TOTAL</v>
      </c>
    </row>
    <row r="3378" spans="1:5" outlineLevel="2" x14ac:dyDescent="0.35">
      <c r="A3378" s="11">
        <v>43840</v>
      </c>
      <c r="B3378" t="s">
        <v>608</v>
      </c>
      <c r="C3378" s="5">
        <v>146.08000000000001</v>
      </c>
      <c r="D3378" s="26" t="str">
        <f>IF(E3378="","TOTAL","")</f>
        <v/>
      </c>
      <c r="E3378" t="s">
        <v>101</v>
      </c>
    </row>
    <row r="3379" spans="1:5" outlineLevel="1" x14ac:dyDescent="0.35">
      <c r="A3379" s="25">
        <f>A3378</f>
        <v>43840</v>
      </c>
      <c r="B3379" s="24" t="str">
        <f>B3378</f>
        <v>SHARONDO HOUSTON</v>
      </c>
      <c r="C3379" s="26">
        <f>SUBTOTAL(9,C3378:C3378)</f>
        <v>146.08000000000001</v>
      </c>
      <c r="D3379" s="26" t="str">
        <f>IF(E3379="","TOTAL","")</f>
        <v>TOTAL</v>
      </c>
    </row>
    <row r="3380" spans="1:5" outlineLevel="2" x14ac:dyDescent="0.35">
      <c r="A3380" s="11">
        <v>43840</v>
      </c>
      <c r="B3380" t="s">
        <v>1271</v>
      </c>
      <c r="C3380" s="5">
        <v>29.54</v>
      </c>
      <c r="D3380" s="26" t="str">
        <f>IF(E3380="","TOTAL","")</f>
        <v/>
      </c>
      <c r="E3380" t="s">
        <v>101</v>
      </c>
    </row>
    <row r="3381" spans="1:5" outlineLevel="1" x14ac:dyDescent="0.35">
      <c r="A3381" s="25">
        <f>A3380</f>
        <v>43840</v>
      </c>
      <c r="B3381" s="24" t="str">
        <f>B3380</f>
        <v>SHARYN SKELTON</v>
      </c>
      <c r="C3381" s="26">
        <f>SUBTOTAL(9,C3380:C3380)</f>
        <v>29.54</v>
      </c>
      <c r="D3381" s="26" t="str">
        <f>IF(E3381="","TOTAL","")</f>
        <v>TOTAL</v>
      </c>
    </row>
    <row r="3382" spans="1:5" outlineLevel="2" x14ac:dyDescent="0.35">
      <c r="A3382" s="11">
        <v>43840</v>
      </c>
      <c r="B3382" t="s">
        <v>741</v>
      </c>
      <c r="C3382" s="5">
        <v>73.010000000000005</v>
      </c>
      <c r="D3382" s="26" t="str">
        <f>IF(E3382="","TOTAL","")</f>
        <v/>
      </c>
      <c r="E3382" t="s">
        <v>101</v>
      </c>
    </row>
    <row r="3383" spans="1:5" outlineLevel="1" x14ac:dyDescent="0.35">
      <c r="A3383" s="25">
        <f>A3382</f>
        <v>43840</v>
      </c>
      <c r="B3383" s="24" t="str">
        <f>B3382</f>
        <v>SHELLY HEMANN</v>
      </c>
      <c r="C3383" s="26">
        <f>SUBTOTAL(9,C3382:C3382)</f>
        <v>73.010000000000005</v>
      </c>
      <c r="D3383" s="26" t="str">
        <f>IF(E3383="","TOTAL","")</f>
        <v>TOTAL</v>
      </c>
    </row>
    <row r="3384" spans="1:5" outlineLevel="2" x14ac:dyDescent="0.35">
      <c r="A3384" s="11">
        <v>43840</v>
      </c>
      <c r="B3384" t="s">
        <v>1272</v>
      </c>
      <c r="C3384" s="5">
        <v>152.63999999999999</v>
      </c>
      <c r="D3384" s="26" t="str">
        <f>IF(E3384="","TOTAL","")</f>
        <v/>
      </c>
      <c r="E3384" t="s">
        <v>101</v>
      </c>
    </row>
    <row r="3385" spans="1:5" outlineLevel="1" x14ac:dyDescent="0.35">
      <c r="A3385" s="25">
        <f>A3384</f>
        <v>43840</v>
      </c>
      <c r="B3385" s="24" t="str">
        <f>B3384</f>
        <v>SHIRLEY OLIVER</v>
      </c>
      <c r="C3385" s="26">
        <f>SUBTOTAL(9,C3384:C3384)</f>
        <v>152.63999999999999</v>
      </c>
      <c r="D3385" s="26" t="str">
        <f>IF(E3385="","TOTAL","")</f>
        <v>TOTAL</v>
      </c>
    </row>
    <row r="3386" spans="1:5" outlineLevel="2" x14ac:dyDescent="0.35">
      <c r="A3386" s="11">
        <v>43840</v>
      </c>
      <c r="B3386" t="s">
        <v>1273</v>
      </c>
      <c r="C3386" s="5">
        <v>263.77999999999997</v>
      </c>
      <c r="D3386" s="26" t="str">
        <f>IF(E3386="","TOTAL","")</f>
        <v/>
      </c>
      <c r="E3386" t="s">
        <v>101</v>
      </c>
    </row>
    <row r="3387" spans="1:5" outlineLevel="2" x14ac:dyDescent="0.35">
      <c r="A3387" s="11">
        <v>43840</v>
      </c>
      <c r="B3387" t="s">
        <v>1273</v>
      </c>
      <c r="C3387" s="5">
        <v>83.19</v>
      </c>
      <c r="D3387" s="26" t="str">
        <f>IF(E3387="","TOTAL","")</f>
        <v/>
      </c>
      <c r="E3387" t="s">
        <v>97</v>
      </c>
    </row>
    <row r="3388" spans="1:5" outlineLevel="2" x14ac:dyDescent="0.35">
      <c r="A3388" s="11">
        <v>43840</v>
      </c>
      <c r="B3388" t="s">
        <v>1273</v>
      </c>
      <c r="C3388" s="5">
        <v>250</v>
      </c>
      <c r="D3388" s="26" t="str">
        <f>IF(E3388="","TOTAL","")</f>
        <v/>
      </c>
      <c r="E3388" t="s">
        <v>82</v>
      </c>
    </row>
    <row r="3389" spans="1:5" outlineLevel="1" x14ac:dyDescent="0.35">
      <c r="A3389" s="25">
        <f>A3388</f>
        <v>43840</v>
      </c>
      <c r="B3389" s="24" t="str">
        <f>B3388</f>
        <v>STACIE ZIMMERMAN</v>
      </c>
      <c r="C3389" s="26">
        <f>SUBTOTAL(9,C3386:C3388)</f>
        <v>596.97</v>
      </c>
      <c r="D3389" s="26" t="str">
        <f>IF(E3389="","TOTAL","")</f>
        <v>TOTAL</v>
      </c>
    </row>
    <row r="3390" spans="1:5" outlineLevel="2" x14ac:dyDescent="0.35">
      <c r="A3390" s="11">
        <v>43840</v>
      </c>
      <c r="B3390" t="s">
        <v>743</v>
      </c>
      <c r="C3390" s="5">
        <v>42.74</v>
      </c>
      <c r="D3390" s="26" t="str">
        <f>IF(E3390="","TOTAL","")</f>
        <v/>
      </c>
      <c r="E3390" t="s">
        <v>101</v>
      </c>
    </row>
    <row r="3391" spans="1:5" outlineLevel="1" x14ac:dyDescent="0.35">
      <c r="A3391" s="25">
        <f>A3390</f>
        <v>43840</v>
      </c>
      <c r="B3391" s="24" t="str">
        <f>B3390</f>
        <v>STEPHANIE HOFER</v>
      </c>
      <c r="C3391" s="26">
        <f>SUBTOTAL(9,C3390:C3390)</f>
        <v>42.74</v>
      </c>
      <c r="D3391" s="26" t="str">
        <f>IF(E3391="","TOTAL","")</f>
        <v>TOTAL</v>
      </c>
    </row>
    <row r="3392" spans="1:5" outlineLevel="2" x14ac:dyDescent="0.35">
      <c r="A3392" s="11">
        <v>43840</v>
      </c>
      <c r="B3392" t="s">
        <v>1274</v>
      </c>
      <c r="C3392" s="5">
        <v>150.11000000000001</v>
      </c>
      <c r="D3392" s="26" t="str">
        <f>IF(E3392="","TOTAL","")</f>
        <v/>
      </c>
      <c r="E3392" t="s">
        <v>97</v>
      </c>
    </row>
    <row r="3393" spans="1:5" outlineLevel="1" x14ac:dyDescent="0.35">
      <c r="A3393" s="25">
        <f>A3392</f>
        <v>43840</v>
      </c>
      <c r="B3393" s="24" t="str">
        <f>B3392</f>
        <v>STEPHEN BENNETT</v>
      </c>
      <c r="C3393" s="26">
        <f>SUBTOTAL(9,C3392:C3392)</f>
        <v>150.11000000000001</v>
      </c>
      <c r="D3393" s="26" t="str">
        <f>IF(E3393="","TOTAL","")</f>
        <v>TOTAL</v>
      </c>
    </row>
    <row r="3394" spans="1:5" outlineLevel="2" x14ac:dyDescent="0.35">
      <c r="A3394" s="11">
        <v>43840</v>
      </c>
      <c r="B3394" t="s">
        <v>310</v>
      </c>
      <c r="C3394" s="5">
        <v>50.14</v>
      </c>
      <c r="D3394" s="26" t="str">
        <f>IF(E3394="","TOTAL","")</f>
        <v/>
      </c>
      <c r="E3394" t="s">
        <v>101</v>
      </c>
    </row>
    <row r="3395" spans="1:5" outlineLevel="1" x14ac:dyDescent="0.35">
      <c r="A3395" s="25">
        <f>A3394</f>
        <v>43840</v>
      </c>
      <c r="B3395" s="24" t="str">
        <f>B3394</f>
        <v>STEPHEN LOVELESS</v>
      </c>
      <c r="C3395" s="26">
        <f>SUBTOTAL(9,C3394:C3394)</f>
        <v>50.14</v>
      </c>
      <c r="D3395" s="26" t="str">
        <f>IF(E3395="","TOTAL","")</f>
        <v>TOTAL</v>
      </c>
    </row>
    <row r="3396" spans="1:5" outlineLevel="2" x14ac:dyDescent="0.35">
      <c r="A3396" s="11">
        <v>43840</v>
      </c>
      <c r="B3396" t="s">
        <v>611</v>
      </c>
      <c r="C3396" s="5">
        <v>43.6</v>
      </c>
      <c r="D3396" s="26" t="str">
        <f>IF(E3396="","TOTAL","")</f>
        <v/>
      </c>
      <c r="E3396" t="s">
        <v>101</v>
      </c>
    </row>
    <row r="3397" spans="1:5" outlineLevel="1" x14ac:dyDescent="0.35">
      <c r="A3397" s="25">
        <f>A3396</f>
        <v>43840</v>
      </c>
      <c r="B3397" s="24" t="str">
        <f>B3396</f>
        <v>TAMIE FONS</v>
      </c>
      <c r="C3397" s="26">
        <f>SUBTOTAL(9,C3396:C3396)</f>
        <v>43.6</v>
      </c>
      <c r="D3397" s="26" t="str">
        <f>IF(E3397="","TOTAL","")</f>
        <v>TOTAL</v>
      </c>
    </row>
    <row r="3398" spans="1:5" outlineLevel="2" x14ac:dyDescent="0.35">
      <c r="A3398" s="11">
        <v>43840</v>
      </c>
      <c r="B3398" t="s">
        <v>1275</v>
      </c>
      <c r="C3398" s="5">
        <v>117.9</v>
      </c>
      <c r="D3398" s="26" t="str">
        <f>IF(E3398="","TOTAL","")</f>
        <v/>
      </c>
      <c r="E3398" t="s">
        <v>79</v>
      </c>
    </row>
    <row r="3399" spans="1:5" outlineLevel="1" x14ac:dyDescent="0.35">
      <c r="A3399" s="25">
        <f>A3398</f>
        <v>43840</v>
      </c>
      <c r="B3399" s="24" t="str">
        <f>B3398</f>
        <v>TAMMI WILHELM</v>
      </c>
      <c r="C3399" s="26">
        <f>SUBTOTAL(9,C3398:C3398)</f>
        <v>117.9</v>
      </c>
      <c r="D3399" s="26" t="str">
        <f>IF(E3399="","TOTAL","")</f>
        <v>TOTAL</v>
      </c>
    </row>
    <row r="3400" spans="1:5" outlineLevel="2" x14ac:dyDescent="0.35">
      <c r="A3400" s="11">
        <v>43840</v>
      </c>
      <c r="B3400" t="s">
        <v>382</v>
      </c>
      <c r="C3400" s="5">
        <v>80.66</v>
      </c>
      <c r="D3400" s="26" t="str">
        <f>IF(E3400="","TOTAL","")</f>
        <v/>
      </c>
      <c r="E3400" t="s">
        <v>101</v>
      </c>
    </row>
    <row r="3401" spans="1:5" outlineLevel="1" x14ac:dyDescent="0.35">
      <c r="A3401" s="25">
        <f>A3400</f>
        <v>43840</v>
      </c>
      <c r="B3401" s="24" t="str">
        <f>B3400</f>
        <v>TAMRA WHITFIELD</v>
      </c>
      <c r="C3401" s="26">
        <f>SUBTOTAL(9,C3400:C3400)</f>
        <v>80.66</v>
      </c>
      <c r="D3401" s="26" t="str">
        <f>IF(E3401="","TOTAL","")</f>
        <v>TOTAL</v>
      </c>
    </row>
    <row r="3402" spans="1:5" outlineLevel="2" x14ac:dyDescent="0.35">
      <c r="A3402" s="11">
        <v>43840</v>
      </c>
      <c r="B3402" t="s">
        <v>1276</v>
      </c>
      <c r="C3402" s="5">
        <v>373.89</v>
      </c>
      <c r="D3402" s="26" t="str">
        <f>IF(E3402="","TOTAL","")</f>
        <v/>
      </c>
      <c r="E3402" t="s">
        <v>101</v>
      </c>
    </row>
    <row r="3403" spans="1:5" outlineLevel="1" x14ac:dyDescent="0.35">
      <c r="A3403" s="25">
        <f>A3402</f>
        <v>43840</v>
      </c>
      <c r="B3403" s="24" t="str">
        <f>B3402</f>
        <v>THERESE HIGHNOTE</v>
      </c>
      <c r="C3403" s="26">
        <f>SUBTOTAL(9,C3402:C3402)</f>
        <v>373.89</v>
      </c>
      <c r="D3403" s="26" t="str">
        <f>IF(E3403="","TOTAL","")</f>
        <v>TOTAL</v>
      </c>
    </row>
    <row r="3404" spans="1:5" outlineLevel="2" x14ac:dyDescent="0.35">
      <c r="A3404" s="11">
        <v>43840</v>
      </c>
      <c r="B3404" t="s">
        <v>1277</v>
      </c>
      <c r="C3404" s="5">
        <v>149.33000000000001</v>
      </c>
      <c r="D3404" s="26" t="str">
        <f>IF(E3404="","TOTAL","")</f>
        <v/>
      </c>
      <c r="E3404" t="s">
        <v>101</v>
      </c>
    </row>
    <row r="3405" spans="1:5" outlineLevel="1" x14ac:dyDescent="0.35">
      <c r="A3405" s="25">
        <f>A3404</f>
        <v>43840</v>
      </c>
      <c r="B3405" s="24" t="str">
        <f>B3404</f>
        <v>TIFFANY KANG</v>
      </c>
      <c r="C3405" s="26">
        <f>SUBTOTAL(9,C3404:C3404)</f>
        <v>149.33000000000001</v>
      </c>
      <c r="D3405" s="26" t="str">
        <f>IF(E3405="","TOTAL","")</f>
        <v>TOTAL</v>
      </c>
    </row>
    <row r="3406" spans="1:5" outlineLevel="2" x14ac:dyDescent="0.35">
      <c r="A3406" s="11">
        <v>43840</v>
      </c>
      <c r="B3406" t="s">
        <v>1278</v>
      </c>
      <c r="C3406" s="5">
        <v>46.28</v>
      </c>
      <c r="D3406" s="26" t="str">
        <f>IF(E3406="","TOTAL","")</f>
        <v/>
      </c>
      <c r="E3406" t="s">
        <v>93</v>
      </c>
    </row>
    <row r="3407" spans="1:5" outlineLevel="2" x14ac:dyDescent="0.35">
      <c r="A3407" s="11">
        <v>43840</v>
      </c>
      <c r="B3407" t="s">
        <v>1278</v>
      </c>
      <c r="C3407" s="5">
        <v>17.36</v>
      </c>
      <c r="D3407" s="26" t="str">
        <f>IF(E3407="","TOTAL","")</f>
        <v/>
      </c>
      <c r="E3407" t="s">
        <v>79</v>
      </c>
    </row>
    <row r="3408" spans="1:5" outlineLevel="1" x14ac:dyDescent="0.35">
      <c r="A3408" s="25">
        <f>A3407</f>
        <v>43840</v>
      </c>
      <c r="B3408" s="24" t="str">
        <f>B3407</f>
        <v>TRACY STROUD</v>
      </c>
      <c r="C3408" s="26">
        <f>SUBTOTAL(9,C3406:C3407)</f>
        <v>63.64</v>
      </c>
      <c r="D3408" s="26" t="str">
        <f>IF(E3408="","TOTAL","")</f>
        <v>TOTAL</v>
      </c>
    </row>
    <row r="3409" spans="1:5" outlineLevel="2" x14ac:dyDescent="0.35">
      <c r="A3409" s="11">
        <v>43840</v>
      </c>
      <c r="B3409" t="s">
        <v>551</v>
      </c>
      <c r="C3409" s="5">
        <v>37.090000000000003</v>
      </c>
      <c r="D3409" s="26" t="str">
        <f>IF(E3409="","TOTAL","")</f>
        <v/>
      </c>
      <c r="E3409" t="s">
        <v>101</v>
      </c>
    </row>
    <row r="3410" spans="1:5" outlineLevel="1" x14ac:dyDescent="0.35">
      <c r="A3410" s="25">
        <f>A3409</f>
        <v>43840</v>
      </c>
      <c r="B3410" s="24" t="str">
        <f>B3409</f>
        <v>TRAM NGHIEM</v>
      </c>
      <c r="C3410" s="26">
        <f>SUBTOTAL(9,C3409:C3409)</f>
        <v>37.090000000000003</v>
      </c>
      <c r="D3410" s="26" t="str">
        <f>IF(E3410="","TOTAL","")</f>
        <v>TOTAL</v>
      </c>
    </row>
    <row r="3411" spans="1:5" outlineLevel="2" x14ac:dyDescent="0.35">
      <c r="A3411" s="11">
        <v>43840</v>
      </c>
      <c r="B3411" t="s">
        <v>1279</v>
      </c>
      <c r="C3411" s="5">
        <v>286.13</v>
      </c>
      <c r="D3411" s="26" t="str">
        <f>IF(E3411="","TOTAL","")</f>
        <v/>
      </c>
      <c r="E3411" t="s">
        <v>101</v>
      </c>
    </row>
    <row r="3412" spans="1:5" outlineLevel="2" x14ac:dyDescent="0.35">
      <c r="A3412" s="11">
        <v>43840</v>
      </c>
      <c r="B3412" t="s">
        <v>1279</v>
      </c>
      <c r="C3412" s="5">
        <v>275.08</v>
      </c>
      <c r="D3412" s="26" t="str">
        <f>IF(E3412="","TOTAL","")</f>
        <v/>
      </c>
      <c r="E3412" t="s">
        <v>97</v>
      </c>
    </row>
    <row r="3413" spans="1:5" outlineLevel="1" x14ac:dyDescent="0.35">
      <c r="A3413" s="25">
        <f>A3412</f>
        <v>43840</v>
      </c>
      <c r="B3413" s="24" t="str">
        <f>B3412</f>
        <v>VANCE COOPER</v>
      </c>
      <c r="C3413" s="26">
        <f>SUBTOTAL(9,C3411:C3412)</f>
        <v>561.21</v>
      </c>
      <c r="D3413" s="26" t="str">
        <f>IF(E3413="","TOTAL","")</f>
        <v>TOTAL</v>
      </c>
    </row>
    <row r="3414" spans="1:5" outlineLevel="2" x14ac:dyDescent="0.35">
      <c r="A3414" s="11">
        <v>43840</v>
      </c>
      <c r="B3414" t="s">
        <v>746</v>
      </c>
      <c r="C3414" s="5">
        <v>130</v>
      </c>
      <c r="D3414" s="26" t="str">
        <f>IF(E3414="","TOTAL","")</f>
        <v/>
      </c>
      <c r="E3414" t="s">
        <v>82</v>
      </c>
    </row>
    <row r="3415" spans="1:5" outlineLevel="1" x14ac:dyDescent="0.35">
      <c r="A3415" s="25">
        <f>A3414</f>
        <v>43840</v>
      </c>
      <c r="B3415" s="24" t="str">
        <f>B3414</f>
        <v>VERONICA RENDON-MAJMUDAR</v>
      </c>
      <c r="C3415" s="26">
        <f>SUBTOTAL(9,C3414:C3414)</f>
        <v>130</v>
      </c>
      <c r="D3415" s="26" t="str">
        <f>IF(E3415="","TOTAL","")</f>
        <v>TOTAL</v>
      </c>
    </row>
    <row r="3416" spans="1:5" outlineLevel="2" x14ac:dyDescent="0.35">
      <c r="A3416" s="11">
        <v>43840</v>
      </c>
      <c r="B3416" t="s">
        <v>212</v>
      </c>
      <c r="C3416" s="5">
        <v>156.41999999999999</v>
      </c>
      <c r="D3416" s="26" t="str">
        <f>IF(E3416="","TOTAL","")</f>
        <v/>
      </c>
      <c r="E3416" t="s">
        <v>101</v>
      </c>
    </row>
    <row r="3417" spans="1:5" outlineLevel="1" x14ac:dyDescent="0.35">
      <c r="A3417" s="25">
        <f>A3416</f>
        <v>43840</v>
      </c>
      <c r="B3417" s="24" t="str">
        <f>B3416</f>
        <v>VINCE VERRETT</v>
      </c>
      <c r="C3417" s="26">
        <f>SUBTOTAL(9,C3416:C3416)</f>
        <v>156.41999999999999</v>
      </c>
      <c r="D3417" s="26" t="str">
        <f>IF(E3417="","TOTAL","")</f>
        <v>TOTAL</v>
      </c>
    </row>
    <row r="3418" spans="1:5" outlineLevel="2" x14ac:dyDescent="0.35">
      <c r="A3418" s="11">
        <v>43840</v>
      </c>
      <c r="B3418" t="s">
        <v>1280</v>
      </c>
      <c r="C3418" s="5">
        <v>86.9</v>
      </c>
      <c r="D3418" s="26" t="str">
        <f>IF(E3418="","TOTAL","")</f>
        <v/>
      </c>
      <c r="E3418" t="s">
        <v>89</v>
      </c>
    </row>
    <row r="3419" spans="1:5" outlineLevel="1" x14ac:dyDescent="0.35">
      <c r="A3419" s="25">
        <f>A3418</f>
        <v>43840</v>
      </c>
      <c r="B3419" s="24" t="str">
        <f>B3418</f>
        <v>WILLIAM RHODES</v>
      </c>
      <c r="C3419" s="26">
        <f>SUBTOTAL(9,C3418:C3418)</f>
        <v>86.9</v>
      </c>
      <c r="D3419" s="26" t="str">
        <f>IF(E3419="","TOTAL","")</f>
        <v>TOTAL</v>
      </c>
    </row>
    <row r="3420" spans="1:5" outlineLevel="2" x14ac:dyDescent="0.35">
      <c r="A3420" s="11">
        <v>43840</v>
      </c>
      <c r="B3420" t="s">
        <v>475</v>
      </c>
      <c r="C3420" s="5">
        <v>231.7</v>
      </c>
      <c r="D3420" s="26" t="str">
        <f>IF(E3420="","TOTAL","")</f>
        <v/>
      </c>
      <c r="E3420" t="s">
        <v>79</v>
      </c>
    </row>
    <row r="3421" spans="1:5" outlineLevel="2" x14ac:dyDescent="0.35">
      <c r="A3421" s="11">
        <v>43840</v>
      </c>
      <c r="B3421" t="s">
        <v>475</v>
      </c>
      <c r="C3421" s="5">
        <v>368.41</v>
      </c>
      <c r="D3421" s="26" t="str">
        <f>IF(E3421="","TOTAL","")</f>
        <v/>
      </c>
      <c r="E3421" t="s">
        <v>79</v>
      </c>
    </row>
    <row r="3422" spans="1:5" outlineLevel="1" x14ac:dyDescent="0.35">
      <c r="A3422" s="25">
        <f>A3421</f>
        <v>43840</v>
      </c>
      <c r="B3422" s="24" t="str">
        <f>B3421</f>
        <v>ENCOMPASS SUPPLY CHAIN SOLUTIONS INC</v>
      </c>
      <c r="C3422" s="26">
        <f>SUBTOTAL(9,C3420:C3421)</f>
        <v>600.11</v>
      </c>
      <c r="D3422" s="26" t="str">
        <f>IF(E3422="","TOTAL","")</f>
        <v>TOTAL</v>
      </c>
    </row>
    <row r="3423" spans="1:5" outlineLevel="2" x14ac:dyDescent="0.35">
      <c r="A3423" s="11">
        <v>43840</v>
      </c>
      <c r="B3423" t="s">
        <v>28</v>
      </c>
      <c r="C3423" s="5">
        <v>165.08</v>
      </c>
      <c r="D3423" s="26" t="str">
        <f>IF(E3423="","TOTAL","")</f>
        <v/>
      </c>
      <c r="E3423" t="s">
        <v>99</v>
      </c>
    </row>
    <row r="3424" spans="1:5" outlineLevel="2" x14ac:dyDescent="0.35">
      <c r="A3424" s="11">
        <v>43840</v>
      </c>
      <c r="B3424" t="s">
        <v>28</v>
      </c>
      <c r="C3424" s="5">
        <v>74</v>
      </c>
      <c r="D3424" s="26" t="str">
        <f>IF(E3424="","TOTAL","")</f>
        <v/>
      </c>
      <c r="E3424" t="s">
        <v>97</v>
      </c>
    </row>
    <row r="3425" spans="1:5" outlineLevel="2" x14ac:dyDescent="0.35">
      <c r="A3425" s="11">
        <v>43840</v>
      </c>
      <c r="B3425" t="s">
        <v>28</v>
      </c>
      <c r="C3425" s="5">
        <v>307.2</v>
      </c>
      <c r="D3425" s="26" t="str">
        <f>IF(E3425="","TOTAL","")</f>
        <v/>
      </c>
      <c r="E3425" t="s">
        <v>99</v>
      </c>
    </row>
    <row r="3426" spans="1:5" outlineLevel="2" x14ac:dyDescent="0.35">
      <c r="A3426" s="11">
        <v>43840</v>
      </c>
      <c r="B3426" t="s">
        <v>28</v>
      </c>
      <c r="C3426" s="5">
        <v>457.36</v>
      </c>
      <c r="D3426" s="26" t="str">
        <f>IF(E3426="","TOTAL","")</f>
        <v/>
      </c>
      <c r="E3426" t="s">
        <v>99</v>
      </c>
    </row>
    <row r="3427" spans="1:5" outlineLevel="2" x14ac:dyDescent="0.35">
      <c r="A3427" s="11">
        <v>43840</v>
      </c>
      <c r="B3427" t="s">
        <v>28</v>
      </c>
      <c r="C3427" s="5">
        <v>133.52000000000001</v>
      </c>
      <c r="D3427" s="26" t="str">
        <f>IF(E3427="","TOTAL","")</f>
        <v/>
      </c>
      <c r="E3427" t="s">
        <v>99</v>
      </c>
    </row>
    <row r="3428" spans="1:5" outlineLevel="2" x14ac:dyDescent="0.35">
      <c r="A3428" s="11">
        <v>43840</v>
      </c>
      <c r="B3428" t="s">
        <v>28</v>
      </c>
      <c r="C3428" s="5">
        <v>545.36</v>
      </c>
      <c r="D3428" s="26" t="str">
        <f>IF(E3428="","TOTAL","")</f>
        <v/>
      </c>
      <c r="E3428" t="s">
        <v>79</v>
      </c>
    </row>
    <row r="3429" spans="1:5" outlineLevel="2" x14ac:dyDescent="0.35">
      <c r="A3429" s="11">
        <v>43840</v>
      </c>
      <c r="B3429" t="s">
        <v>28</v>
      </c>
      <c r="C3429" s="5">
        <v>365.37</v>
      </c>
      <c r="D3429" s="26" t="str">
        <f>IF(E3429="","TOTAL","")</f>
        <v/>
      </c>
      <c r="E3429" t="s">
        <v>97</v>
      </c>
    </row>
    <row r="3430" spans="1:5" outlineLevel="2" x14ac:dyDescent="0.35">
      <c r="A3430" s="11">
        <v>43840</v>
      </c>
      <c r="B3430" t="s">
        <v>28</v>
      </c>
      <c r="C3430" s="5">
        <v>297</v>
      </c>
      <c r="D3430" s="26" t="str">
        <f>IF(E3430="","TOTAL","")</f>
        <v/>
      </c>
      <c r="E3430" t="s">
        <v>99</v>
      </c>
    </row>
    <row r="3431" spans="1:5" outlineLevel="2" x14ac:dyDescent="0.35">
      <c r="A3431" s="11">
        <v>43840</v>
      </c>
      <c r="B3431" t="s">
        <v>28</v>
      </c>
      <c r="C3431" s="5">
        <v>297</v>
      </c>
      <c r="D3431" s="26" t="str">
        <f>IF(E3431="","TOTAL","")</f>
        <v/>
      </c>
      <c r="E3431" t="s">
        <v>99</v>
      </c>
    </row>
    <row r="3432" spans="1:5" outlineLevel="2" x14ac:dyDescent="0.35">
      <c r="A3432" s="11">
        <v>43840</v>
      </c>
      <c r="B3432" t="s">
        <v>28</v>
      </c>
      <c r="C3432" s="5">
        <v>151.19999999999999</v>
      </c>
      <c r="D3432" s="26" t="str">
        <f>IF(E3432="","TOTAL","")</f>
        <v/>
      </c>
      <c r="E3432" t="s">
        <v>99</v>
      </c>
    </row>
    <row r="3433" spans="1:5" outlineLevel="2" x14ac:dyDescent="0.35">
      <c r="A3433" s="11">
        <v>43840</v>
      </c>
      <c r="B3433" t="s">
        <v>28</v>
      </c>
      <c r="C3433" s="5">
        <v>81.25</v>
      </c>
      <c r="D3433" s="26" t="str">
        <f>IF(E3433="","TOTAL","")</f>
        <v/>
      </c>
      <c r="E3433" t="s">
        <v>423</v>
      </c>
    </row>
    <row r="3434" spans="1:5" outlineLevel="2" x14ac:dyDescent="0.35">
      <c r="A3434" s="11">
        <v>43840</v>
      </c>
      <c r="B3434" t="s">
        <v>28</v>
      </c>
      <c r="C3434" s="5">
        <v>81.25</v>
      </c>
      <c r="D3434" s="26" t="str">
        <f>IF(E3434="","TOTAL","")</f>
        <v/>
      </c>
      <c r="E3434" t="s">
        <v>423</v>
      </c>
    </row>
    <row r="3435" spans="1:5" outlineLevel="2" x14ac:dyDescent="0.35">
      <c r="A3435" s="11">
        <v>43840</v>
      </c>
      <c r="B3435" t="s">
        <v>28</v>
      </c>
      <c r="C3435" s="5">
        <v>106.15</v>
      </c>
      <c r="D3435" s="26" t="str">
        <f>IF(E3435="","TOTAL","")</f>
        <v/>
      </c>
      <c r="E3435" t="s">
        <v>99</v>
      </c>
    </row>
    <row r="3436" spans="1:5" outlineLevel="2" x14ac:dyDescent="0.35">
      <c r="A3436" s="11">
        <v>43840</v>
      </c>
      <c r="B3436" t="s">
        <v>28</v>
      </c>
      <c r="C3436" s="5">
        <v>264.08</v>
      </c>
      <c r="D3436" s="26" t="str">
        <f>IF(E3436="","TOTAL","")</f>
        <v/>
      </c>
      <c r="E3436" t="s">
        <v>99</v>
      </c>
    </row>
    <row r="3437" spans="1:5" outlineLevel="2" x14ac:dyDescent="0.35">
      <c r="A3437" s="11">
        <v>43840</v>
      </c>
      <c r="B3437" t="s">
        <v>28</v>
      </c>
      <c r="C3437" s="5">
        <v>429.16</v>
      </c>
      <c r="D3437" s="26" t="str">
        <f>IF(E3437="","TOTAL","")</f>
        <v/>
      </c>
      <c r="E3437" t="s">
        <v>99</v>
      </c>
    </row>
    <row r="3438" spans="1:5" outlineLevel="2" x14ac:dyDescent="0.35">
      <c r="A3438" s="11">
        <v>43840</v>
      </c>
      <c r="B3438" t="s">
        <v>28</v>
      </c>
      <c r="C3438" s="5">
        <v>42</v>
      </c>
      <c r="D3438" s="26" t="str">
        <f>IF(E3438="","TOTAL","")</f>
        <v/>
      </c>
      <c r="E3438" t="s">
        <v>99</v>
      </c>
    </row>
    <row r="3439" spans="1:5" outlineLevel="2" x14ac:dyDescent="0.35">
      <c r="A3439" s="11">
        <v>43840</v>
      </c>
      <c r="B3439" t="s">
        <v>28</v>
      </c>
      <c r="C3439" s="5">
        <v>99</v>
      </c>
      <c r="D3439" s="26" t="str">
        <f>IF(E3439="","TOTAL","")</f>
        <v/>
      </c>
      <c r="E3439" t="s">
        <v>99</v>
      </c>
    </row>
    <row r="3440" spans="1:5" outlineLevel="2" x14ac:dyDescent="0.35">
      <c r="A3440" s="11">
        <v>43840</v>
      </c>
      <c r="B3440" t="s">
        <v>28</v>
      </c>
      <c r="C3440" s="5">
        <v>112</v>
      </c>
      <c r="D3440" s="26" t="str">
        <f>IF(E3440="","TOTAL","")</f>
        <v/>
      </c>
      <c r="E3440" t="s">
        <v>99</v>
      </c>
    </row>
    <row r="3441" spans="1:5" outlineLevel="2" x14ac:dyDescent="0.35">
      <c r="A3441" s="11">
        <v>43840</v>
      </c>
      <c r="B3441" t="s">
        <v>28</v>
      </c>
      <c r="C3441" s="5">
        <v>454.94</v>
      </c>
      <c r="D3441" s="26" t="str">
        <f>IF(E3441="","TOTAL","")</f>
        <v/>
      </c>
      <c r="E3441" t="s">
        <v>99</v>
      </c>
    </row>
    <row r="3442" spans="1:5" outlineLevel="1" x14ac:dyDescent="0.35">
      <c r="A3442" s="25">
        <f>A3441</f>
        <v>43840</v>
      </c>
      <c r="B3442" s="24" t="str">
        <f>B3441</f>
        <v>ENTERPRISE RENT-A-CAR COMPANY</v>
      </c>
      <c r="C3442" s="26">
        <f>SUBTOTAL(9,C3423:C3441)</f>
        <v>4462.9199999999992</v>
      </c>
      <c r="D3442" s="26" t="str">
        <f>IF(E3442="","TOTAL","")</f>
        <v>TOTAL</v>
      </c>
    </row>
    <row r="3443" spans="1:5" outlineLevel="2" x14ac:dyDescent="0.35">
      <c r="A3443" s="11">
        <v>43840</v>
      </c>
      <c r="B3443" t="s">
        <v>341</v>
      </c>
      <c r="C3443" s="5">
        <v>6.07</v>
      </c>
      <c r="D3443" s="26" t="str">
        <f>IF(E3443="","TOTAL","")</f>
        <v/>
      </c>
      <c r="E3443" t="s">
        <v>99</v>
      </c>
    </row>
    <row r="3444" spans="1:5" outlineLevel="2" x14ac:dyDescent="0.35">
      <c r="A3444" s="11">
        <v>43840</v>
      </c>
      <c r="B3444" t="s">
        <v>341</v>
      </c>
      <c r="C3444" s="5">
        <v>5.7</v>
      </c>
      <c r="D3444" s="26" t="str">
        <f>IF(E3444="","TOTAL","")</f>
        <v/>
      </c>
      <c r="E3444" t="s">
        <v>99</v>
      </c>
    </row>
    <row r="3445" spans="1:5" outlineLevel="2" x14ac:dyDescent="0.35">
      <c r="A3445" s="11">
        <v>43840</v>
      </c>
      <c r="B3445" t="s">
        <v>341</v>
      </c>
      <c r="C3445" s="5">
        <v>11.4</v>
      </c>
      <c r="D3445" s="26" t="str">
        <f>IF(E3445="","TOTAL","")</f>
        <v/>
      </c>
      <c r="E3445" t="s">
        <v>99</v>
      </c>
    </row>
    <row r="3446" spans="1:5" outlineLevel="1" x14ac:dyDescent="0.35">
      <c r="A3446" s="25">
        <f>A3445</f>
        <v>43840</v>
      </c>
      <c r="B3446" s="24" t="str">
        <f>B3445</f>
        <v>EAN SERVICES LLC</v>
      </c>
      <c r="C3446" s="26">
        <f>SUBTOTAL(9,C3443:C3445)</f>
        <v>23.17</v>
      </c>
      <c r="D3446" s="26" t="str">
        <f>IF(E3446="","TOTAL","")</f>
        <v>TOTAL</v>
      </c>
    </row>
    <row r="3447" spans="1:5" outlineLevel="2" x14ac:dyDescent="0.35">
      <c r="A3447" s="11">
        <v>43840</v>
      </c>
      <c r="B3447" t="s">
        <v>613</v>
      </c>
      <c r="C3447" s="5">
        <v>1078</v>
      </c>
      <c r="D3447" s="26" t="str">
        <f>IF(E3447="","TOTAL","")</f>
        <v/>
      </c>
      <c r="E3447" t="s">
        <v>99</v>
      </c>
    </row>
    <row r="3448" spans="1:5" outlineLevel="2" x14ac:dyDescent="0.35">
      <c r="A3448" s="11">
        <v>43840</v>
      </c>
      <c r="B3448" t="s">
        <v>613</v>
      </c>
      <c r="C3448" s="5">
        <v>352</v>
      </c>
      <c r="D3448" s="26" t="str">
        <f>IF(E3448="","TOTAL","")</f>
        <v/>
      </c>
      <c r="E3448" t="s">
        <v>99</v>
      </c>
    </row>
    <row r="3449" spans="1:5" outlineLevel="1" x14ac:dyDescent="0.35">
      <c r="A3449" s="25">
        <f>A3448</f>
        <v>43840</v>
      </c>
      <c r="B3449" s="24" t="str">
        <f>B3448</f>
        <v>ENTERPRISE RENT A CAR</v>
      </c>
      <c r="C3449" s="26">
        <f>SUBTOTAL(9,C3447:C3448)</f>
        <v>1430</v>
      </c>
      <c r="D3449" s="26" t="str">
        <f>IF(E3449="","TOTAL","")</f>
        <v>TOTAL</v>
      </c>
    </row>
    <row r="3450" spans="1:5" outlineLevel="2" x14ac:dyDescent="0.35">
      <c r="A3450" s="11">
        <v>43840</v>
      </c>
      <c r="B3450" t="s">
        <v>1005</v>
      </c>
      <c r="C3450" s="5">
        <v>85</v>
      </c>
      <c r="D3450" s="26" t="str">
        <f>IF(E3450="","TOTAL","")</f>
        <v/>
      </c>
      <c r="E3450" t="s">
        <v>77</v>
      </c>
    </row>
    <row r="3451" spans="1:5" outlineLevel="1" x14ac:dyDescent="0.35">
      <c r="A3451" s="25">
        <f>A3450</f>
        <v>43840</v>
      </c>
      <c r="B3451" s="24" t="str">
        <f>B3450</f>
        <v>JOHNNIE ETHERIDGE</v>
      </c>
      <c r="C3451" s="26">
        <f>SUBTOTAL(9,C3450:C3450)</f>
        <v>85</v>
      </c>
      <c r="D3451" s="26" t="str">
        <f>IF(E3451="","TOTAL","")</f>
        <v>TOTAL</v>
      </c>
    </row>
    <row r="3452" spans="1:5" outlineLevel="2" x14ac:dyDescent="0.35">
      <c r="A3452" s="11">
        <v>43840</v>
      </c>
      <c r="B3452" t="s">
        <v>146</v>
      </c>
      <c r="C3452" s="5">
        <v>169.63</v>
      </c>
      <c r="D3452" s="26" t="str">
        <f>IF(E3452="","TOTAL","")</f>
        <v/>
      </c>
      <c r="E3452" t="s">
        <v>81</v>
      </c>
    </row>
    <row r="3453" spans="1:5" outlineLevel="2" x14ac:dyDescent="0.35">
      <c r="A3453" s="11">
        <v>43840</v>
      </c>
      <c r="B3453" t="s">
        <v>146</v>
      </c>
      <c r="C3453" s="5">
        <v>180.04</v>
      </c>
      <c r="D3453" s="26" t="str">
        <f>IF(E3453="","TOTAL","")</f>
        <v/>
      </c>
      <c r="E3453" t="s">
        <v>81</v>
      </c>
    </row>
    <row r="3454" spans="1:5" outlineLevel="2" x14ac:dyDescent="0.35">
      <c r="A3454" s="11">
        <v>43840</v>
      </c>
      <c r="B3454" t="s">
        <v>146</v>
      </c>
      <c r="C3454" s="5">
        <v>214.83</v>
      </c>
      <c r="D3454" s="26" t="str">
        <f>IF(E3454="","TOTAL","")</f>
        <v/>
      </c>
      <c r="E3454" t="s">
        <v>81</v>
      </c>
    </row>
    <row r="3455" spans="1:5" outlineLevel="2" x14ac:dyDescent="0.35">
      <c r="A3455" s="11">
        <v>43840</v>
      </c>
      <c r="B3455" t="s">
        <v>146</v>
      </c>
      <c r="C3455" s="5">
        <v>662.27</v>
      </c>
      <c r="D3455" s="26" t="str">
        <f>IF(E3455="","TOTAL","")</f>
        <v/>
      </c>
      <c r="E3455" t="s">
        <v>81</v>
      </c>
    </row>
    <row r="3456" spans="1:5" outlineLevel="2" x14ac:dyDescent="0.35">
      <c r="A3456" s="11">
        <v>43840</v>
      </c>
      <c r="B3456" t="s">
        <v>146</v>
      </c>
      <c r="C3456" s="5">
        <v>234.82</v>
      </c>
      <c r="D3456" s="26" t="str">
        <f>IF(E3456="","TOTAL","")</f>
        <v/>
      </c>
      <c r="E3456" t="s">
        <v>81</v>
      </c>
    </row>
    <row r="3457" spans="1:5" outlineLevel="2" x14ac:dyDescent="0.35">
      <c r="A3457" s="11">
        <v>43840</v>
      </c>
      <c r="B3457" t="s">
        <v>146</v>
      </c>
      <c r="C3457" s="5">
        <v>243.98</v>
      </c>
      <c r="D3457" s="26" t="str">
        <f>IF(E3457="","TOTAL","")</f>
        <v/>
      </c>
      <c r="E3457" t="s">
        <v>81</v>
      </c>
    </row>
    <row r="3458" spans="1:5" outlineLevel="2" x14ac:dyDescent="0.35">
      <c r="A3458" s="11">
        <v>43840</v>
      </c>
      <c r="B3458" t="s">
        <v>146</v>
      </c>
      <c r="C3458" s="5">
        <v>160.01</v>
      </c>
      <c r="D3458" s="26" t="str">
        <f>IF(E3458="","TOTAL","")</f>
        <v/>
      </c>
      <c r="E3458" t="s">
        <v>81</v>
      </c>
    </row>
    <row r="3459" spans="1:5" outlineLevel="2" x14ac:dyDescent="0.35">
      <c r="A3459" s="11">
        <v>43840</v>
      </c>
      <c r="B3459" t="s">
        <v>146</v>
      </c>
      <c r="C3459" s="5">
        <v>111.38</v>
      </c>
      <c r="D3459" s="26" t="str">
        <f>IF(E3459="","TOTAL","")</f>
        <v/>
      </c>
      <c r="E3459" t="s">
        <v>81</v>
      </c>
    </row>
    <row r="3460" spans="1:5" outlineLevel="1" x14ac:dyDescent="0.35">
      <c r="A3460" s="25">
        <f>A3459</f>
        <v>43840</v>
      </c>
      <c r="B3460" s="24" t="str">
        <f>B3459</f>
        <v>EWING IRRIGATION</v>
      </c>
      <c r="C3460" s="26">
        <f>SUBTOTAL(9,C3452:C3459)</f>
        <v>1976.96</v>
      </c>
      <c r="D3460" s="26" t="str">
        <f>IF(E3460="","TOTAL","")</f>
        <v>TOTAL</v>
      </c>
    </row>
    <row r="3461" spans="1:5" outlineLevel="2" x14ac:dyDescent="0.35">
      <c r="A3461" s="11">
        <v>43840</v>
      </c>
      <c r="B3461" t="s">
        <v>1281</v>
      </c>
      <c r="C3461" s="5">
        <v>70</v>
      </c>
      <c r="D3461" s="26" t="str">
        <f>IF(E3461="","TOTAL","")</f>
        <v/>
      </c>
      <c r="E3461" t="s">
        <v>77</v>
      </c>
    </row>
    <row r="3462" spans="1:5" outlineLevel="1" x14ac:dyDescent="0.35">
      <c r="A3462" s="25">
        <f>A3461</f>
        <v>43840</v>
      </c>
      <c r="B3462" s="24" t="str">
        <f>B3461</f>
        <v>EXCEL URGENT CARE PLLC</v>
      </c>
      <c r="C3462" s="26">
        <f>SUBTOTAL(9,C3461:C3461)</f>
        <v>70</v>
      </c>
      <c r="D3462" s="26" t="str">
        <f>IF(E3462="","TOTAL","")</f>
        <v>TOTAL</v>
      </c>
    </row>
    <row r="3463" spans="1:5" outlineLevel="2" x14ac:dyDescent="0.35">
      <c r="A3463" s="11">
        <v>43840</v>
      </c>
      <c r="B3463" t="s">
        <v>748</v>
      </c>
      <c r="C3463" s="5">
        <v>3295</v>
      </c>
      <c r="D3463" s="26" t="str">
        <f>IF(E3463="","TOTAL","")</f>
        <v/>
      </c>
      <c r="E3463" t="s">
        <v>92</v>
      </c>
    </row>
    <row r="3464" spans="1:5" outlineLevel="1" x14ac:dyDescent="0.35">
      <c r="A3464" s="25">
        <f>A3463</f>
        <v>43840</v>
      </c>
      <c r="B3464" s="24" t="str">
        <f>B3463</f>
        <v>EXPLORELEARNING LLC</v>
      </c>
      <c r="C3464" s="26">
        <f>SUBTOTAL(9,C3463:C3463)</f>
        <v>3295</v>
      </c>
      <c r="D3464" s="26" t="str">
        <f>IF(E3464="","TOTAL","")</f>
        <v>TOTAL</v>
      </c>
    </row>
    <row r="3465" spans="1:5" outlineLevel="2" x14ac:dyDescent="0.35">
      <c r="A3465" s="11">
        <v>43840</v>
      </c>
      <c r="B3465" t="s">
        <v>1282</v>
      </c>
      <c r="C3465" s="5">
        <v>25.92</v>
      </c>
      <c r="D3465" s="26" t="str">
        <f>IF(E3465="","TOTAL","")</f>
        <v/>
      </c>
      <c r="E3465" t="s">
        <v>77</v>
      </c>
    </row>
    <row r="3466" spans="1:5" outlineLevel="2" x14ac:dyDescent="0.35">
      <c r="A3466" s="11">
        <v>43840</v>
      </c>
      <c r="B3466" t="s">
        <v>1282</v>
      </c>
      <c r="C3466" s="5">
        <v>912.5</v>
      </c>
      <c r="D3466" s="26" t="str">
        <f>IF(E3466="","TOTAL","")</f>
        <v/>
      </c>
      <c r="E3466" t="s">
        <v>77</v>
      </c>
    </row>
    <row r="3467" spans="1:5" outlineLevel="2" x14ac:dyDescent="0.35">
      <c r="A3467" s="11">
        <v>43840</v>
      </c>
      <c r="B3467" t="s">
        <v>1282</v>
      </c>
      <c r="C3467" s="5">
        <v>34.56</v>
      </c>
      <c r="D3467" s="26" t="str">
        <f>IF(E3467="","TOTAL","")</f>
        <v/>
      </c>
      <c r="E3467" t="s">
        <v>77</v>
      </c>
    </row>
    <row r="3468" spans="1:5" outlineLevel="2" x14ac:dyDescent="0.35">
      <c r="A3468" s="11">
        <v>43840</v>
      </c>
      <c r="B3468" t="s">
        <v>1282</v>
      </c>
      <c r="C3468" s="5">
        <v>987.5</v>
      </c>
      <c r="D3468" s="26" t="str">
        <f>IF(E3468="","TOTAL","")</f>
        <v/>
      </c>
      <c r="E3468" t="s">
        <v>77</v>
      </c>
    </row>
    <row r="3469" spans="1:5" outlineLevel="1" x14ac:dyDescent="0.35">
      <c r="A3469" s="25">
        <f>A3468</f>
        <v>43840</v>
      </c>
      <c r="B3469" s="24" t="str">
        <f>B3468</f>
        <v>MARYANN FANTY</v>
      </c>
      <c r="C3469" s="26">
        <f>SUBTOTAL(9,C3465:C3468)</f>
        <v>1960.48</v>
      </c>
      <c r="D3469" s="26" t="str">
        <f>IF(E3469="","TOTAL","")</f>
        <v>TOTAL</v>
      </c>
    </row>
    <row r="3470" spans="1:5" outlineLevel="2" x14ac:dyDescent="0.35">
      <c r="A3470" s="11">
        <v>43840</v>
      </c>
      <c r="B3470" t="s">
        <v>1283</v>
      </c>
      <c r="C3470" s="5">
        <v>13</v>
      </c>
      <c r="D3470" s="26" t="str">
        <f>IF(E3470="","TOTAL","")</f>
        <v/>
      </c>
      <c r="E3470" t="s">
        <v>83</v>
      </c>
    </row>
    <row r="3471" spans="1:5" outlineLevel="1" x14ac:dyDescent="0.35">
      <c r="A3471" s="25">
        <f>A3470</f>
        <v>43840</v>
      </c>
      <c r="B3471" s="24" t="str">
        <f>B3470</f>
        <v>FBLA-PBL</v>
      </c>
      <c r="C3471" s="26">
        <f>SUBTOTAL(9,C3470:C3470)</f>
        <v>13</v>
      </c>
      <c r="D3471" s="26" t="str">
        <f>IF(E3471="","TOTAL","")</f>
        <v>TOTAL</v>
      </c>
    </row>
    <row r="3472" spans="1:5" outlineLevel="2" x14ac:dyDescent="0.35">
      <c r="A3472" s="11">
        <v>43840</v>
      </c>
      <c r="B3472" t="s">
        <v>1284</v>
      </c>
      <c r="C3472" s="5">
        <v>7393</v>
      </c>
      <c r="D3472" s="26" t="str">
        <f>IF(E3472="","TOTAL","")</f>
        <v/>
      </c>
      <c r="E3472" t="s">
        <v>81</v>
      </c>
    </row>
    <row r="3473" spans="1:5" outlineLevel="1" x14ac:dyDescent="0.35">
      <c r="A3473" s="25">
        <f>A3472</f>
        <v>43840</v>
      </c>
      <c r="B3473" s="24" t="str">
        <f>B3472</f>
        <v>FISK TECHNOLOGIES</v>
      </c>
      <c r="C3473" s="26">
        <f>SUBTOTAL(9,C3472:C3472)</f>
        <v>7393</v>
      </c>
      <c r="D3473" s="26" t="str">
        <f>IF(E3473="","TOTAL","")</f>
        <v>TOTAL</v>
      </c>
    </row>
    <row r="3474" spans="1:5" outlineLevel="2" x14ac:dyDescent="0.35">
      <c r="A3474" s="11">
        <v>43840</v>
      </c>
      <c r="B3474" t="s">
        <v>1285</v>
      </c>
      <c r="C3474" s="5">
        <v>120.7</v>
      </c>
      <c r="D3474" s="26" t="str">
        <f>IF(E3474="","TOTAL","")</f>
        <v/>
      </c>
      <c r="E3474" t="s">
        <v>79</v>
      </c>
    </row>
    <row r="3475" spans="1:5" outlineLevel="1" x14ac:dyDescent="0.35">
      <c r="A3475" s="25">
        <f>A3474</f>
        <v>43840</v>
      </c>
      <c r="B3475" s="24" t="str">
        <f>B3474</f>
        <v>FLAGHOUSE INC</v>
      </c>
      <c r="C3475" s="26">
        <f>SUBTOTAL(9,C3474:C3474)</f>
        <v>120.7</v>
      </c>
      <c r="D3475" s="26" t="str">
        <f>IF(E3475="","TOTAL","")</f>
        <v>TOTAL</v>
      </c>
    </row>
    <row r="3476" spans="1:5" outlineLevel="2" x14ac:dyDescent="0.35">
      <c r="A3476" s="11">
        <v>43840</v>
      </c>
      <c r="B3476" t="s">
        <v>192</v>
      </c>
      <c r="C3476" s="5">
        <v>8100</v>
      </c>
      <c r="D3476" s="26" t="str">
        <f>IF(E3476="","TOTAL","")</f>
        <v/>
      </c>
      <c r="E3476" t="s">
        <v>79</v>
      </c>
    </row>
    <row r="3477" spans="1:5" outlineLevel="2" x14ac:dyDescent="0.35">
      <c r="A3477" s="11">
        <v>43840</v>
      </c>
      <c r="B3477" t="s">
        <v>192</v>
      </c>
      <c r="C3477" s="5">
        <v>810</v>
      </c>
      <c r="D3477" s="26" t="str">
        <f>IF(E3477="","TOTAL","")</f>
        <v/>
      </c>
      <c r="E3477" t="s">
        <v>98</v>
      </c>
    </row>
    <row r="3478" spans="1:5" outlineLevel="1" x14ac:dyDescent="0.35">
      <c r="A3478" s="25">
        <f>A3477</f>
        <v>43840</v>
      </c>
      <c r="B3478" s="24" t="str">
        <f>B3477</f>
        <v>FLIPPEN GROUP LLC</v>
      </c>
      <c r="C3478" s="26">
        <f>SUBTOTAL(9,C3476:C3477)</f>
        <v>8910</v>
      </c>
      <c r="D3478" s="26" t="str">
        <f>IF(E3478="","TOTAL","")</f>
        <v>TOTAL</v>
      </c>
    </row>
    <row r="3479" spans="1:5" outlineLevel="2" x14ac:dyDescent="0.35">
      <c r="A3479" s="11">
        <v>43840</v>
      </c>
      <c r="B3479" t="s">
        <v>1286</v>
      </c>
      <c r="C3479" s="5">
        <v>8887</v>
      </c>
      <c r="D3479" s="26" t="str">
        <f>IF(E3479="","TOTAL","")</f>
        <v/>
      </c>
      <c r="E3479" t="s">
        <v>85</v>
      </c>
    </row>
    <row r="3480" spans="1:5" outlineLevel="1" x14ac:dyDescent="0.35">
      <c r="A3480" s="25">
        <f>A3479</f>
        <v>43840</v>
      </c>
      <c r="B3480" s="24" t="str">
        <f>B3479</f>
        <v>FLOOR TEX COMMERCIAL FLOORING LLC</v>
      </c>
      <c r="C3480" s="26">
        <f>SUBTOTAL(9,C3479:C3479)</f>
        <v>8887</v>
      </c>
      <c r="D3480" s="26" t="str">
        <f>IF(E3480="","TOTAL","")</f>
        <v>TOTAL</v>
      </c>
    </row>
    <row r="3481" spans="1:5" outlineLevel="2" x14ac:dyDescent="0.35">
      <c r="A3481" s="11">
        <v>43840</v>
      </c>
      <c r="B3481" t="s">
        <v>615</v>
      </c>
      <c r="C3481" s="5">
        <v>540</v>
      </c>
      <c r="D3481" s="26" t="str">
        <f>IF(E3481="","TOTAL","")</f>
        <v/>
      </c>
      <c r="E3481" t="s">
        <v>77</v>
      </c>
    </row>
    <row r="3482" spans="1:5" outlineLevel="1" x14ac:dyDescent="0.35">
      <c r="A3482" s="25">
        <f>A3481</f>
        <v>43840</v>
      </c>
      <c r="B3482" s="24" t="str">
        <f>B3481</f>
        <v>NANCY FLORES</v>
      </c>
      <c r="C3482" s="26">
        <f>SUBTOTAL(9,C3481:C3481)</f>
        <v>540</v>
      </c>
      <c r="D3482" s="26" t="str">
        <f>IF(E3482="","TOTAL","")</f>
        <v>TOTAL</v>
      </c>
    </row>
    <row r="3483" spans="1:5" outlineLevel="2" x14ac:dyDescent="0.35">
      <c r="A3483" s="11">
        <v>43840</v>
      </c>
      <c r="B3483" t="s">
        <v>1287</v>
      </c>
      <c r="C3483" s="5">
        <v>90</v>
      </c>
      <c r="D3483" s="26" t="str">
        <f>IF(E3483="","TOTAL","")</f>
        <v/>
      </c>
      <c r="E3483" t="s">
        <v>99</v>
      </c>
    </row>
    <row r="3484" spans="1:5" outlineLevel="2" x14ac:dyDescent="0.35">
      <c r="A3484" s="11">
        <v>43840</v>
      </c>
      <c r="B3484" t="s">
        <v>1287</v>
      </c>
      <c r="C3484" s="5">
        <v>230</v>
      </c>
      <c r="D3484" s="26" t="str">
        <f>IF(E3484="","TOTAL","")</f>
        <v/>
      </c>
      <c r="E3484" t="s">
        <v>79</v>
      </c>
    </row>
    <row r="3485" spans="1:5" outlineLevel="1" x14ac:dyDescent="0.35">
      <c r="A3485" s="25">
        <f>A3484</f>
        <v>43840</v>
      </c>
      <c r="B3485" s="24" t="str">
        <f>B3484</f>
        <v>FLOUR BLUFF ISD</v>
      </c>
      <c r="C3485" s="26">
        <f>SUBTOTAL(9,C3483:C3484)</f>
        <v>320</v>
      </c>
      <c r="D3485" s="26" t="str">
        <f>IF(E3485="","TOTAL","")</f>
        <v>TOTAL</v>
      </c>
    </row>
    <row r="3486" spans="1:5" outlineLevel="2" x14ac:dyDescent="0.35">
      <c r="A3486" s="11">
        <v>43840</v>
      </c>
      <c r="B3486" t="s">
        <v>1288</v>
      </c>
      <c r="C3486" s="5">
        <v>15</v>
      </c>
      <c r="D3486" s="26" t="str">
        <f>IF(E3486="","TOTAL","")</f>
        <v/>
      </c>
      <c r="E3486" t="s">
        <v>100</v>
      </c>
    </row>
    <row r="3487" spans="1:5" outlineLevel="2" x14ac:dyDescent="0.35">
      <c r="A3487" s="11">
        <v>43840</v>
      </c>
      <c r="B3487" t="s">
        <v>1288</v>
      </c>
      <c r="C3487" s="5">
        <v>1216.5</v>
      </c>
      <c r="D3487" s="26" t="str">
        <f>IF(E3487="","TOTAL","")</f>
        <v/>
      </c>
      <c r="E3487" t="s">
        <v>100</v>
      </c>
    </row>
    <row r="3488" spans="1:5" outlineLevel="2" x14ac:dyDescent="0.35">
      <c r="A3488" s="11">
        <v>43840</v>
      </c>
      <c r="B3488" t="s">
        <v>1288</v>
      </c>
      <c r="C3488" s="5">
        <v>19</v>
      </c>
      <c r="D3488" s="26" t="str">
        <f>IF(E3488="","TOTAL","")</f>
        <v/>
      </c>
      <c r="E3488" t="s">
        <v>100</v>
      </c>
    </row>
    <row r="3489" spans="1:5" outlineLevel="2" x14ac:dyDescent="0.35">
      <c r="A3489" s="11">
        <v>43840</v>
      </c>
      <c r="B3489" t="s">
        <v>1288</v>
      </c>
      <c r="C3489" s="5">
        <v>1600</v>
      </c>
      <c r="D3489" s="26" t="str">
        <f>IF(E3489="","TOTAL","")</f>
        <v/>
      </c>
      <c r="E3489" t="s">
        <v>100</v>
      </c>
    </row>
    <row r="3490" spans="1:5" outlineLevel="1" x14ac:dyDescent="0.35">
      <c r="A3490" s="25">
        <f>A3489</f>
        <v>43840</v>
      </c>
      <c r="B3490" s="24" t="str">
        <f>B3489</f>
        <v>FORT BEND MUD #58</v>
      </c>
      <c r="C3490" s="26">
        <f>SUBTOTAL(9,C3486:C3489)</f>
        <v>2850.5</v>
      </c>
      <c r="D3490" s="26" t="str">
        <f>IF(E3490="","TOTAL","")</f>
        <v>TOTAL</v>
      </c>
    </row>
    <row r="3491" spans="1:5" outlineLevel="2" x14ac:dyDescent="0.35">
      <c r="A3491" s="11">
        <v>43840</v>
      </c>
      <c r="B3491" t="s">
        <v>1289</v>
      </c>
      <c r="C3491" s="5">
        <v>100</v>
      </c>
      <c r="D3491" s="26" t="str">
        <f>IF(E3491="","TOTAL","")</f>
        <v/>
      </c>
      <c r="E3491" t="s">
        <v>100</v>
      </c>
    </row>
    <row r="3492" spans="1:5" outlineLevel="2" x14ac:dyDescent="0.35">
      <c r="A3492" s="11">
        <v>43840</v>
      </c>
      <c r="B3492" t="s">
        <v>1289</v>
      </c>
      <c r="C3492" s="5">
        <v>1617.5</v>
      </c>
      <c r="D3492" s="26" t="str">
        <f>IF(E3492="","TOTAL","")</f>
        <v/>
      </c>
      <c r="E3492" t="s">
        <v>100</v>
      </c>
    </row>
    <row r="3493" spans="1:5" outlineLevel="1" x14ac:dyDescent="0.35">
      <c r="A3493" s="25">
        <f>A3492</f>
        <v>43840</v>
      </c>
      <c r="B3493" s="24" t="str">
        <f>B3492</f>
        <v>FORT BEND COUNTY MUD # 57</v>
      </c>
      <c r="C3493" s="26">
        <f>SUBTOTAL(9,C3491:C3492)</f>
        <v>1717.5</v>
      </c>
      <c r="D3493" s="26" t="str">
        <f>IF(E3493="","TOTAL","")</f>
        <v>TOTAL</v>
      </c>
    </row>
    <row r="3494" spans="1:5" outlineLevel="2" x14ac:dyDescent="0.35">
      <c r="A3494" s="11">
        <v>43840</v>
      </c>
      <c r="B3494" t="s">
        <v>906</v>
      </c>
      <c r="C3494" s="5">
        <v>680</v>
      </c>
      <c r="D3494" s="26" t="str">
        <f>IF(E3494="","TOTAL","")</f>
        <v/>
      </c>
      <c r="E3494" t="s">
        <v>99</v>
      </c>
    </row>
    <row r="3495" spans="1:5" outlineLevel="1" x14ac:dyDescent="0.35">
      <c r="A3495" s="25">
        <f>A3494</f>
        <v>43840</v>
      </c>
      <c r="B3495" s="24" t="str">
        <f>B3494</f>
        <v>CLEMENTS HIGH SCHOOL</v>
      </c>
      <c r="C3495" s="26">
        <f>SUBTOTAL(9,C3494:C3494)</f>
        <v>680</v>
      </c>
      <c r="D3495" s="26" t="str">
        <f>IF(E3495="","TOTAL","")</f>
        <v>TOTAL</v>
      </c>
    </row>
    <row r="3496" spans="1:5" outlineLevel="2" x14ac:dyDescent="0.35">
      <c r="A3496" s="11">
        <v>43840</v>
      </c>
      <c r="B3496" t="s">
        <v>434</v>
      </c>
      <c r="C3496" s="5">
        <v>50</v>
      </c>
      <c r="D3496" s="26" t="str">
        <f>IF(E3496="","TOTAL","")</f>
        <v/>
      </c>
      <c r="E3496" t="s">
        <v>99</v>
      </c>
    </row>
    <row r="3497" spans="1:5" outlineLevel="1" x14ac:dyDescent="0.35">
      <c r="A3497" s="25">
        <f>A3496</f>
        <v>43840</v>
      </c>
      <c r="B3497" s="24" t="str">
        <f>B3496</f>
        <v>FORT BEND ISD ATHLETICS</v>
      </c>
      <c r="C3497" s="26">
        <f>SUBTOTAL(9,C3496:C3496)</f>
        <v>50</v>
      </c>
      <c r="D3497" s="26" t="str">
        <f>IF(E3497="","TOTAL","")</f>
        <v>TOTAL</v>
      </c>
    </row>
    <row r="3498" spans="1:5" outlineLevel="2" x14ac:dyDescent="0.35">
      <c r="A3498" s="11">
        <v>43840</v>
      </c>
      <c r="B3498" t="s">
        <v>1009</v>
      </c>
      <c r="C3498" s="5">
        <v>150</v>
      </c>
      <c r="D3498" s="26" t="str">
        <f>IF(E3498="","TOTAL","")</f>
        <v/>
      </c>
      <c r="E3498" t="s">
        <v>99</v>
      </c>
    </row>
    <row r="3499" spans="1:5" outlineLevel="1" x14ac:dyDescent="0.35">
      <c r="A3499" s="25">
        <f>A3498</f>
        <v>43840</v>
      </c>
      <c r="B3499" s="24" t="str">
        <f>B3498</f>
        <v>FORT BEND I S D</v>
      </c>
      <c r="C3499" s="26">
        <f>SUBTOTAL(9,C3498:C3498)</f>
        <v>150</v>
      </c>
      <c r="D3499" s="26" t="str">
        <f>IF(E3499="","TOTAL","")</f>
        <v>TOTAL</v>
      </c>
    </row>
    <row r="3500" spans="1:5" outlineLevel="2" x14ac:dyDescent="0.35">
      <c r="A3500" s="11">
        <v>43840</v>
      </c>
      <c r="B3500" t="s">
        <v>1290</v>
      </c>
      <c r="C3500" s="5">
        <v>1062.45</v>
      </c>
      <c r="D3500" s="26" t="str">
        <f>IF(E3500="","TOTAL","")</f>
        <v/>
      </c>
      <c r="E3500" t="s">
        <v>97</v>
      </c>
    </row>
    <row r="3501" spans="1:5" outlineLevel="1" x14ac:dyDescent="0.35">
      <c r="A3501" s="25">
        <f>A3500</f>
        <v>43840</v>
      </c>
      <c r="B3501" s="24" t="str">
        <f>B3500</f>
        <v>FOUR SEASONS HOTEL/AUSTIN</v>
      </c>
      <c r="C3501" s="26">
        <f>SUBTOTAL(9,C3500:C3500)</f>
        <v>1062.45</v>
      </c>
      <c r="D3501" s="26" t="str">
        <f>IF(E3501="","TOTAL","")</f>
        <v>TOTAL</v>
      </c>
    </row>
    <row r="3502" spans="1:5" outlineLevel="2" x14ac:dyDescent="0.35">
      <c r="A3502" s="11">
        <v>43840</v>
      </c>
      <c r="B3502" t="s">
        <v>1290</v>
      </c>
      <c r="C3502" s="5">
        <v>1062.45</v>
      </c>
      <c r="D3502" s="26" t="str">
        <f>IF(E3502="","TOTAL","")</f>
        <v/>
      </c>
      <c r="E3502" t="s">
        <v>97</v>
      </c>
    </row>
    <row r="3503" spans="1:5" outlineLevel="1" x14ac:dyDescent="0.35">
      <c r="A3503" s="25">
        <f>A3502</f>
        <v>43840</v>
      </c>
      <c r="B3503" s="24" t="str">
        <f>B3502</f>
        <v>FOUR SEASONS HOTEL/AUSTIN</v>
      </c>
      <c r="C3503" s="26">
        <f>SUBTOTAL(9,C3502:C3502)</f>
        <v>1062.45</v>
      </c>
      <c r="D3503" s="26" t="str">
        <f>IF(E3503="","TOTAL","")</f>
        <v>TOTAL</v>
      </c>
    </row>
    <row r="3504" spans="1:5" outlineLevel="2" x14ac:dyDescent="0.35">
      <c r="A3504" s="11">
        <v>43840</v>
      </c>
      <c r="B3504" t="s">
        <v>1290</v>
      </c>
      <c r="C3504" s="5">
        <v>1062.45</v>
      </c>
      <c r="D3504" s="26" t="str">
        <f>IF(E3504="","TOTAL","")</f>
        <v/>
      </c>
      <c r="E3504" t="s">
        <v>97</v>
      </c>
    </row>
    <row r="3505" spans="1:5" outlineLevel="1" x14ac:dyDescent="0.35">
      <c r="A3505" s="25">
        <f>A3504</f>
        <v>43840</v>
      </c>
      <c r="B3505" s="24" t="str">
        <f>B3504</f>
        <v>FOUR SEASONS HOTEL/AUSTIN</v>
      </c>
      <c r="C3505" s="26">
        <f>SUBTOTAL(9,C3504:C3504)</f>
        <v>1062.45</v>
      </c>
      <c r="D3505" s="26" t="str">
        <f>IF(E3505="","TOTAL","")</f>
        <v>TOTAL</v>
      </c>
    </row>
    <row r="3506" spans="1:5" outlineLevel="2" x14ac:dyDescent="0.35">
      <c r="A3506" s="11">
        <v>43840</v>
      </c>
      <c r="B3506" t="s">
        <v>1291</v>
      </c>
      <c r="C3506" s="5">
        <v>120</v>
      </c>
      <c r="D3506" s="26" t="str">
        <f>IF(E3506="","TOTAL","")</f>
        <v/>
      </c>
      <c r="E3506" t="s">
        <v>77</v>
      </c>
    </row>
    <row r="3507" spans="1:5" outlineLevel="2" x14ac:dyDescent="0.35">
      <c r="A3507" s="11">
        <v>43840</v>
      </c>
      <c r="B3507" t="s">
        <v>1291</v>
      </c>
      <c r="C3507" s="5">
        <v>125</v>
      </c>
      <c r="D3507" s="26" t="str">
        <f>IF(E3507="","TOTAL","")</f>
        <v/>
      </c>
      <c r="E3507" t="s">
        <v>77</v>
      </c>
    </row>
    <row r="3508" spans="1:5" outlineLevel="1" x14ac:dyDescent="0.35">
      <c r="A3508" s="25">
        <f>A3507</f>
        <v>43840</v>
      </c>
      <c r="B3508" s="24" t="str">
        <f>B3507</f>
        <v>ROBERT FRANKLIN</v>
      </c>
      <c r="C3508" s="26">
        <f>SUBTOTAL(9,C3506:C3507)</f>
        <v>245</v>
      </c>
      <c r="D3508" s="26" t="str">
        <f>IF(E3508="","TOTAL","")</f>
        <v>TOTAL</v>
      </c>
    </row>
    <row r="3509" spans="1:5" outlineLevel="2" x14ac:dyDescent="0.35">
      <c r="A3509" s="11">
        <v>43840</v>
      </c>
      <c r="B3509" t="s">
        <v>749</v>
      </c>
      <c r="C3509" s="5">
        <v>587.04999999999995</v>
      </c>
      <c r="D3509" s="26" t="str">
        <f>IF(E3509="","TOTAL","")</f>
        <v/>
      </c>
      <c r="E3509" t="s">
        <v>89</v>
      </c>
    </row>
    <row r="3510" spans="1:5" outlineLevel="1" x14ac:dyDescent="0.35">
      <c r="A3510" s="25">
        <f>A3509</f>
        <v>43840</v>
      </c>
      <c r="B3510" s="24" t="str">
        <f>B3509</f>
        <v>FREDDYS CAFE</v>
      </c>
      <c r="C3510" s="26">
        <f>SUBTOTAL(9,C3509:C3509)</f>
        <v>587.04999999999995</v>
      </c>
      <c r="D3510" s="26" t="str">
        <f>IF(E3510="","TOTAL","")</f>
        <v>TOTAL</v>
      </c>
    </row>
    <row r="3511" spans="1:5" outlineLevel="2" x14ac:dyDescent="0.35">
      <c r="A3511" s="11">
        <v>43840</v>
      </c>
      <c r="B3511" t="s">
        <v>1012</v>
      </c>
      <c r="C3511" s="5">
        <v>85</v>
      </c>
      <c r="D3511" s="26" t="str">
        <f>IF(E3511="","TOTAL","")</f>
        <v/>
      </c>
      <c r="E3511" t="s">
        <v>77</v>
      </c>
    </row>
    <row r="3512" spans="1:5" outlineLevel="2" x14ac:dyDescent="0.35">
      <c r="A3512" s="11">
        <v>43840</v>
      </c>
      <c r="B3512" t="s">
        <v>1012</v>
      </c>
      <c r="C3512" s="5">
        <v>85</v>
      </c>
      <c r="D3512" s="26" t="str">
        <f>IF(E3512="","TOTAL","")</f>
        <v/>
      </c>
      <c r="E3512" t="s">
        <v>77</v>
      </c>
    </row>
    <row r="3513" spans="1:5" outlineLevel="1" x14ac:dyDescent="0.35">
      <c r="A3513" s="25">
        <f>A3512</f>
        <v>43840</v>
      </c>
      <c r="B3513" s="24" t="str">
        <f>B3512</f>
        <v>ALBERT FREEMAN</v>
      </c>
      <c r="C3513" s="26">
        <f>SUBTOTAL(9,C3511:C3512)</f>
        <v>170</v>
      </c>
      <c r="D3513" s="26" t="str">
        <f>IF(E3513="","TOTAL","")</f>
        <v>TOTAL</v>
      </c>
    </row>
    <row r="3514" spans="1:5" outlineLevel="2" x14ac:dyDescent="0.35">
      <c r="A3514" s="11">
        <v>43840</v>
      </c>
      <c r="B3514" t="s">
        <v>750</v>
      </c>
      <c r="C3514" s="5">
        <v>400.06</v>
      </c>
      <c r="D3514" s="26" t="str">
        <f>IF(E3514="","TOTAL","")</f>
        <v/>
      </c>
      <c r="E3514" t="s">
        <v>100</v>
      </c>
    </row>
    <row r="3515" spans="1:5" outlineLevel="1" x14ac:dyDescent="0.35">
      <c r="A3515" s="25">
        <f>A3514</f>
        <v>43840</v>
      </c>
      <c r="B3515" s="24" t="str">
        <f>B3514</f>
        <v>FRY ROAD MUD</v>
      </c>
      <c r="C3515" s="26">
        <f>SUBTOTAL(9,C3514:C3514)</f>
        <v>400.06</v>
      </c>
      <c r="D3515" s="26" t="str">
        <f>IF(E3515="","TOTAL","")</f>
        <v>TOTAL</v>
      </c>
    </row>
    <row r="3516" spans="1:5" outlineLevel="2" x14ac:dyDescent="0.35">
      <c r="A3516" s="11">
        <v>43840</v>
      </c>
      <c r="B3516" t="s">
        <v>751</v>
      </c>
      <c r="C3516" s="5">
        <v>31500</v>
      </c>
      <c r="D3516" s="26" t="str">
        <f>IF(E3516="","TOTAL","")</f>
        <v/>
      </c>
      <c r="E3516" t="s">
        <v>77</v>
      </c>
    </row>
    <row r="3517" spans="1:5" outlineLevel="1" x14ac:dyDescent="0.35">
      <c r="A3517" s="25">
        <f>A3516</f>
        <v>43840</v>
      </c>
      <c r="B3517" s="24" t="str">
        <f>B3516</f>
        <v>GALLAGHER BENEFIT SERVICES INC</v>
      </c>
      <c r="C3517" s="26">
        <f>SUBTOTAL(9,C3516:C3516)</f>
        <v>31500</v>
      </c>
      <c r="D3517" s="26" t="str">
        <f>IF(E3517="","TOTAL","")</f>
        <v>TOTAL</v>
      </c>
    </row>
    <row r="3518" spans="1:5" outlineLevel="2" x14ac:dyDescent="0.35">
      <c r="A3518" s="11">
        <v>43840</v>
      </c>
      <c r="B3518" t="s">
        <v>616</v>
      </c>
      <c r="C3518" s="5">
        <v>190</v>
      </c>
      <c r="D3518" s="26" t="str">
        <f>IF(E3518="","TOTAL","")</f>
        <v/>
      </c>
      <c r="E3518" t="s">
        <v>77</v>
      </c>
    </row>
    <row r="3519" spans="1:5" outlineLevel="1" x14ac:dyDescent="0.35">
      <c r="A3519" s="25">
        <f>A3518</f>
        <v>43840</v>
      </c>
      <c r="B3519" s="24" t="str">
        <f>B3518</f>
        <v>TRENNAN GAMBLE</v>
      </c>
      <c r="C3519" s="26">
        <f>SUBTOTAL(9,C3518:C3518)</f>
        <v>190</v>
      </c>
      <c r="D3519" s="26" t="str">
        <f>IF(E3519="","TOTAL","")</f>
        <v>TOTAL</v>
      </c>
    </row>
    <row r="3520" spans="1:5" outlineLevel="2" x14ac:dyDescent="0.35">
      <c r="A3520" s="11">
        <v>43840</v>
      </c>
      <c r="B3520" t="s">
        <v>617</v>
      </c>
      <c r="C3520" s="5">
        <v>135</v>
      </c>
      <c r="D3520" s="26" t="str">
        <f>IF(E3520="","TOTAL","")</f>
        <v/>
      </c>
      <c r="E3520" t="s">
        <v>77</v>
      </c>
    </row>
    <row r="3521" spans="1:5" outlineLevel="1" x14ac:dyDescent="0.35">
      <c r="A3521" s="25">
        <f>A3520</f>
        <v>43840</v>
      </c>
      <c r="B3521" s="24" t="str">
        <f>B3520</f>
        <v>TOMEKA GANAWAY</v>
      </c>
      <c r="C3521" s="26">
        <f>SUBTOTAL(9,C3520:C3520)</f>
        <v>135</v>
      </c>
      <c r="D3521" s="26" t="str">
        <f>IF(E3521="","TOTAL","")</f>
        <v>TOTAL</v>
      </c>
    </row>
    <row r="3522" spans="1:5" outlineLevel="2" x14ac:dyDescent="0.35">
      <c r="A3522" s="11">
        <v>43840</v>
      </c>
      <c r="B3522" t="s">
        <v>364</v>
      </c>
      <c r="C3522" s="5">
        <v>80</v>
      </c>
      <c r="D3522" s="26" t="str">
        <f>IF(E3522="","TOTAL","")</f>
        <v/>
      </c>
      <c r="E3522" t="s">
        <v>77</v>
      </c>
    </row>
    <row r="3523" spans="1:5" outlineLevel="1" x14ac:dyDescent="0.35">
      <c r="A3523" s="25">
        <f>A3522</f>
        <v>43840</v>
      </c>
      <c r="B3523" s="24" t="str">
        <f>B3522</f>
        <v>MARK A GARSEE</v>
      </c>
      <c r="C3523" s="26">
        <f>SUBTOTAL(9,C3522:C3522)</f>
        <v>80</v>
      </c>
      <c r="D3523" s="26" t="str">
        <f>IF(E3523="","TOTAL","")</f>
        <v>TOTAL</v>
      </c>
    </row>
    <row r="3524" spans="1:5" outlineLevel="2" x14ac:dyDescent="0.35">
      <c r="A3524" s="11">
        <v>43840</v>
      </c>
      <c r="B3524" t="s">
        <v>1292</v>
      </c>
      <c r="C3524" s="5">
        <v>175</v>
      </c>
      <c r="D3524" s="26" t="str">
        <f>IF(E3524="","TOTAL","")</f>
        <v/>
      </c>
      <c r="E3524" t="s">
        <v>77</v>
      </c>
    </row>
    <row r="3525" spans="1:5" outlineLevel="1" x14ac:dyDescent="0.35">
      <c r="A3525" s="25">
        <f>A3524</f>
        <v>43840</v>
      </c>
      <c r="B3525" s="24" t="str">
        <f>B3524</f>
        <v>WILLIAM GAUNTT</v>
      </c>
      <c r="C3525" s="26">
        <f>SUBTOTAL(9,C3524:C3524)</f>
        <v>175</v>
      </c>
      <c r="D3525" s="26" t="str">
        <f>IF(E3525="","TOTAL","")</f>
        <v>TOTAL</v>
      </c>
    </row>
    <row r="3526" spans="1:5" outlineLevel="2" x14ac:dyDescent="0.35">
      <c r="A3526" s="11">
        <v>43840</v>
      </c>
      <c r="B3526" t="s">
        <v>909</v>
      </c>
      <c r="C3526" s="5">
        <v>115</v>
      </c>
      <c r="D3526" s="26" t="str">
        <f>IF(E3526="","TOTAL","")</f>
        <v/>
      </c>
      <c r="E3526" t="s">
        <v>77</v>
      </c>
    </row>
    <row r="3527" spans="1:5" outlineLevel="2" x14ac:dyDescent="0.35">
      <c r="A3527" s="11">
        <v>43840</v>
      </c>
      <c r="B3527" t="s">
        <v>909</v>
      </c>
      <c r="C3527" s="5">
        <v>115</v>
      </c>
      <c r="D3527" s="26" t="str">
        <f>IF(E3527="","TOTAL","")</f>
        <v/>
      </c>
      <c r="E3527" t="s">
        <v>77</v>
      </c>
    </row>
    <row r="3528" spans="1:5" outlineLevel="1" x14ac:dyDescent="0.35">
      <c r="A3528" s="25">
        <f>A3527</f>
        <v>43840</v>
      </c>
      <c r="B3528" s="24" t="str">
        <f>B3527</f>
        <v>MICHAEL GIBSON</v>
      </c>
      <c r="C3528" s="26">
        <f>SUBTOTAL(9,C3526:C3527)</f>
        <v>230</v>
      </c>
      <c r="D3528" s="26" t="str">
        <f>IF(E3528="","TOTAL","")</f>
        <v>TOTAL</v>
      </c>
    </row>
    <row r="3529" spans="1:5" outlineLevel="2" x14ac:dyDescent="0.35">
      <c r="A3529" s="11">
        <v>43840</v>
      </c>
      <c r="B3529" t="s">
        <v>1014</v>
      </c>
      <c r="C3529" s="5">
        <v>155</v>
      </c>
      <c r="D3529" s="26" t="str">
        <f>IF(E3529="","TOTAL","")</f>
        <v/>
      </c>
      <c r="E3529" t="s">
        <v>77</v>
      </c>
    </row>
    <row r="3530" spans="1:5" outlineLevel="1" x14ac:dyDescent="0.35">
      <c r="A3530" s="25">
        <f>A3529</f>
        <v>43840</v>
      </c>
      <c r="B3530" s="24" t="str">
        <f>B3529</f>
        <v>TIFANY GILMORE</v>
      </c>
      <c r="C3530" s="26">
        <f>SUBTOTAL(9,C3529:C3529)</f>
        <v>155</v>
      </c>
      <c r="D3530" s="26" t="str">
        <f>IF(E3530="","TOTAL","")</f>
        <v>TOTAL</v>
      </c>
    </row>
    <row r="3531" spans="1:5" outlineLevel="2" x14ac:dyDescent="0.35">
      <c r="A3531" s="11">
        <v>43840</v>
      </c>
      <c r="B3531" t="s">
        <v>1293</v>
      </c>
      <c r="C3531" s="5">
        <v>115</v>
      </c>
      <c r="D3531" s="26" t="str">
        <f>IF(E3531="","TOTAL","")</f>
        <v/>
      </c>
      <c r="E3531" t="s">
        <v>77</v>
      </c>
    </row>
    <row r="3532" spans="1:5" outlineLevel="1" x14ac:dyDescent="0.35">
      <c r="A3532" s="25">
        <f>A3531</f>
        <v>43840</v>
      </c>
      <c r="B3532" s="24" t="str">
        <f>B3531</f>
        <v>ARTURO GOMEZ</v>
      </c>
      <c r="C3532" s="26">
        <f>SUBTOTAL(9,C3531:C3531)</f>
        <v>115</v>
      </c>
      <c r="D3532" s="26" t="str">
        <f>IF(E3532="","TOTAL","")</f>
        <v>TOTAL</v>
      </c>
    </row>
    <row r="3533" spans="1:5" outlineLevel="2" x14ac:dyDescent="0.35">
      <c r="A3533" s="11">
        <v>43840</v>
      </c>
      <c r="B3533" t="s">
        <v>31</v>
      </c>
      <c r="C3533" s="5">
        <v>111.9</v>
      </c>
      <c r="D3533" s="26" t="str">
        <f>IF(E3533="","TOTAL","")</f>
        <v/>
      </c>
      <c r="E3533" t="s">
        <v>81</v>
      </c>
    </row>
    <row r="3534" spans="1:5" outlineLevel="2" x14ac:dyDescent="0.35">
      <c r="A3534" s="11">
        <v>43840</v>
      </c>
      <c r="B3534" t="s">
        <v>31</v>
      </c>
      <c r="C3534" s="5">
        <v>8.91</v>
      </c>
      <c r="D3534" s="26" t="str">
        <f>IF(E3534="","TOTAL","")</f>
        <v/>
      </c>
      <c r="E3534" t="s">
        <v>81</v>
      </c>
    </row>
    <row r="3535" spans="1:5" outlineLevel="2" x14ac:dyDescent="0.35">
      <c r="A3535" s="11">
        <v>43840</v>
      </c>
      <c r="B3535" t="s">
        <v>31</v>
      </c>
      <c r="C3535" s="5">
        <v>71.48</v>
      </c>
      <c r="D3535" s="26" t="str">
        <f>IF(E3535="","TOTAL","")</f>
        <v/>
      </c>
      <c r="E3535" t="s">
        <v>81</v>
      </c>
    </row>
    <row r="3536" spans="1:5" outlineLevel="2" x14ac:dyDescent="0.35">
      <c r="A3536" s="11">
        <v>43840</v>
      </c>
      <c r="B3536" t="s">
        <v>31</v>
      </c>
      <c r="C3536" s="5">
        <v>6.36</v>
      </c>
      <c r="D3536" s="26" t="str">
        <f>IF(E3536="","TOTAL","")</f>
        <v/>
      </c>
      <c r="E3536" t="s">
        <v>81</v>
      </c>
    </row>
    <row r="3537" spans="1:5" outlineLevel="2" x14ac:dyDescent="0.35">
      <c r="A3537" s="11">
        <v>43840</v>
      </c>
      <c r="B3537" t="s">
        <v>31</v>
      </c>
      <c r="C3537" s="5">
        <v>22.02</v>
      </c>
      <c r="D3537" s="26" t="str">
        <f>IF(E3537="","TOTAL","")</f>
        <v/>
      </c>
      <c r="E3537" t="s">
        <v>81</v>
      </c>
    </row>
    <row r="3538" spans="1:5" outlineLevel="2" x14ac:dyDescent="0.35">
      <c r="A3538" s="11">
        <v>43840</v>
      </c>
      <c r="B3538" t="s">
        <v>31</v>
      </c>
      <c r="C3538" s="5">
        <v>34.229999999999997</v>
      </c>
      <c r="D3538" s="26" t="str">
        <f>IF(E3538="","TOTAL","")</f>
        <v/>
      </c>
      <c r="E3538" t="s">
        <v>81</v>
      </c>
    </row>
    <row r="3539" spans="1:5" outlineLevel="2" x14ac:dyDescent="0.35">
      <c r="A3539" s="11">
        <v>43840</v>
      </c>
      <c r="B3539" t="s">
        <v>31</v>
      </c>
      <c r="C3539" s="5">
        <v>230.22</v>
      </c>
      <c r="D3539" s="26" t="str">
        <f>IF(E3539="","TOTAL","")</f>
        <v/>
      </c>
      <c r="E3539" t="s">
        <v>81</v>
      </c>
    </row>
    <row r="3540" spans="1:5" outlineLevel="2" x14ac:dyDescent="0.35">
      <c r="A3540" s="11">
        <v>43840</v>
      </c>
      <c r="B3540" t="s">
        <v>31</v>
      </c>
      <c r="C3540" s="5">
        <v>119.14</v>
      </c>
      <c r="D3540" s="26" t="str">
        <f>IF(E3540="","TOTAL","")</f>
        <v/>
      </c>
      <c r="E3540" t="s">
        <v>79</v>
      </c>
    </row>
    <row r="3541" spans="1:5" outlineLevel="2" x14ac:dyDescent="0.35">
      <c r="A3541" s="11">
        <v>43840</v>
      </c>
      <c r="B3541" t="s">
        <v>31</v>
      </c>
      <c r="C3541" s="5">
        <v>490.53</v>
      </c>
      <c r="D3541" s="26" t="str">
        <f>IF(E3541="","TOTAL","")</f>
        <v/>
      </c>
      <c r="E3541" t="s">
        <v>79</v>
      </c>
    </row>
    <row r="3542" spans="1:5" outlineLevel="1" x14ac:dyDescent="0.35">
      <c r="A3542" s="25">
        <f>A3541</f>
        <v>43840</v>
      </c>
      <c r="B3542" s="24" t="str">
        <f>B3541</f>
        <v>GRAINGER INC</v>
      </c>
      <c r="C3542" s="26">
        <f>SUBTOTAL(9,C3533:C3541)</f>
        <v>1094.79</v>
      </c>
      <c r="D3542" s="26" t="str">
        <f>IF(E3542="","TOTAL","")</f>
        <v>TOTAL</v>
      </c>
    </row>
    <row r="3543" spans="1:5" outlineLevel="2" x14ac:dyDescent="0.35">
      <c r="A3543" s="11">
        <v>43840</v>
      </c>
      <c r="B3543" t="s">
        <v>753</v>
      </c>
      <c r="C3543" s="5">
        <v>2030</v>
      </c>
      <c r="D3543" s="26" t="str">
        <f>IF(E3543="","TOTAL","")</f>
        <v/>
      </c>
      <c r="E3543" t="s">
        <v>100</v>
      </c>
    </row>
    <row r="3544" spans="1:5" outlineLevel="1" x14ac:dyDescent="0.35">
      <c r="A3544" s="25">
        <f>A3543</f>
        <v>43840</v>
      </c>
      <c r="B3544" s="24" t="str">
        <f>B3543</f>
        <v>GRAND LAKES MUD #4</v>
      </c>
      <c r="C3544" s="26">
        <f>SUBTOTAL(9,C3543:C3543)</f>
        <v>2030</v>
      </c>
      <c r="D3544" s="26" t="str">
        <f>IF(E3544="","TOTAL","")</f>
        <v>TOTAL</v>
      </c>
    </row>
    <row r="3545" spans="1:5" outlineLevel="2" x14ac:dyDescent="0.35">
      <c r="A3545" s="11">
        <v>43840</v>
      </c>
      <c r="B3545" t="s">
        <v>754</v>
      </c>
      <c r="C3545" s="5">
        <v>668.6</v>
      </c>
      <c r="D3545" s="26" t="str">
        <f>IF(E3545="","TOTAL","")</f>
        <v/>
      </c>
      <c r="E3545" t="s">
        <v>100</v>
      </c>
    </row>
    <row r="3546" spans="1:5" outlineLevel="2" x14ac:dyDescent="0.35">
      <c r="A3546" s="11">
        <v>43840</v>
      </c>
      <c r="B3546" t="s">
        <v>754</v>
      </c>
      <c r="C3546" s="5">
        <v>5</v>
      </c>
      <c r="D3546" s="26" t="str">
        <f>IF(E3546="","TOTAL","")</f>
        <v/>
      </c>
      <c r="E3546" t="s">
        <v>100</v>
      </c>
    </row>
    <row r="3547" spans="1:5" outlineLevel="1" x14ac:dyDescent="0.35">
      <c r="A3547" s="25">
        <f>A3546</f>
        <v>43840</v>
      </c>
      <c r="B3547" s="24" t="str">
        <f>B3546</f>
        <v>GRAND LAKES MUD #2</v>
      </c>
      <c r="C3547" s="26">
        <f>SUBTOTAL(9,C3545:C3546)</f>
        <v>673.6</v>
      </c>
      <c r="D3547" s="26" t="str">
        <f>IF(E3547="","TOTAL","")</f>
        <v>TOTAL</v>
      </c>
    </row>
    <row r="3548" spans="1:5" outlineLevel="2" x14ac:dyDescent="0.35">
      <c r="A3548" s="11">
        <v>43840</v>
      </c>
      <c r="B3548" t="s">
        <v>755</v>
      </c>
      <c r="C3548" s="5">
        <v>85</v>
      </c>
      <c r="D3548" s="26" t="str">
        <f>IF(E3548="","TOTAL","")</f>
        <v/>
      </c>
      <c r="E3548" t="s">
        <v>77</v>
      </c>
    </row>
    <row r="3549" spans="1:5" outlineLevel="1" x14ac:dyDescent="0.35">
      <c r="A3549" s="25">
        <f>A3548</f>
        <v>43840</v>
      </c>
      <c r="B3549" s="24" t="str">
        <f>B3548</f>
        <v>ANDRE S GRANT</v>
      </c>
      <c r="C3549" s="26">
        <f>SUBTOTAL(9,C3548:C3548)</f>
        <v>85</v>
      </c>
      <c r="D3549" s="26" t="str">
        <f>IF(E3549="","TOTAL","")</f>
        <v>TOTAL</v>
      </c>
    </row>
    <row r="3550" spans="1:5" outlineLevel="2" x14ac:dyDescent="0.35">
      <c r="A3550" s="11">
        <v>43840</v>
      </c>
      <c r="B3550" t="s">
        <v>911</v>
      </c>
      <c r="C3550" s="5">
        <v>135</v>
      </c>
      <c r="D3550" s="26" t="str">
        <f>IF(E3550="","TOTAL","")</f>
        <v/>
      </c>
      <c r="E3550" t="s">
        <v>77</v>
      </c>
    </row>
    <row r="3551" spans="1:5" outlineLevel="1" x14ac:dyDescent="0.35">
      <c r="A3551" s="25">
        <f>A3550</f>
        <v>43840</v>
      </c>
      <c r="B3551" s="24" t="str">
        <f>B3550</f>
        <v>WAYNE GRAPPIE</v>
      </c>
      <c r="C3551" s="26">
        <f>SUBTOTAL(9,C3550:C3550)</f>
        <v>135</v>
      </c>
      <c r="D3551" s="26" t="str">
        <f>IF(E3551="","TOTAL","")</f>
        <v>TOTAL</v>
      </c>
    </row>
    <row r="3552" spans="1:5" outlineLevel="2" x14ac:dyDescent="0.35">
      <c r="A3552" s="11">
        <v>43840</v>
      </c>
      <c r="B3552" t="s">
        <v>756</v>
      </c>
      <c r="C3552" s="5">
        <v>135</v>
      </c>
      <c r="D3552" s="26" t="str">
        <f>IF(E3552="","TOTAL","")</f>
        <v/>
      </c>
      <c r="E3552" t="s">
        <v>77</v>
      </c>
    </row>
    <row r="3553" spans="1:5" outlineLevel="1" x14ac:dyDescent="0.35">
      <c r="A3553" s="25">
        <f>A3552</f>
        <v>43840</v>
      </c>
      <c r="B3553" s="24" t="str">
        <f>B3552</f>
        <v>ARTHUR GREEN</v>
      </c>
      <c r="C3553" s="26">
        <f>SUBTOTAL(9,C3552:C3552)</f>
        <v>135</v>
      </c>
      <c r="D3553" s="26" t="str">
        <f>IF(E3553="","TOTAL","")</f>
        <v>TOTAL</v>
      </c>
    </row>
    <row r="3554" spans="1:5" outlineLevel="2" x14ac:dyDescent="0.35">
      <c r="A3554" s="11">
        <v>43840</v>
      </c>
      <c r="B3554" t="s">
        <v>912</v>
      </c>
      <c r="C3554" s="5">
        <v>190</v>
      </c>
      <c r="D3554" s="26" t="str">
        <f>IF(E3554="","TOTAL","")</f>
        <v/>
      </c>
      <c r="E3554" t="s">
        <v>77</v>
      </c>
    </row>
    <row r="3555" spans="1:5" outlineLevel="1" x14ac:dyDescent="0.35">
      <c r="A3555" s="25">
        <f>A3554</f>
        <v>43840</v>
      </c>
      <c r="B3555" s="24" t="str">
        <f>B3554</f>
        <v>KAVIN GREEN</v>
      </c>
      <c r="C3555" s="26">
        <f>SUBTOTAL(9,C3554:C3554)</f>
        <v>190</v>
      </c>
      <c r="D3555" s="26" t="str">
        <f>IF(E3555="","TOTAL","")</f>
        <v>TOTAL</v>
      </c>
    </row>
    <row r="3556" spans="1:5" outlineLevel="2" x14ac:dyDescent="0.35">
      <c r="A3556" s="11">
        <v>43840</v>
      </c>
      <c r="B3556" t="s">
        <v>913</v>
      </c>
      <c r="C3556" s="5">
        <v>85</v>
      </c>
      <c r="D3556" s="26" t="str">
        <f>IF(E3556="","TOTAL","")</f>
        <v/>
      </c>
      <c r="E3556" t="s">
        <v>77</v>
      </c>
    </row>
    <row r="3557" spans="1:5" outlineLevel="2" x14ac:dyDescent="0.35">
      <c r="A3557" s="11">
        <v>43840</v>
      </c>
      <c r="B3557" t="s">
        <v>913</v>
      </c>
      <c r="C3557" s="5">
        <v>85</v>
      </c>
      <c r="D3557" s="26" t="str">
        <f>IF(E3557="","TOTAL","")</f>
        <v/>
      </c>
      <c r="E3557" t="s">
        <v>77</v>
      </c>
    </row>
    <row r="3558" spans="1:5" outlineLevel="2" x14ac:dyDescent="0.35">
      <c r="A3558" s="11">
        <v>43840</v>
      </c>
      <c r="B3558" t="s">
        <v>913</v>
      </c>
      <c r="C3558" s="5">
        <v>85</v>
      </c>
      <c r="D3558" s="26" t="str">
        <f>IF(E3558="","TOTAL","")</f>
        <v/>
      </c>
      <c r="E3558" t="s">
        <v>77</v>
      </c>
    </row>
    <row r="3559" spans="1:5" outlineLevel="1" x14ac:dyDescent="0.35">
      <c r="A3559" s="25">
        <f>A3558</f>
        <v>43840</v>
      </c>
      <c r="B3559" s="24" t="str">
        <f>B3558</f>
        <v>GERALD S GREENE</v>
      </c>
      <c r="C3559" s="26">
        <f>SUBTOTAL(9,C3556:C3558)</f>
        <v>255</v>
      </c>
      <c r="D3559" s="26" t="str">
        <f>IF(E3559="","TOTAL","")</f>
        <v>TOTAL</v>
      </c>
    </row>
    <row r="3560" spans="1:5" outlineLevel="2" x14ac:dyDescent="0.35">
      <c r="A3560" s="11">
        <v>43840</v>
      </c>
      <c r="B3560" t="s">
        <v>252</v>
      </c>
      <c r="C3560" s="5">
        <v>1608</v>
      </c>
      <c r="D3560" s="26" t="str">
        <f>IF(E3560="","TOTAL","")</f>
        <v/>
      </c>
      <c r="E3560" t="s">
        <v>106</v>
      </c>
    </row>
    <row r="3561" spans="1:5" outlineLevel="1" x14ac:dyDescent="0.35">
      <c r="A3561" s="25">
        <f>A3560</f>
        <v>43840</v>
      </c>
      <c r="B3561" s="24" t="str">
        <f>B3560</f>
        <v>GREENHOUSE ROAD LANDFILL LP</v>
      </c>
      <c r="C3561" s="26">
        <f>SUBTOTAL(9,C3560:C3560)</f>
        <v>1608</v>
      </c>
      <c r="D3561" s="26" t="str">
        <f>IF(E3561="","TOTAL","")</f>
        <v>TOTAL</v>
      </c>
    </row>
    <row r="3562" spans="1:5" outlineLevel="2" x14ac:dyDescent="0.35">
      <c r="A3562" s="11">
        <v>43840</v>
      </c>
      <c r="B3562" t="s">
        <v>619</v>
      </c>
      <c r="C3562" s="5">
        <v>115</v>
      </c>
      <c r="D3562" s="26" t="str">
        <f>IF(E3562="","TOTAL","")</f>
        <v/>
      </c>
      <c r="E3562" t="s">
        <v>77</v>
      </c>
    </row>
    <row r="3563" spans="1:5" outlineLevel="1" x14ac:dyDescent="0.35">
      <c r="A3563" s="25">
        <f>A3562</f>
        <v>43840</v>
      </c>
      <c r="B3563" s="24" t="str">
        <f>B3562</f>
        <v>FRANK GUY</v>
      </c>
      <c r="C3563" s="26">
        <f>SUBTOTAL(9,C3562:C3562)</f>
        <v>115</v>
      </c>
      <c r="D3563" s="26" t="str">
        <f>IF(E3563="","TOTAL","")</f>
        <v>TOTAL</v>
      </c>
    </row>
    <row r="3564" spans="1:5" outlineLevel="2" x14ac:dyDescent="0.35">
      <c r="A3564" s="11">
        <v>43840</v>
      </c>
      <c r="B3564" t="s">
        <v>175</v>
      </c>
      <c r="C3564" s="5">
        <v>315</v>
      </c>
      <c r="D3564" s="26" t="str">
        <f>IF(E3564="","TOTAL","")</f>
        <v/>
      </c>
      <c r="E3564" t="s">
        <v>79</v>
      </c>
    </row>
    <row r="3565" spans="1:5" outlineLevel="2" x14ac:dyDescent="0.35">
      <c r="A3565" s="11">
        <v>43840</v>
      </c>
      <c r="B3565" t="s">
        <v>175</v>
      </c>
      <c r="C3565" s="5">
        <v>95</v>
      </c>
      <c r="D3565" s="26" t="str">
        <f>IF(E3565="","TOTAL","")</f>
        <v/>
      </c>
      <c r="E3565" t="s">
        <v>79</v>
      </c>
    </row>
    <row r="3566" spans="1:5" outlineLevel="2" x14ac:dyDescent="0.35">
      <c r="A3566" s="11">
        <v>43840</v>
      </c>
      <c r="B3566" t="s">
        <v>175</v>
      </c>
      <c r="C3566" s="5">
        <v>180</v>
      </c>
      <c r="D3566" s="26" t="str">
        <f>IF(E3566="","TOTAL","")</f>
        <v/>
      </c>
      <c r="E3566" t="s">
        <v>85</v>
      </c>
    </row>
    <row r="3567" spans="1:5" outlineLevel="2" x14ac:dyDescent="0.35">
      <c r="A3567" s="11">
        <v>43840</v>
      </c>
      <c r="B3567" t="s">
        <v>175</v>
      </c>
      <c r="C3567" s="5">
        <v>115</v>
      </c>
      <c r="D3567" s="26" t="str">
        <f>IF(E3567="","TOTAL","")</f>
        <v/>
      </c>
      <c r="E3567" t="s">
        <v>85</v>
      </c>
    </row>
    <row r="3568" spans="1:5" outlineLevel="2" x14ac:dyDescent="0.35">
      <c r="A3568" s="11">
        <v>43840</v>
      </c>
      <c r="B3568" t="s">
        <v>175</v>
      </c>
      <c r="C3568" s="5">
        <v>15</v>
      </c>
      <c r="D3568" s="26" t="str">
        <f>IF(E3568="","TOTAL","")</f>
        <v/>
      </c>
      <c r="E3568" t="s">
        <v>85</v>
      </c>
    </row>
    <row r="3569" spans="1:5" outlineLevel="2" x14ac:dyDescent="0.35">
      <c r="A3569" s="11">
        <v>43840</v>
      </c>
      <c r="B3569" t="s">
        <v>175</v>
      </c>
      <c r="C3569" s="5">
        <v>45</v>
      </c>
      <c r="D3569" s="26" t="str">
        <f>IF(E3569="","TOTAL","")</f>
        <v/>
      </c>
      <c r="E3569" t="s">
        <v>85</v>
      </c>
    </row>
    <row r="3570" spans="1:5" outlineLevel="2" x14ac:dyDescent="0.35">
      <c r="A3570" s="11">
        <v>43840</v>
      </c>
      <c r="B3570" t="s">
        <v>175</v>
      </c>
      <c r="C3570" s="5">
        <v>265</v>
      </c>
      <c r="D3570" s="26" t="str">
        <f>IF(E3570="","TOTAL","")</f>
        <v/>
      </c>
      <c r="E3570" t="s">
        <v>85</v>
      </c>
    </row>
    <row r="3571" spans="1:5" outlineLevel="2" x14ac:dyDescent="0.35">
      <c r="A3571" s="11">
        <v>43840</v>
      </c>
      <c r="B3571" t="s">
        <v>175</v>
      </c>
      <c r="C3571" s="5">
        <v>31</v>
      </c>
      <c r="D3571" s="26" t="str">
        <f>IF(E3571="","TOTAL","")</f>
        <v/>
      </c>
      <c r="E3571" t="s">
        <v>85</v>
      </c>
    </row>
    <row r="3572" spans="1:5" outlineLevel="2" x14ac:dyDescent="0.35">
      <c r="A3572" s="11">
        <v>43840</v>
      </c>
      <c r="B3572" t="s">
        <v>175</v>
      </c>
      <c r="C3572" s="5">
        <v>120</v>
      </c>
      <c r="D3572" s="26" t="str">
        <f>IF(E3572="","TOTAL","")</f>
        <v/>
      </c>
      <c r="E3572" t="s">
        <v>85</v>
      </c>
    </row>
    <row r="3573" spans="1:5" outlineLevel="2" x14ac:dyDescent="0.35">
      <c r="A3573" s="11">
        <v>43840</v>
      </c>
      <c r="B3573" t="s">
        <v>175</v>
      </c>
      <c r="C3573" s="5">
        <v>100</v>
      </c>
      <c r="D3573" s="26" t="str">
        <f>IF(E3573="","TOTAL","")</f>
        <v/>
      </c>
      <c r="E3573" t="s">
        <v>85</v>
      </c>
    </row>
    <row r="3574" spans="1:5" outlineLevel="2" x14ac:dyDescent="0.35">
      <c r="A3574" s="11">
        <v>43840</v>
      </c>
      <c r="B3574" t="s">
        <v>175</v>
      </c>
      <c r="C3574" s="5">
        <v>80</v>
      </c>
      <c r="D3574" s="26" t="str">
        <f>IF(E3574="","TOTAL","")</f>
        <v/>
      </c>
      <c r="E3574" t="s">
        <v>85</v>
      </c>
    </row>
    <row r="3575" spans="1:5" outlineLevel="2" x14ac:dyDescent="0.35">
      <c r="A3575" s="11">
        <v>43840</v>
      </c>
      <c r="B3575" t="s">
        <v>175</v>
      </c>
      <c r="C3575" s="5">
        <v>70</v>
      </c>
      <c r="D3575" s="26" t="str">
        <f>IF(E3575="","TOTAL","")</f>
        <v/>
      </c>
      <c r="E3575" t="s">
        <v>85</v>
      </c>
    </row>
    <row r="3576" spans="1:5" outlineLevel="1" x14ac:dyDescent="0.35">
      <c r="A3576" s="25">
        <f>A3575</f>
        <v>43840</v>
      </c>
      <c r="B3576" s="24" t="str">
        <f>B3575</f>
        <v>UNIVERSAL MELODY SERVICES LLC</v>
      </c>
      <c r="C3576" s="26">
        <f>SUBTOTAL(9,C3564:C3575)</f>
        <v>1431</v>
      </c>
      <c r="D3576" s="26" t="str">
        <f>IF(E3576="","TOTAL","")</f>
        <v>TOTAL</v>
      </c>
    </row>
    <row r="3577" spans="1:5" outlineLevel="2" x14ac:dyDescent="0.35">
      <c r="A3577" s="11">
        <v>43840</v>
      </c>
      <c r="B3577" t="s">
        <v>32</v>
      </c>
      <c r="C3577" s="5">
        <v>125</v>
      </c>
      <c r="D3577" s="26" t="str">
        <f>IF(E3577="","TOTAL","")</f>
        <v/>
      </c>
      <c r="E3577" t="s">
        <v>82</v>
      </c>
    </row>
    <row r="3578" spans="1:5" outlineLevel="1" x14ac:dyDescent="0.35">
      <c r="A3578" s="25">
        <f>A3577</f>
        <v>43840</v>
      </c>
      <c r="B3578" s="24" t="str">
        <f>B3577</f>
        <v>H C D E</v>
      </c>
      <c r="C3578" s="26">
        <f>SUBTOTAL(9,C3577:C3577)</f>
        <v>125</v>
      </c>
      <c r="D3578" s="26" t="str">
        <f>IF(E3578="","TOTAL","")</f>
        <v>TOTAL</v>
      </c>
    </row>
    <row r="3579" spans="1:5" outlineLevel="2" x14ac:dyDescent="0.35">
      <c r="A3579" s="11">
        <v>43840</v>
      </c>
      <c r="B3579" t="s">
        <v>32</v>
      </c>
      <c r="C3579" s="5">
        <v>1427.82</v>
      </c>
      <c r="D3579" s="26" t="str">
        <f>IF(E3579="","TOTAL","")</f>
        <v/>
      </c>
      <c r="E3579" t="s">
        <v>77</v>
      </c>
    </row>
    <row r="3580" spans="1:5" outlineLevel="1" x14ac:dyDescent="0.35">
      <c r="A3580" s="25">
        <f>A3579</f>
        <v>43840</v>
      </c>
      <c r="B3580" s="24" t="str">
        <f>B3579</f>
        <v>H C D E</v>
      </c>
      <c r="C3580" s="26">
        <f>SUBTOTAL(9,C3579:C3579)</f>
        <v>1427.82</v>
      </c>
      <c r="D3580" s="26" t="str">
        <f>IF(E3580="","TOTAL","")</f>
        <v>TOTAL</v>
      </c>
    </row>
    <row r="3581" spans="1:5" outlineLevel="2" x14ac:dyDescent="0.35">
      <c r="A3581" s="11">
        <v>43840</v>
      </c>
      <c r="B3581" t="s">
        <v>138</v>
      </c>
      <c r="C3581" s="5">
        <v>140.57</v>
      </c>
      <c r="D3581" s="26" t="str">
        <f>IF(E3581="","TOTAL","")</f>
        <v/>
      </c>
      <c r="E3581" t="s">
        <v>93</v>
      </c>
    </row>
    <row r="3582" spans="1:5" outlineLevel="2" x14ac:dyDescent="0.35">
      <c r="A3582" s="11">
        <v>43840</v>
      </c>
      <c r="B3582" t="s">
        <v>138</v>
      </c>
      <c r="C3582" s="5">
        <v>29.04</v>
      </c>
      <c r="D3582" s="26" t="str">
        <f>IF(E3582="","TOTAL","")</f>
        <v/>
      </c>
      <c r="E3582" t="s">
        <v>93</v>
      </c>
    </row>
    <row r="3583" spans="1:5" outlineLevel="2" x14ac:dyDescent="0.35">
      <c r="A3583" s="11">
        <v>43840</v>
      </c>
      <c r="B3583" t="s">
        <v>138</v>
      </c>
      <c r="C3583" s="5">
        <v>19.97</v>
      </c>
      <c r="D3583" s="26" t="str">
        <f>IF(E3583="","TOTAL","")</f>
        <v/>
      </c>
      <c r="E3583" t="s">
        <v>89</v>
      </c>
    </row>
    <row r="3584" spans="1:5" outlineLevel="2" x14ac:dyDescent="0.35">
      <c r="A3584" s="11">
        <v>43840</v>
      </c>
      <c r="B3584" t="s">
        <v>138</v>
      </c>
      <c r="C3584" s="5">
        <v>30.08</v>
      </c>
      <c r="D3584" s="26" t="str">
        <f>IF(E3584="","TOTAL","")</f>
        <v/>
      </c>
      <c r="E3584" t="s">
        <v>79</v>
      </c>
    </row>
    <row r="3585" spans="1:5" outlineLevel="2" x14ac:dyDescent="0.35">
      <c r="A3585" s="11">
        <v>43840</v>
      </c>
      <c r="B3585" t="s">
        <v>138</v>
      </c>
      <c r="C3585" s="5">
        <v>43.87</v>
      </c>
      <c r="D3585" s="26" t="str">
        <f>IF(E3585="","TOTAL","")</f>
        <v/>
      </c>
      <c r="E3585" t="s">
        <v>76</v>
      </c>
    </row>
    <row r="3586" spans="1:5" outlineLevel="2" x14ac:dyDescent="0.35">
      <c r="A3586" s="11">
        <v>43840</v>
      </c>
      <c r="B3586" t="s">
        <v>138</v>
      </c>
      <c r="C3586" s="5">
        <v>119.76</v>
      </c>
      <c r="D3586" s="26" t="str">
        <f>IF(E3586="","TOTAL","")</f>
        <v/>
      </c>
      <c r="E3586" t="s">
        <v>89</v>
      </c>
    </row>
    <row r="3587" spans="1:5" outlineLevel="2" x14ac:dyDescent="0.35">
      <c r="A3587" s="11">
        <v>43840</v>
      </c>
      <c r="B3587" t="s">
        <v>138</v>
      </c>
      <c r="C3587" s="5">
        <v>43.44</v>
      </c>
      <c r="D3587" s="26" t="str">
        <f>IF(E3587="","TOTAL","")</f>
        <v/>
      </c>
      <c r="E3587" t="s">
        <v>89</v>
      </c>
    </row>
    <row r="3588" spans="1:5" outlineLevel="2" x14ac:dyDescent="0.35">
      <c r="A3588" s="11">
        <v>43840</v>
      </c>
      <c r="B3588" t="s">
        <v>138</v>
      </c>
      <c r="C3588" s="5">
        <v>173.4</v>
      </c>
      <c r="D3588" s="26" t="str">
        <f>IF(E3588="","TOTAL","")</f>
        <v/>
      </c>
      <c r="E3588" t="s">
        <v>79</v>
      </c>
    </row>
    <row r="3589" spans="1:5" outlineLevel="2" x14ac:dyDescent="0.35">
      <c r="A3589" s="11">
        <v>43840</v>
      </c>
      <c r="B3589" t="s">
        <v>138</v>
      </c>
      <c r="C3589" s="5">
        <v>67.77</v>
      </c>
      <c r="D3589" s="26" t="str">
        <f>IF(E3589="","TOTAL","")</f>
        <v/>
      </c>
      <c r="E3589" t="s">
        <v>79</v>
      </c>
    </row>
    <row r="3590" spans="1:5" outlineLevel="2" x14ac:dyDescent="0.35">
      <c r="A3590" s="11">
        <v>43840</v>
      </c>
      <c r="B3590" t="s">
        <v>138</v>
      </c>
      <c r="C3590" s="5">
        <v>73.97</v>
      </c>
      <c r="D3590" s="26" t="str">
        <f>IF(E3590="","TOTAL","")</f>
        <v/>
      </c>
      <c r="E3590" t="s">
        <v>93</v>
      </c>
    </row>
    <row r="3591" spans="1:5" outlineLevel="2" x14ac:dyDescent="0.35">
      <c r="A3591" s="11">
        <v>43840</v>
      </c>
      <c r="B3591" t="s">
        <v>138</v>
      </c>
      <c r="C3591" s="5">
        <v>118.66</v>
      </c>
      <c r="D3591" s="26" t="str">
        <f>IF(E3591="","TOTAL","")</f>
        <v/>
      </c>
      <c r="E3591" t="s">
        <v>93</v>
      </c>
    </row>
    <row r="3592" spans="1:5" outlineLevel="2" x14ac:dyDescent="0.35">
      <c r="A3592" s="11">
        <v>43840</v>
      </c>
      <c r="B3592" t="s">
        <v>138</v>
      </c>
      <c r="C3592" s="5">
        <v>24.77</v>
      </c>
      <c r="D3592" s="26" t="str">
        <f>IF(E3592="","TOTAL","")</f>
        <v/>
      </c>
      <c r="E3592" t="s">
        <v>79</v>
      </c>
    </row>
    <row r="3593" spans="1:5" outlineLevel="2" x14ac:dyDescent="0.35">
      <c r="A3593" s="11">
        <v>43840</v>
      </c>
      <c r="B3593" t="s">
        <v>138</v>
      </c>
      <c r="C3593" s="5">
        <v>153.32</v>
      </c>
      <c r="D3593" s="26" t="str">
        <f>IF(E3593="","TOTAL","")</f>
        <v/>
      </c>
      <c r="E3593" t="s">
        <v>79</v>
      </c>
    </row>
    <row r="3594" spans="1:5" outlineLevel="2" x14ac:dyDescent="0.35">
      <c r="A3594" s="11">
        <v>43840</v>
      </c>
      <c r="B3594" t="s">
        <v>138</v>
      </c>
      <c r="C3594" s="5">
        <v>195.28</v>
      </c>
      <c r="D3594" s="26" t="str">
        <f>IF(E3594="","TOTAL","")</f>
        <v/>
      </c>
      <c r="E3594" t="s">
        <v>93</v>
      </c>
    </row>
    <row r="3595" spans="1:5" outlineLevel="2" x14ac:dyDescent="0.35">
      <c r="A3595" s="11">
        <v>43840</v>
      </c>
      <c r="B3595" t="s">
        <v>138</v>
      </c>
      <c r="C3595" s="5">
        <v>42.45</v>
      </c>
      <c r="D3595" s="26" t="str">
        <f>IF(E3595="","TOTAL","")</f>
        <v/>
      </c>
      <c r="E3595" t="s">
        <v>79</v>
      </c>
    </row>
    <row r="3596" spans="1:5" outlineLevel="2" x14ac:dyDescent="0.35">
      <c r="A3596" s="11">
        <v>43840</v>
      </c>
      <c r="B3596" t="s">
        <v>138</v>
      </c>
      <c r="C3596" s="5">
        <v>83.72</v>
      </c>
      <c r="D3596" s="26" t="str">
        <f>IF(E3596="","TOTAL","")</f>
        <v/>
      </c>
      <c r="E3596" t="s">
        <v>79</v>
      </c>
    </row>
    <row r="3597" spans="1:5" outlineLevel="2" x14ac:dyDescent="0.35">
      <c r="A3597" s="11">
        <v>43840</v>
      </c>
      <c r="B3597" t="s">
        <v>138</v>
      </c>
      <c r="C3597" s="5">
        <v>106.05</v>
      </c>
      <c r="D3597" s="26" t="str">
        <f>IF(E3597="","TOTAL","")</f>
        <v/>
      </c>
      <c r="E3597" t="s">
        <v>79</v>
      </c>
    </row>
    <row r="3598" spans="1:5" outlineLevel="2" x14ac:dyDescent="0.35">
      <c r="A3598" s="11">
        <v>43840</v>
      </c>
      <c r="B3598" t="s">
        <v>138</v>
      </c>
      <c r="C3598" s="5">
        <v>10.32</v>
      </c>
      <c r="D3598" s="26" t="str">
        <f>IF(E3598="","TOTAL","")</f>
        <v/>
      </c>
      <c r="E3598" t="s">
        <v>79</v>
      </c>
    </row>
    <row r="3599" spans="1:5" outlineLevel="2" x14ac:dyDescent="0.35">
      <c r="A3599" s="11">
        <v>43840</v>
      </c>
      <c r="B3599" t="s">
        <v>138</v>
      </c>
      <c r="C3599" s="5">
        <v>46.07</v>
      </c>
      <c r="D3599" s="26" t="str">
        <f>IF(E3599="","TOTAL","")</f>
        <v/>
      </c>
      <c r="E3599" t="s">
        <v>79</v>
      </c>
    </row>
    <row r="3600" spans="1:5" outlineLevel="2" x14ac:dyDescent="0.35">
      <c r="A3600" s="11">
        <v>43840</v>
      </c>
      <c r="B3600" t="s">
        <v>138</v>
      </c>
      <c r="C3600" s="5">
        <v>49.79</v>
      </c>
      <c r="D3600" s="26" t="str">
        <f>IF(E3600="","TOTAL","")</f>
        <v/>
      </c>
      <c r="E3600" t="s">
        <v>79</v>
      </c>
    </row>
    <row r="3601" spans="1:5" outlineLevel="2" x14ac:dyDescent="0.35">
      <c r="A3601" s="11">
        <v>43840</v>
      </c>
      <c r="B3601" t="s">
        <v>138</v>
      </c>
      <c r="C3601" s="5">
        <v>102.17</v>
      </c>
      <c r="D3601" s="26" t="str">
        <f>IF(E3601="","TOTAL","")</f>
        <v/>
      </c>
      <c r="E3601" t="s">
        <v>79</v>
      </c>
    </row>
    <row r="3602" spans="1:5" outlineLevel="2" x14ac:dyDescent="0.35">
      <c r="A3602" s="11">
        <v>43840</v>
      </c>
      <c r="B3602" t="s">
        <v>138</v>
      </c>
      <c r="C3602" s="5">
        <v>34.61</v>
      </c>
      <c r="D3602" s="26" t="str">
        <f>IF(E3602="","TOTAL","")</f>
        <v/>
      </c>
      <c r="E3602" t="s">
        <v>93</v>
      </c>
    </row>
    <row r="3603" spans="1:5" outlineLevel="2" x14ac:dyDescent="0.35">
      <c r="A3603" s="11">
        <v>43840</v>
      </c>
      <c r="B3603" t="s">
        <v>138</v>
      </c>
      <c r="C3603" s="5">
        <v>80.98</v>
      </c>
      <c r="D3603" s="26" t="str">
        <f>IF(E3603="","TOTAL","")</f>
        <v/>
      </c>
      <c r="E3603" t="s">
        <v>93</v>
      </c>
    </row>
    <row r="3604" spans="1:5" outlineLevel="2" x14ac:dyDescent="0.35">
      <c r="A3604" s="11">
        <v>43840</v>
      </c>
      <c r="B3604" t="s">
        <v>138</v>
      </c>
      <c r="C3604" s="5">
        <v>31.68</v>
      </c>
      <c r="D3604" s="26" t="str">
        <f>IF(E3604="","TOTAL","")</f>
        <v/>
      </c>
      <c r="E3604" t="s">
        <v>79</v>
      </c>
    </row>
    <row r="3605" spans="1:5" outlineLevel="2" x14ac:dyDescent="0.35">
      <c r="A3605" s="11">
        <v>43840</v>
      </c>
      <c r="B3605" t="s">
        <v>138</v>
      </c>
      <c r="C3605" s="5">
        <v>111.1</v>
      </c>
      <c r="D3605" s="26" t="str">
        <f>IF(E3605="","TOTAL","")</f>
        <v/>
      </c>
      <c r="E3605" t="s">
        <v>89</v>
      </c>
    </row>
    <row r="3606" spans="1:5" outlineLevel="2" x14ac:dyDescent="0.35">
      <c r="A3606" s="11">
        <v>43840</v>
      </c>
      <c r="B3606" t="s">
        <v>138</v>
      </c>
      <c r="C3606" s="5">
        <v>41.33</v>
      </c>
      <c r="D3606" s="26" t="str">
        <f>IF(E3606="","TOTAL","")</f>
        <v/>
      </c>
      <c r="E3606" t="s">
        <v>76</v>
      </c>
    </row>
    <row r="3607" spans="1:5" outlineLevel="2" x14ac:dyDescent="0.35">
      <c r="A3607" s="11">
        <v>43840</v>
      </c>
      <c r="B3607" t="s">
        <v>138</v>
      </c>
      <c r="C3607" s="5">
        <v>24.75</v>
      </c>
      <c r="D3607" s="26" t="str">
        <f>IF(E3607="","TOTAL","")</f>
        <v/>
      </c>
      <c r="E3607" t="s">
        <v>93</v>
      </c>
    </row>
    <row r="3608" spans="1:5" outlineLevel="2" x14ac:dyDescent="0.35">
      <c r="A3608" s="11">
        <v>43840</v>
      </c>
      <c r="B3608" t="s">
        <v>138</v>
      </c>
      <c r="C3608" s="5">
        <v>23.86</v>
      </c>
      <c r="D3608" s="26" t="str">
        <f>IF(E3608="","TOTAL","")</f>
        <v/>
      </c>
      <c r="E3608" t="s">
        <v>79</v>
      </c>
    </row>
    <row r="3609" spans="1:5" outlineLevel="2" x14ac:dyDescent="0.35">
      <c r="A3609" s="11">
        <v>43840</v>
      </c>
      <c r="B3609" t="s">
        <v>138</v>
      </c>
      <c r="C3609" s="5">
        <v>180.38</v>
      </c>
      <c r="D3609" s="26" t="str">
        <f>IF(E3609="","TOTAL","")</f>
        <v/>
      </c>
      <c r="E3609" t="s">
        <v>93</v>
      </c>
    </row>
    <row r="3610" spans="1:5" outlineLevel="2" x14ac:dyDescent="0.35">
      <c r="A3610" s="11">
        <v>43840</v>
      </c>
      <c r="B3610" t="s">
        <v>138</v>
      </c>
      <c r="C3610" s="5">
        <v>24.14</v>
      </c>
      <c r="D3610" s="26" t="str">
        <f>IF(E3610="","TOTAL","")</f>
        <v/>
      </c>
      <c r="E3610" t="s">
        <v>79</v>
      </c>
    </row>
    <row r="3611" spans="1:5" outlineLevel="2" x14ac:dyDescent="0.35">
      <c r="A3611" s="11">
        <v>43840</v>
      </c>
      <c r="B3611" t="s">
        <v>138</v>
      </c>
      <c r="C3611" s="5">
        <v>63.72</v>
      </c>
      <c r="D3611" s="26" t="str">
        <f>IF(E3611="","TOTAL","")</f>
        <v/>
      </c>
      <c r="E3611" t="s">
        <v>93</v>
      </c>
    </row>
    <row r="3612" spans="1:5" outlineLevel="2" x14ac:dyDescent="0.35">
      <c r="A3612" s="11">
        <v>43840</v>
      </c>
      <c r="B3612" t="s">
        <v>138</v>
      </c>
      <c r="C3612" s="5">
        <v>-1.26</v>
      </c>
      <c r="D3612" s="26" t="str">
        <f>IF(E3612="","TOTAL","")</f>
        <v/>
      </c>
      <c r="E3612" t="s">
        <v>79</v>
      </c>
    </row>
    <row r="3613" spans="1:5" outlineLevel="2" x14ac:dyDescent="0.35">
      <c r="A3613" s="11">
        <v>43840</v>
      </c>
      <c r="B3613" t="s">
        <v>138</v>
      </c>
      <c r="C3613" s="5">
        <v>72.94</v>
      </c>
      <c r="D3613" s="26" t="str">
        <f>IF(E3613="","TOTAL","")</f>
        <v/>
      </c>
      <c r="E3613" t="s">
        <v>79</v>
      </c>
    </row>
    <row r="3614" spans="1:5" outlineLevel="2" x14ac:dyDescent="0.35">
      <c r="A3614" s="11">
        <v>43840</v>
      </c>
      <c r="B3614" t="s">
        <v>138</v>
      </c>
      <c r="C3614" s="5">
        <v>40</v>
      </c>
      <c r="D3614" s="26" t="str">
        <f>IF(E3614="","TOTAL","")</f>
        <v/>
      </c>
      <c r="E3614" t="s">
        <v>93</v>
      </c>
    </row>
    <row r="3615" spans="1:5" outlineLevel="2" x14ac:dyDescent="0.35">
      <c r="A3615" s="11">
        <v>43840</v>
      </c>
      <c r="B3615" t="s">
        <v>138</v>
      </c>
      <c r="C3615" s="5">
        <v>9.68</v>
      </c>
      <c r="D3615" s="26" t="str">
        <f>IF(E3615="","TOTAL","")</f>
        <v/>
      </c>
      <c r="E3615" t="s">
        <v>79</v>
      </c>
    </row>
    <row r="3616" spans="1:5" outlineLevel="2" x14ac:dyDescent="0.35">
      <c r="A3616" s="11">
        <v>43840</v>
      </c>
      <c r="B3616" t="s">
        <v>138</v>
      </c>
      <c r="C3616" s="5">
        <v>147.19999999999999</v>
      </c>
      <c r="D3616" s="26" t="str">
        <f>IF(E3616="","TOTAL","")</f>
        <v/>
      </c>
      <c r="E3616" t="s">
        <v>79</v>
      </c>
    </row>
    <row r="3617" spans="1:5" outlineLevel="2" x14ac:dyDescent="0.35">
      <c r="A3617" s="11">
        <v>43840</v>
      </c>
      <c r="B3617" t="s">
        <v>138</v>
      </c>
      <c r="C3617" s="5">
        <v>117.5</v>
      </c>
      <c r="D3617" s="26" t="str">
        <f>IF(E3617="","TOTAL","")</f>
        <v/>
      </c>
      <c r="E3617" t="s">
        <v>79</v>
      </c>
    </row>
    <row r="3618" spans="1:5" outlineLevel="2" x14ac:dyDescent="0.35">
      <c r="A3618" s="11">
        <v>43840</v>
      </c>
      <c r="B3618" t="s">
        <v>138</v>
      </c>
      <c r="C3618" s="5">
        <v>22.96</v>
      </c>
      <c r="D3618" s="26" t="str">
        <f>IF(E3618="","TOTAL","")</f>
        <v/>
      </c>
      <c r="E3618" t="s">
        <v>79</v>
      </c>
    </row>
    <row r="3619" spans="1:5" outlineLevel="2" x14ac:dyDescent="0.35">
      <c r="A3619" s="11">
        <v>43840</v>
      </c>
      <c r="B3619" t="s">
        <v>138</v>
      </c>
      <c r="C3619" s="5">
        <v>83.7</v>
      </c>
      <c r="D3619" s="26" t="str">
        <f>IF(E3619="","TOTAL","")</f>
        <v/>
      </c>
      <c r="E3619" t="s">
        <v>93</v>
      </c>
    </row>
    <row r="3620" spans="1:5" outlineLevel="2" x14ac:dyDescent="0.35">
      <c r="A3620" s="11">
        <v>43840</v>
      </c>
      <c r="B3620" t="s">
        <v>138</v>
      </c>
      <c r="C3620" s="5">
        <v>182.87</v>
      </c>
      <c r="D3620" s="26" t="str">
        <f>IF(E3620="","TOTAL","")</f>
        <v/>
      </c>
      <c r="E3620" t="s">
        <v>93</v>
      </c>
    </row>
    <row r="3621" spans="1:5" outlineLevel="2" x14ac:dyDescent="0.35">
      <c r="A3621" s="11">
        <v>43840</v>
      </c>
      <c r="B3621" t="s">
        <v>138</v>
      </c>
      <c r="C3621" s="5">
        <v>36.58</v>
      </c>
      <c r="D3621" s="26" t="str">
        <f>IF(E3621="","TOTAL","")</f>
        <v/>
      </c>
      <c r="E3621" t="s">
        <v>79</v>
      </c>
    </row>
    <row r="3622" spans="1:5" outlineLevel="2" x14ac:dyDescent="0.35">
      <c r="A3622" s="11">
        <v>43840</v>
      </c>
      <c r="B3622" t="s">
        <v>138</v>
      </c>
      <c r="C3622" s="5">
        <v>136.71</v>
      </c>
      <c r="D3622" s="26" t="str">
        <f>IF(E3622="","TOTAL","")</f>
        <v/>
      </c>
      <c r="E3622" t="s">
        <v>79</v>
      </c>
    </row>
    <row r="3623" spans="1:5" outlineLevel="2" x14ac:dyDescent="0.35">
      <c r="A3623" s="11">
        <v>43840</v>
      </c>
      <c r="B3623" t="s">
        <v>138</v>
      </c>
      <c r="C3623" s="5">
        <v>91.93</v>
      </c>
      <c r="D3623" s="26" t="str">
        <f>IF(E3623="","TOTAL","")</f>
        <v/>
      </c>
      <c r="E3623" t="s">
        <v>93</v>
      </c>
    </row>
    <row r="3624" spans="1:5" outlineLevel="2" x14ac:dyDescent="0.35">
      <c r="A3624" s="11">
        <v>43840</v>
      </c>
      <c r="B3624" t="s">
        <v>138</v>
      </c>
      <c r="C3624" s="5">
        <v>195.01</v>
      </c>
      <c r="D3624" s="26" t="str">
        <f>IF(E3624="","TOTAL","")</f>
        <v/>
      </c>
      <c r="E3624" t="s">
        <v>79</v>
      </c>
    </row>
    <row r="3625" spans="1:5" outlineLevel="2" x14ac:dyDescent="0.35">
      <c r="A3625" s="11">
        <v>43840</v>
      </c>
      <c r="B3625" t="s">
        <v>138</v>
      </c>
      <c r="C3625" s="5">
        <v>139.47999999999999</v>
      </c>
      <c r="D3625" s="26" t="str">
        <f>IF(E3625="","TOTAL","")</f>
        <v/>
      </c>
      <c r="E3625" t="s">
        <v>79</v>
      </c>
    </row>
    <row r="3626" spans="1:5" outlineLevel="2" x14ac:dyDescent="0.35">
      <c r="A3626" s="11">
        <v>43840</v>
      </c>
      <c r="B3626" t="s">
        <v>138</v>
      </c>
      <c r="C3626" s="5">
        <v>40.950000000000003</v>
      </c>
      <c r="D3626" s="26" t="str">
        <f>IF(E3626="","TOTAL","")</f>
        <v/>
      </c>
      <c r="E3626" t="s">
        <v>93</v>
      </c>
    </row>
    <row r="3627" spans="1:5" outlineLevel="2" x14ac:dyDescent="0.35">
      <c r="A3627" s="11">
        <v>43840</v>
      </c>
      <c r="B3627" t="s">
        <v>138</v>
      </c>
      <c r="C3627" s="5">
        <v>48.73</v>
      </c>
      <c r="D3627" s="26" t="str">
        <f>IF(E3627="","TOTAL","")</f>
        <v/>
      </c>
      <c r="E3627" t="s">
        <v>89</v>
      </c>
    </row>
    <row r="3628" spans="1:5" outlineLevel="2" x14ac:dyDescent="0.35">
      <c r="A3628" s="11">
        <v>43840</v>
      </c>
      <c r="B3628" t="s">
        <v>138</v>
      </c>
      <c r="C3628" s="5">
        <v>138.1</v>
      </c>
      <c r="D3628" s="26" t="str">
        <f>IF(E3628="","TOTAL","")</f>
        <v/>
      </c>
      <c r="E3628" t="s">
        <v>79</v>
      </c>
    </row>
    <row r="3629" spans="1:5" outlineLevel="2" x14ac:dyDescent="0.35">
      <c r="A3629" s="11">
        <v>43840</v>
      </c>
      <c r="B3629" t="s">
        <v>138</v>
      </c>
      <c r="C3629" s="5">
        <v>51.26</v>
      </c>
      <c r="D3629" s="26" t="str">
        <f>IF(E3629="","TOTAL","")</f>
        <v/>
      </c>
      <c r="E3629" t="s">
        <v>79</v>
      </c>
    </row>
    <row r="3630" spans="1:5" outlineLevel="2" x14ac:dyDescent="0.35">
      <c r="A3630" s="11">
        <v>43840</v>
      </c>
      <c r="B3630" t="s">
        <v>138</v>
      </c>
      <c r="C3630" s="5">
        <v>115.27</v>
      </c>
      <c r="D3630" s="26" t="str">
        <f>IF(E3630="","TOTAL","")</f>
        <v/>
      </c>
      <c r="E3630" t="s">
        <v>79</v>
      </c>
    </row>
    <row r="3631" spans="1:5" outlineLevel="2" x14ac:dyDescent="0.35">
      <c r="A3631" s="11">
        <v>43840</v>
      </c>
      <c r="B3631" t="s">
        <v>138</v>
      </c>
      <c r="C3631" s="5">
        <v>148.86000000000001</v>
      </c>
      <c r="D3631" s="26" t="str">
        <f>IF(E3631="","TOTAL","")</f>
        <v/>
      </c>
      <c r="E3631" t="s">
        <v>93</v>
      </c>
    </row>
    <row r="3632" spans="1:5" outlineLevel="2" x14ac:dyDescent="0.35">
      <c r="A3632" s="11">
        <v>43840</v>
      </c>
      <c r="B3632" t="s">
        <v>138</v>
      </c>
      <c r="C3632" s="5">
        <v>-22.72</v>
      </c>
      <c r="D3632" s="26" t="str">
        <f>IF(E3632="","TOTAL","")</f>
        <v/>
      </c>
      <c r="E3632" t="s">
        <v>89</v>
      </c>
    </row>
    <row r="3633" spans="1:5" outlineLevel="2" x14ac:dyDescent="0.35">
      <c r="A3633" s="11">
        <v>43840</v>
      </c>
      <c r="B3633" t="s">
        <v>138</v>
      </c>
      <c r="C3633" s="5">
        <v>73.819999999999993</v>
      </c>
      <c r="D3633" s="26" t="str">
        <f>IF(E3633="","TOTAL","")</f>
        <v/>
      </c>
      <c r="E3633" t="s">
        <v>76</v>
      </c>
    </row>
    <row r="3634" spans="1:5" outlineLevel="2" x14ac:dyDescent="0.35">
      <c r="A3634" s="11">
        <v>43840</v>
      </c>
      <c r="B3634" t="s">
        <v>138</v>
      </c>
      <c r="C3634" s="5">
        <v>57.25</v>
      </c>
      <c r="D3634" s="26" t="str">
        <f>IF(E3634="","TOTAL","")</f>
        <v/>
      </c>
      <c r="E3634" t="s">
        <v>79</v>
      </c>
    </row>
    <row r="3635" spans="1:5" outlineLevel="2" x14ac:dyDescent="0.35">
      <c r="A3635" s="11">
        <v>43840</v>
      </c>
      <c r="B3635" t="s">
        <v>138</v>
      </c>
      <c r="C3635" s="5">
        <v>45.44</v>
      </c>
      <c r="D3635" s="26" t="str">
        <f>IF(E3635="","TOTAL","")</f>
        <v/>
      </c>
      <c r="E3635" t="s">
        <v>79</v>
      </c>
    </row>
    <row r="3636" spans="1:5" outlineLevel="2" x14ac:dyDescent="0.35">
      <c r="A3636" s="11">
        <v>43840</v>
      </c>
      <c r="B3636" t="s">
        <v>138</v>
      </c>
      <c r="C3636" s="5">
        <v>7.96</v>
      </c>
      <c r="D3636" s="26" t="str">
        <f>IF(E3636="","TOTAL","")</f>
        <v/>
      </c>
      <c r="E3636" t="s">
        <v>79</v>
      </c>
    </row>
    <row r="3637" spans="1:5" outlineLevel="2" x14ac:dyDescent="0.35">
      <c r="A3637" s="11">
        <v>43840</v>
      </c>
      <c r="B3637" t="s">
        <v>138</v>
      </c>
      <c r="C3637" s="5">
        <v>57.45</v>
      </c>
      <c r="D3637" s="26" t="str">
        <f>IF(E3637="","TOTAL","")</f>
        <v/>
      </c>
      <c r="E3637" t="s">
        <v>79</v>
      </c>
    </row>
    <row r="3638" spans="1:5" outlineLevel="2" x14ac:dyDescent="0.35">
      <c r="A3638" s="11">
        <v>43840</v>
      </c>
      <c r="B3638" t="s">
        <v>138</v>
      </c>
      <c r="C3638" s="5">
        <v>120.77</v>
      </c>
      <c r="D3638" s="26" t="str">
        <f>IF(E3638="","TOTAL","")</f>
        <v/>
      </c>
      <c r="E3638" t="s">
        <v>79</v>
      </c>
    </row>
    <row r="3639" spans="1:5" outlineLevel="2" x14ac:dyDescent="0.35">
      <c r="A3639" s="11">
        <v>43840</v>
      </c>
      <c r="B3639" t="s">
        <v>138</v>
      </c>
      <c r="C3639" s="5">
        <v>87.7</v>
      </c>
      <c r="D3639" s="26" t="str">
        <f>IF(E3639="","TOTAL","")</f>
        <v/>
      </c>
      <c r="E3639" t="s">
        <v>93</v>
      </c>
    </row>
    <row r="3640" spans="1:5" outlineLevel="2" x14ac:dyDescent="0.35">
      <c r="A3640" s="11">
        <v>43840</v>
      </c>
      <c r="B3640" t="s">
        <v>138</v>
      </c>
      <c r="C3640" s="5">
        <v>21.92</v>
      </c>
      <c r="D3640" s="26" t="str">
        <f>IF(E3640="","TOTAL","")</f>
        <v/>
      </c>
      <c r="E3640" t="s">
        <v>79</v>
      </c>
    </row>
    <row r="3641" spans="1:5" outlineLevel="2" x14ac:dyDescent="0.35">
      <c r="A3641" s="11">
        <v>43840</v>
      </c>
      <c r="B3641" t="s">
        <v>138</v>
      </c>
      <c r="C3641" s="5">
        <v>113.45</v>
      </c>
      <c r="D3641" s="26" t="str">
        <f>IF(E3641="","TOTAL","")</f>
        <v/>
      </c>
      <c r="E3641" t="s">
        <v>89</v>
      </c>
    </row>
    <row r="3642" spans="1:5" outlineLevel="2" x14ac:dyDescent="0.35">
      <c r="A3642" s="11">
        <v>43840</v>
      </c>
      <c r="B3642" t="s">
        <v>138</v>
      </c>
      <c r="C3642" s="5">
        <v>167.58</v>
      </c>
      <c r="D3642" s="26" t="str">
        <f>IF(E3642="","TOTAL","")</f>
        <v/>
      </c>
      <c r="E3642" t="s">
        <v>79</v>
      </c>
    </row>
    <row r="3643" spans="1:5" outlineLevel="2" x14ac:dyDescent="0.35">
      <c r="A3643" s="11">
        <v>43840</v>
      </c>
      <c r="B3643" t="s">
        <v>138</v>
      </c>
      <c r="C3643" s="5">
        <v>146.72</v>
      </c>
      <c r="D3643" s="26" t="str">
        <f>IF(E3643="","TOTAL","")</f>
        <v/>
      </c>
      <c r="E3643" t="s">
        <v>79</v>
      </c>
    </row>
    <row r="3644" spans="1:5" outlineLevel="2" x14ac:dyDescent="0.35">
      <c r="A3644" s="11">
        <v>43840</v>
      </c>
      <c r="B3644" t="s">
        <v>138</v>
      </c>
      <c r="C3644" s="5">
        <v>139.30000000000001</v>
      </c>
      <c r="D3644" s="26" t="str">
        <f>IF(E3644="","TOTAL","")</f>
        <v/>
      </c>
      <c r="E3644" t="s">
        <v>89</v>
      </c>
    </row>
    <row r="3645" spans="1:5" outlineLevel="2" x14ac:dyDescent="0.35">
      <c r="A3645" s="11">
        <v>43840</v>
      </c>
      <c r="B3645" t="s">
        <v>138</v>
      </c>
      <c r="C3645" s="5">
        <v>14.16</v>
      </c>
      <c r="D3645" s="26" t="str">
        <f>IF(E3645="","TOTAL","")</f>
        <v/>
      </c>
      <c r="E3645" t="s">
        <v>79</v>
      </c>
    </row>
    <row r="3646" spans="1:5" outlineLevel="2" x14ac:dyDescent="0.35">
      <c r="A3646" s="11">
        <v>43840</v>
      </c>
      <c r="B3646" t="s">
        <v>138</v>
      </c>
      <c r="C3646" s="5">
        <v>72.67</v>
      </c>
      <c r="D3646" s="26" t="str">
        <f>IF(E3646="","TOTAL","")</f>
        <v/>
      </c>
      <c r="E3646" t="s">
        <v>93</v>
      </c>
    </row>
    <row r="3647" spans="1:5" outlineLevel="2" x14ac:dyDescent="0.35">
      <c r="A3647" s="11">
        <v>43840</v>
      </c>
      <c r="B3647" t="s">
        <v>138</v>
      </c>
      <c r="C3647" s="5">
        <v>23.94</v>
      </c>
      <c r="D3647" s="26" t="str">
        <f>IF(E3647="","TOTAL","")</f>
        <v/>
      </c>
      <c r="E3647" t="s">
        <v>93</v>
      </c>
    </row>
    <row r="3648" spans="1:5" outlineLevel="2" x14ac:dyDescent="0.35">
      <c r="A3648" s="11">
        <v>43840</v>
      </c>
      <c r="B3648" t="s">
        <v>138</v>
      </c>
      <c r="C3648" s="5">
        <v>150</v>
      </c>
      <c r="D3648" s="26" t="str">
        <f>IF(E3648="","TOTAL","")</f>
        <v/>
      </c>
      <c r="E3648" t="s">
        <v>79</v>
      </c>
    </row>
    <row r="3649" spans="1:5" outlineLevel="2" x14ac:dyDescent="0.35">
      <c r="A3649" s="11">
        <v>43840</v>
      </c>
      <c r="B3649" t="s">
        <v>138</v>
      </c>
      <c r="C3649" s="5">
        <v>145.82</v>
      </c>
      <c r="D3649" s="26" t="str">
        <f>IF(E3649="","TOTAL","")</f>
        <v/>
      </c>
      <c r="E3649" t="s">
        <v>79</v>
      </c>
    </row>
    <row r="3650" spans="1:5" outlineLevel="2" x14ac:dyDescent="0.35">
      <c r="A3650" s="11">
        <v>43840</v>
      </c>
      <c r="B3650" t="s">
        <v>138</v>
      </c>
      <c r="C3650" s="5">
        <v>22.08</v>
      </c>
      <c r="D3650" s="26" t="str">
        <f>IF(E3650="","TOTAL","")</f>
        <v/>
      </c>
      <c r="E3650" t="s">
        <v>89</v>
      </c>
    </row>
    <row r="3651" spans="1:5" outlineLevel="2" x14ac:dyDescent="0.35">
      <c r="A3651" s="11">
        <v>43840</v>
      </c>
      <c r="B3651" t="s">
        <v>138</v>
      </c>
      <c r="C3651" s="5">
        <v>4.9800000000000004</v>
      </c>
      <c r="D3651" s="26" t="str">
        <f>IF(E3651="","TOTAL","")</f>
        <v/>
      </c>
      <c r="E3651" t="s">
        <v>79</v>
      </c>
    </row>
    <row r="3652" spans="1:5" outlineLevel="2" x14ac:dyDescent="0.35">
      <c r="A3652" s="11">
        <v>43840</v>
      </c>
      <c r="B3652" t="s">
        <v>138</v>
      </c>
      <c r="C3652" s="5">
        <v>50.05</v>
      </c>
      <c r="D3652" s="26" t="str">
        <f>IF(E3652="","TOTAL","")</f>
        <v/>
      </c>
      <c r="E3652" t="s">
        <v>93</v>
      </c>
    </row>
    <row r="3653" spans="1:5" outlineLevel="2" x14ac:dyDescent="0.35">
      <c r="A3653" s="11">
        <v>43840</v>
      </c>
      <c r="B3653" t="s">
        <v>138</v>
      </c>
      <c r="C3653" s="5">
        <v>20.85</v>
      </c>
      <c r="D3653" s="26" t="str">
        <f>IF(E3653="","TOTAL","")</f>
        <v/>
      </c>
      <c r="E3653" t="s">
        <v>79</v>
      </c>
    </row>
    <row r="3654" spans="1:5" outlineLevel="2" x14ac:dyDescent="0.35">
      <c r="A3654" s="11">
        <v>43840</v>
      </c>
      <c r="B3654" t="s">
        <v>138</v>
      </c>
      <c r="C3654" s="5">
        <v>107.44</v>
      </c>
      <c r="D3654" s="26" t="str">
        <f>IF(E3654="","TOTAL","")</f>
        <v/>
      </c>
      <c r="E3654" t="s">
        <v>79</v>
      </c>
    </row>
    <row r="3655" spans="1:5" outlineLevel="2" x14ac:dyDescent="0.35">
      <c r="A3655" s="11">
        <v>43840</v>
      </c>
      <c r="B3655" t="s">
        <v>138</v>
      </c>
      <c r="C3655" s="5">
        <v>135.94</v>
      </c>
      <c r="D3655" s="26" t="str">
        <f>IF(E3655="","TOTAL","")</f>
        <v/>
      </c>
      <c r="E3655" t="s">
        <v>89</v>
      </c>
    </row>
    <row r="3656" spans="1:5" outlineLevel="2" x14ac:dyDescent="0.35">
      <c r="A3656" s="11">
        <v>43840</v>
      </c>
      <c r="B3656" t="s">
        <v>138</v>
      </c>
      <c r="C3656" s="5">
        <v>53.34</v>
      </c>
      <c r="D3656" s="26" t="str">
        <f>IF(E3656="","TOTAL","")</f>
        <v/>
      </c>
      <c r="E3656" t="s">
        <v>79</v>
      </c>
    </row>
    <row r="3657" spans="1:5" outlineLevel="2" x14ac:dyDescent="0.35">
      <c r="A3657" s="11">
        <v>43840</v>
      </c>
      <c r="B3657" t="s">
        <v>138</v>
      </c>
      <c r="C3657" s="5">
        <v>67.83</v>
      </c>
      <c r="D3657" s="26" t="str">
        <f>IF(E3657="","TOTAL","")</f>
        <v/>
      </c>
      <c r="E3657" t="s">
        <v>93</v>
      </c>
    </row>
    <row r="3658" spans="1:5" outlineLevel="2" x14ac:dyDescent="0.35">
      <c r="A3658" s="11">
        <v>43840</v>
      </c>
      <c r="B3658" t="s">
        <v>138</v>
      </c>
      <c r="C3658" s="5">
        <v>82.47</v>
      </c>
      <c r="D3658" s="26" t="str">
        <f>IF(E3658="","TOTAL","")</f>
        <v/>
      </c>
      <c r="E3658" t="s">
        <v>93</v>
      </c>
    </row>
    <row r="3659" spans="1:5" outlineLevel="2" x14ac:dyDescent="0.35">
      <c r="A3659" s="11">
        <v>43840</v>
      </c>
      <c r="B3659" t="s">
        <v>138</v>
      </c>
      <c r="C3659" s="5">
        <v>0.97</v>
      </c>
      <c r="D3659" s="26" t="str">
        <f>IF(E3659="","TOTAL","")</f>
        <v/>
      </c>
      <c r="E3659" t="s">
        <v>79</v>
      </c>
    </row>
    <row r="3660" spans="1:5" outlineLevel="2" x14ac:dyDescent="0.35">
      <c r="A3660" s="11">
        <v>43840</v>
      </c>
      <c r="B3660" t="s">
        <v>138</v>
      </c>
      <c r="C3660" s="5">
        <v>66.989999999999995</v>
      </c>
      <c r="D3660" s="26" t="str">
        <f>IF(E3660="","TOTAL","")</f>
        <v/>
      </c>
      <c r="E3660" t="s">
        <v>79</v>
      </c>
    </row>
    <row r="3661" spans="1:5" outlineLevel="2" x14ac:dyDescent="0.35">
      <c r="A3661" s="11">
        <v>43840</v>
      </c>
      <c r="B3661" t="s">
        <v>138</v>
      </c>
      <c r="C3661" s="5">
        <v>49.93</v>
      </c>
      <c r="D3661" s="26" t="str">
        <f>IF(E3661="","TOTAL","")</f>
        <v/>
      </c>
      <c r="E3661" t="s">
        <v>79</v>
      </c>
    </row>
    <row r="3662" spans="1:5" outlineLevel="2" x14ac:dyDescent="0.35">
      <c r="A3662" s="11">
        <v>43840</v>
      </c>
      <c r="B3662" t="s">
        <v>138</v>
      </c>
      <c r="C3662" s="5">
        <v>73.59</v>
      </c>
      <c r="D3662" s="26" t="str">
        <f>IF(E3662="","TOTAL","")</f>
        <v/>
      </c>
      <c r="E3662" t="s">
        <v>79</v>
      </c>
    </row>
    <row r="3663" spans="1:5" outlineLevel="2" x14ac:dyDescent="0.35">
      <c r="A3663" s="11">
        <v>43840</v>
      </c>
      <c r="B3663" t="s">
        <v>138</v>
      </c>
      <c r="C3663" s="5">
        <v>49.8</v>
      </c>
      <c r="D3663" s="26" t="str">
        <f>IF(E3663="","TOTAL","")</f>
        <v/>
      </c>
      <c r="E3663" t="s">
        <v>93</v>
      </c>
    </row>
    <row r="3664" spans="1:5" outlineLevel="2" x14ac:dyDescent="0.35">
      <c r="A3664" s="11">
        <v>43840</v>
      </c>
      <c r="B3664" t="s">
        <v>138</v>
      </c>
      <c r="C3664" s="5">
        <v>29.99</v>
      </c>
      <c r="D3664" s="26" t="str">
        <f>IF(E3664="","TOTAL","")</f>
        <v/>
      </c>
      <c r="E3664" t="s">
        <v>76</v>
      </c>
    </row>
    <row r="3665" spans="1:5" outlineLevel="2" x14ac:dyDescent="0.35">
      <c r="A3665" s="11">
        <v>43840</v>
      </c>
      <c r="B3665" t="s">
        <v>138</v>
      </c>
      <c r="C3665" s="5">
        <v>10.210000000000001</v>
      </c>
      <c r="D3665" s="26" t="str">
        <f>IF(E3665="","TOTAL","")</f>
        <v/>
      </c>
      <c r="E3665" t="s">
        <v>79</v>
      </c>
    </row>
    <row r="3666" spans="1:5" outlineLevel="2" x14ac:dyDescent="0.35">
      <c r="A3666" s="11">
        <v>43840</v>
      </c>
      <c r="B3666" t="s">
        <v>138</v>
      </c>
      <c r="C3666" s="5">
        <v>-4.59</v>
      </c>
      <c r="D3666" s="26" t="str">
        <f>IF(E3666="","TOTAL","")</f>
        <v/>
      </c>
      <c r="E3666" t="s">
        <v>76</v>
      </c>
    </row>
    <row r="3667" spans="1:5" outlineLevel="2" x14ac:dyDescent="0.35">
      <c r="A3667" s="11">
        <v>43840</v>
      </c>
      <c r="B3667" t="s">
        <v>138</v>
      </c>
      <c r="C3667" s="5">
        <v>81.25</v>
      </c>
      <c r="D3667" s="26" t="str">
        <f>IF(E3667="","TOTAL","")</f>
        <v/>
      </c>
      <c r="E3667" t="s">
        <v>76</v>
      </c>
    </row>
    <row r="3668" spans="1:5" outlineLevel="2" x14ac:dyDescent="0.35">
      <c r="A3668" s="11">
        <v>43840</v>
      </c>
      <c r="B3668" t="s">
        <v>138</v>
      </c>
      <c r="C3668" s="5">
        <v>86.77</v>
      </c>
      <c r="D3668" s="26" t="str">
        <f>IF(E3668="","TOTAL","")</f>
        <v/>
      </c>
      <c r="E3668" t="s">
        <v>89</v>
      </c>
    </row>
    <row r="3669" spans="1:5" outlineLevel="2" x14ac:dyDescent="0.35">
      <c r="A3669" s="11">
        <v>43840</v>
      </c>
      <c r="B3669" t="s">
        <v>138</v>
      </c>
      <c r="C3669" s="5">
        <v>34.619999999999997</v>
      </c>
      <c r="D3669" s="26" t="str">
        <f>IF(E3669="","TOTAL","")</f>
        <v/>
      </c>
      <c r="E3669" t="s">
        <v>79</v>
      </c>
    </row>
    <row r="3670" spans="1:5" outlineLevel="2" x14ac:dyDescent="0.35">
      <c r="A3670" s="11">
        <v>43840</v>
      </c>
      <c r="B3670" t="s">
        <v>138</v>
      </c>
      <c r="C3670" s="5">
        <v>23.83</v>
      </c>
      <c r="D3670" s="26" t="str">
        <f>IF(E3670="","TOTAL","")</f>
        <v/>
      </c>
      <c r="E3670" t="s">
        <v>93</v>
      </c>
    </row>
    <row r="3671" spans="1:5" outlineLevel="2" x14ac:dyDescent="0.35">
      <c r="A3671" s="11">
        <v>43840</v>
      </c>
      <c r="B3671" t="s">
        <v>138</v>
      </c>
      <c r="C3671" s="5">
        <v>34.43</v>
      </c>
      <c r="D3671" s="26" t="str">
        <f>IF(E3671="","TOTAL","")</f>
        <v/>
      </c>
      <c r="E3671" t="s">
        <v>93</v>
      </c>
    </row>
    <row r="3672" spans="1:5" outlineLevel="2" x14ac:dyDescent="0.35">
      <c r="A3672" s="11">
        <v>43840</v>
      </c>
      <c r="B3672" t="s">
        <v>138</v>
      </c>
      <c r="C3672" s="5">
        <v>88.8</v>
      </c>
      <c r="D3672" s="26" t="str">
        <f>IF(E3672="","TOTAL","")</f>
        <v/>
      </c>
      <c r="E3672" t="s">
        <v>93</v>
      </c>
    </row>
    <row r="3673" spans="1:5" outlineLevel="2" x14ac:dyDescent="0.35">
      <c r="A3673" s="11">
        <v>43840</v>
      </c>
      <c r="B3673" t="s">
        <v>138</v>
      </c>
      <c r="C3673" s="5">
        <v>80.05</v>
      </c>
      <c r="D3673" s="26" t="str">
        <f>IF(E3673="","TOTAL","")</f>
        <v/>
      </c>
      <c r="E3673" t="s">
        <v>76</v>
      </c>
    </row>
    <row r="3674" spans="1:5" outlineLevel="2" x14ac:dyDescent="0.35">
      <c r="A3674" s="11">
        <v>43840</v>
      </c>
      <c r="B3674" t="s">
        <v>138</v>
      </c>
      <c r="C3674" s="5">
        <v>108.15</v>
      </c>
      <c r="D3674" s="26" t="str">
        <f>IF(E3674="","TOTAL","")</f>
        <v/>
      </c>
      <c r="E3674" t="s">
        <v>93</v>
      </c>
    </row>
    <row r="3675" spans="1:5" outlineLevel="2" x14ac:dyDescent="0.35">
      <c r="A3675" s="11">
        <v>43840</v>
      </c>
      <c r="B3675" t="s">
        <v>138</v>
      </c>
      <c r="C3675" s="5">
        <v>131.03</v>
      </c>
      <c r="D3675" s="26" t="str">
        <f>IF(E3675="","TOTAL","")</f>
        <v/>
      </c>
      <c r="E3675" t="s">
        <v>93</v>
      </c>
    </row>
    <row r="3676" spans="1:5" outlineLevel="2" x14ac:dyDescent="0.35">
      <c r="A3676" s="11">
        <v>43840</v>
      </c>
      <c r="B3676" t="s">
        <v>138</v>
      </c>
      <c r="C3676" s="5">
        <v>197.29</v>
      </c>
      <c r="D3676" s="26" t="str">
        <f>IF(E3676="","TOTAL","")</f>
        <v/>
      </c>
      <c r="E3676" t="s">
        <v>93</v>
      </c>
    </row>
    <row r="3677" spans="1:5" outlineLevel="2" x14ac:dyDescent="0.35">
      <c r="A3677" s="11">
        <v>43840</v>
      </c>
      <c r="B3677" t="s">
        <v>138</v>
      </c>
      <c r="C3677" s="5">
        <v>-2.96</v>
      </c>
      <c r="D3677" s="26" t="str">
        <f>IF(E3677="","TOTAL","")</f>
        <v/>
      </c>
      <c r="E3677" t="s">
        <v>76</v>
      </c>
    </row>
    <row r="3678" spans="1:5" outlineLevel="2" x14ac:dyDescent="0.35">
      <c r="A3678" s="11">
        <v>43840</v>
      </c>
      <c r="B3678" t="s">
        <v>138</v>
      </c>
      <c r="C3678" s="5">
        <v>90.48</v>
      </c>
      <c r="D3678" s="26" t="str">
        <f>IF(E3678="","TOTAL","")</f>
        <v/>
      </c>
      <c r="E3678" t="s">
        <v>76</v>
      </c>
    </row>
    <row r="3679" spans="1:5" outlineLevel="2" x14ac:dyDescent="0.35">
      <c r="A3679" s="11">
        <v>43840</v>
      </c>
      <c r="B3679" t="s">
        <v>138</v>
      </c>
      <c r="C3679" s="5">
        <v>82.29</v>
      </c>
      <c r="D3679" s="26" t="str">
        <f>IF(E3679="","TOTAL","")</f>
        <v/>
      </c>
      <c r="E3679" t="s">
        <v>79</v>
      </c>
    </row>
    <row r="3680" spans="1:5" outlineLevel="2" x14ac:dyDescent="0.35">
      <c r="A3680" s="11">
        <v>43840</v>
      </c>
      <c r="B3680" t="s">
        <v>138</v>
      </c>
      <c r="C3680" s="5">
        <v>85.68</v>
      </c>
      <c r="D3680" s="26" t="str">
        <f>IF(E3680="","TOTAL","")</f>
        <v/>
      </c>
      <c r="E3680" t="s">
        <v>93</v>
      </c>
    </row>
    <row r="3681" spans="1:5" outlineLevel="2" x14ac:dyDescent="0.35">
      <c r="A3681" s="11">
        <v>43840</v>
      </c>
      <c r="B3681" t="s">
        <v>138</v>
      </c>
      <c r="C3681" s="5">
        <v>187.02</v>
      </c>
      <c r="D3681" s="26" t="str">
        <f>IF(E3681="","TOTAL","")</f>
        <v/>
      </c>
      <c r="E3681" t="s">
        <v>93</v>
      </c>
    </row>
    <row r="3682" spans="1:5" outlineLevel="2" x14ac:dyDescent="0.35">
      <c r="A3682" s="11">
        <v>43840</v>
      </c>
      <c r="B3682" t="s">
        <v>138</v>
      </c>
      <c r="C3682" s="5">
        <v>-25.92</v>
      </c>
      <c r="D3682" s="26" t="str">
        <f>IF(E3682="","TOTAL","")</f>
        <v/>
      </c>
      <c r="E3682" t="s">
        <v>79</v>
      </c>
    </row>
    <row r="3683" spans="1:5" outlineLevel="2" x14ac:dyDescent="0.35">
      <c r="A3683" s="11">
        <v>43840</v>
      </c>
      <c r="B3683" t="s">
        <v>138</v>
      </c>
      <c r="C3683" s="5">
        <v>30.59</v>
      </c>
      <c r="D3683" s="26" t="str">
        <f>IF(E3683="","TOTAL","")</f>
        <v/>
      </c>
      <c r="E3683" t="s">
        <v>93</v>
      </c>
    </row>
    <row r="3684" spans="1:5" outlineLevel="2" x14ac:dyDescent="0.35">
      <c r="A3684" s="11">
        <v>43840</v>
      </c>
      <c r="B3684" t="s">
        <v>138</v>
      </c>
      <c r="C3684" s="5">
        <v>45.54</v>
      </c>
      <c r="D3684" s="26" t="str">
        <f>IF(E3684="","TOTAL","")</f>
        <v/>
      </c>
      <c r="E3684" t="s">
        <v>79</v>
      </c>
    </row>
    <row r="3685" spans="1:5" outlineLevel="2" x14ac:dyDescent="0.35">
      <c r="A3685" s="11">
        <v>43840</v>
      </c>
      <c r="B3685" t="s">
        <v>138</v>
      </c>
      <c r="C3685" s="5">
        <v>219.28</v>
      </c>
      <c r="D3685" s="26" t="str">
        <f>IF(E3685="","TOTAL","")</f>
        <v/>
      </c>
      <c r="E3685" t="s">
        <v>79</v>
      </c>
    </row>
    <row r="3686" spans="1:5" outlineLevel="2" x14ac:dyDescent="0.35">
      <c r="A3686" s="11">
        <v>43840</v>
      </c>
      <c r="B3686" t="s">
        <v>138</v>
      </c>
      <c r="C3686" s="5">
        <v>52.72</v>
      </c>
      <c r="D3686" s="26" t="str">
        <f>IF(E3686="","TOTAL","")</f>
        <v/>
      </c>
      <c r="E3686" t="s">
        <v>89</v>
      </c>
    </row>
    <row r="3687" spans="1:5" outlineLevel="2" x14ac:dyDescent="0.35">
      <c r="A3687" s="11">
        <v>43840</v>
      </c>
      <c r="B3687" t="s">
        <v>138</v>
      </c>
      <c r="C3687" s="5">
        <v>10.220000000000001</v>
      </c>
      <c r="D3687" s="26" t="str">
        <f>IF(E3687="","TOTAL","")</f>
        <v/>
      </c>
      <c r="E3687" t="s">
        <v>79</v>
      </c>
    </row>
    <row r="3688" spans="1:5" outlineLevel="2" x14ac:dyDescent="0.35">
      <c r="A3688" s="11">
        <v>43840</v>
      </c>
      <c r="B3688" t="s">
        <v>138</v>
      </c>
      <c r="C3688" s="5">
        <v>93.29</v>
      </c>
      <c r="D3688" s="26" t="str">
        <f>IF(E3688="","TOTAL","")</f>
        <v/>
      </c>
      <c r="E3688" t="s">
        <v>93</v>
      </c>
    </row>
    <row r="3689" spans="1:5" outlineLevel="2" x14ac:dyDescent="0.35">
      <c r="A3689" s="11">
        <v>43840</v>
      </c>
      <c r="B3689" t="s">
        <v>138</v>
      </c>
      <c r="C3689" s="5">
        <v>34.72</v>
      </c>
      <c r="D3689" s="26" t="str">
        <f>IF(E3689="","TOTAL","")</f>
        <v/>
      </c>
      <c r="E3689" t="s">
        <v>93</v>
      </c>
    </row>
    <row r="3690" spans="1:5" outlineLevel="2" x14ac:dyDescent="0.35">
      <c r="A3690" s="11">
        <v>43840</v>
      </c>
      <c r="B3690" t="s">
        <v>138</v>
      </c>
      <c r="C3690" s="5">
        <v>45.34</v>
      </c>
      <c r="D3690" s="26" t="str">
        <f>IF(E3690="","TOTAL","")</f>
        <v/>
      </c>
      <c r="E3690" t="s">
        <v>79</v>
      </c>
    </row>
    <row r="3691" spans="1:5" outlineLevel="2" x14ac:dyDescent="0.35">
      <c r="A3691" s="11">
        <v>43840</v>
      </c>
      <c r="B3691" t="s">
        <v>138</v>
      </c>
      <c r="C3691" s="5">
        <v>66.540000000000006</v>
      </c>
      <c r="D3691" s="26" t="str">
        <f>IF(E3691="","TOTAL","")</f>
        <v/>
      </c>
      <c r="E3691" t="s">
        <v>79</v>
      </c>
    </row>
    <row r="3692" spans="1:5" outlineLevel="2" x14ac:dyDescent="0.35">
      <c r="A3692" s="11">
        <v>43840</v>
      </c>
      <c r="B3692" t="s">
        <v>138</v>
      </c>
      <c r="C3692" s="5">
        <v>30.37</v>
      </c>
      <c r="D3692" s="26" t="str">
        <f>IF(E3692="","TOTAL","")</f>
        <v/>
      </c>
      <c r="E3692" t="s">
        <v>76</v>
      </c>
    </row>
    <row r="3693" spans="1:5" outlineLevel="2" x14ac:dyDescent="0.35">
      <c r="A3693" s="11">
        <v>43840</v>
      </c>
      <c r="B3693" t="s">
        <v>138</v>
      </c>
      <c r="C3693" s="5">
        <v>38.5</v>
      </c>
      <c r="D3693" s="26" t="str">
        <f>IF(E3693="","TOTAL","")</f>
        <v/>
      </c>
      <c r="E3693" t="s">
        <v>76</v>
      </c>
    </row>
    <row r="3694" spans="1:5" outlineLevel="2" x14ac:dyDescent="0.35">
      <c r="A3694" s="11">
        <v>43840</v>
      </c>
      <c r="B3694" t="s">
        <v>138</v>
      </c>
      <c r="C3694" s="5">
        <v>11.84</v>
      </c>
      <c r="D3694" s="26" t="str">
        <f>IF(E3694="","TOTAL","")</f>
        <v/>
      </c>
      <c r="E3694" t="s">
        <v>79</v>
      </c>
    </row>
    <row r="3695" spans="1:5" outlineLevel="2" x14ac:dyDescent="0.35">
      <c r="A3695" s="11">
        <v>43840</v>
      </c>
      <c r="B3695" t="s">
        <v>138</v>
      </c>
      <c r="C3695" s="5">
        <v>33.92</v>
      </c>
      <c r="D3695" s="26" t="str">
        <f>IF(E3695="","TOTAL","")</f>
        <v/>
      </c>
      <c r="E3695" t="s">
        <v>79</v>
      </c>
    </row>
    <row r="3696" spans="1:5" outlineLevel="2" x14ac:dyDescent="0.35">
      <c r="A3696" s="11">
        <v>43840</v>
      </c>
      <c r="B3696" t="s">
        <v>138</v>
      </c>
      <c r="C3696" s="5">
        <v>115.93</v>
      </c>
      <c r="D3696" s="26" t="str">
        <f>IF(E3696="","TOTAL","")</f>
        <v/>
      </c>
      <c r="E3696" t="s">
        <v>93</v>
      </c>
    </row>
    <row r="3697" spans="1:5" outlineLevel="2" x14ac:dyDescent="0.35">
      <c r="A3697" s="11">
        <v>43840</v>
      </c>
      <c r="B3697" t="s">
        <v>138</v>
      </c>
      <c r="C3697" s="5">
        <v>82.89</v>
      </c>
      <c r="D3697" s="26" t="str">
        <f>IF(E3697="","TOTAL","")</f>
        <v/>
      </c>
      <c r="E3697" t="s">
        <v>93</v>
      </c>
    </row>
    <row r="3698" spans="1:5" outlineLevel="2" x14ac:dyDescent="0.35">
      <c r="A3698" s="11">
        <v>43840</v>
      </c>
      <c r="B3698" t="s">
        <v>138</v>
      </c>
      <c r="C3698" s="5">
        <v>28.88</v>
      </c>
      <c r="D3698" s="26" t="str">
        <f>IF(E3698="","TOTAL","")</f>
        <v/>
      </c>
      <c r="E3698" t="s">
        <v>79</v>
      </c>
    </row>
    <row r="3699" spans="1:5" outlineLevel="2" x14ac:dyDescent="0.35">
      <c r="A3699" s="11">
        <v>43840</v>
      </c>
      <c r="B3699" t="s">
        <v>138</v>
      </c>
      <c r="C3699" s="5">
        <v>13</v>
      </c>
      <c r="D3699" s="26" t="str">
        <f>IF(E3699="","TOTAL","")</f>
        <v/>
      </c>
      <c r="E3699" t="s">
        <v>79</v>
      </c>
    </row>
    <row r="3700" spans="1:5" outlineLevel="2" x14ac:dyDescent="0.35">
      <c r="A3700" s="11">
        <v>43840</v>
      </c>
      <c r="B3700" t="s">
        <v>138</v>
      </c>
      <c r="C3700" s="5">
        <v>207.54</v>
      </c>
      <c r="D3700" s="26" t="str">
        <f>IF(E3700="","TOTAL","")</f>
        <v/>
      </c>
      <c r="E3700" t="s">
        <v>76</v>
      </c>
    </row>
    <row r="3701" spans="1:5" outlineLevel="2" x14ac:dyDescent="0.35">
      <c r="A3701" s="11">
        <v>43840</v>
      </c>
      <c r="B3701" t="s">
        <v>138</v>
      </c>
      <c r="C3701" s="5">
        <v>43.82</v>
      </c>
      <c r="D3701" s="26" t="str">
        <f>IF(E3701="","TOTAL","")</f>
        <v/>
      </c>
      <c r="E3701" t="s">
        <v>93</v>
      </c>
    </row>
    <row r="3702" spans="1:5" outlineLevel="2" x14ac:dyDescent="0.35">
      <c r="A3702" s="11">
        <v>43840</v>
      </c>
      <c r="B3702" t="s">
        <v>138</v>
      </c>
      <c r="C3702" s="5">
        <v>70.790000000000006</v>
      </c>
      <c r="D3702" s="26" t="str">
        <f>IF(E3702="","TOTAL","")</f>
        <v/>
      </c>
      <c r="E3702" t="s">
        <v>93</v>
      </c>
    </row>
    <row r="3703" spans="1:5" outlineLevel="2" x14ac:dyDescent="0.35">
      <c r="A3703" s="11">
        <v>43840</v>
      </c>
      <c r="B3703" t="s">
        <v>138</v>
      </c>
      <c r="C3703" s="5">
        <v>145.38</v>
      </c>
      <c r="D3703" s="26" t="str">
        <f>IF(E3703="","TOTAL","")</f>
        <v/>
      </c>
      <c r="E3703" t="s">
        <v>89</v>
      </c>
    </row>
    <row r="3704" spans="1:5" outlineLevel="2" x14ac:dyDescent="0.35">
      <c r="A3704" s="11">
        <v>43840</v>
      </c>
      <c r="B3704" t="s">
        <v>138</v>
      </c>
      <c r="C3704" s="5">
        <v>87.84</v>
      </c>
      <c r="D3704" s="26" t="str">
        <f>IF(E3704="","TOTAL","")</f>
        <v/>
      </c>
      <c r="E3704" t="s">
        <v>79</v>
      </c>
    </row>
    <row r="3705" spans="1:5" outlineLevel="2" x14ac:dyDescent="0.35">
      <c r="A3705" s="11">
        <v>43840</v>
      </c>
      <c r="B3705" t="s">
        <v>138</v>
      </c>
      <c r="C3705" s="5">
        <v>29.66</v>
      </c>
      <c r="D3705" s="26" t="str">
        <f>IF(E3705="","TOTAL","")</f>
        <v/>
      </c>
      <c r="E3705" t="s">
        <v>79</v>
      </c>
    </row>
    <row r="3706" spans="1:5" outlineLevel="2" x14ac:dyDescent="0.35">
      <c r="A3706" s="11">
        <v>43840</v>
      </c>
      <c r="B3706" t="s">
        <v>138</v>
      </c>
      <c r="C3706" s="5">
        <v>350</v>
      </c>
      <c r="D3706" s="26" t="str">
        <f>IF(E3706="","TOTAL","")</f>
        <v/>
      </c>
      <c r="E3706" t="s">
        <v>79</v>
      </c>
    </row>
    <row r="3707" spans="1:5" outlineLevel="2" x14ac:dyDescent="0.35">
      <c r="A3707" s="11">
        <v>43840</v>
      </c>
      <c r="B3707" t="s">
        <v>138</v>
      </c>
      <c r="C3707" s="5">
        <v>67.44</v>
      </c>
      <c r="D3707" s="26" t="str">
        <f>IF(E3707="","TOTAL","")</f>
        <v/>
      </c>
      <c r="E3707" t="s">
        <v>79</v>
      </c>
    </row>
    <row r="3708" spans="1:5" outlineLevel="2" x14ac:dyDescent="0.35">
      <c r="A3708" s="11">
        <v>43840</v>
      </c>
      <c r="B3708" t="s">
        <v>138</v>
      </c>
      <c r="C3708" s="5">
        <v>22.48</v>
      </c>
      <c r="D3708" s="26" t="str">
        <f>IF(E3708="","TOTAL","")</f>
        <v/>
      </c>
      <c r="E3708" t="s">
        <v>79</v>
      </c>
    </row>
    <row r="3709" spans="1:5" outlineLevel="2" x14ac:dyDescent="0.35">
      <c r="A3709" s="11">
        <v>43840</v>
      </c>
      <c r="B3709" t="s">
        <v>138</v>
      </c>
      <c r="C3709" s="5">
        <v>76.260000000000005</v>
      </c>
      <c r="D3709" s="26" t="str">
        <f>IF(E3709="","TOTAL","")</f>
        <v/>
      </c>
      <c r="E3709" t="s">
        <v>79</v>
      </c>
    </row>
    <row r="3710" spans="1:5" outlineLevel="2" x14ac:dyDescent="0.35">
      <c r="A3710" s="11">
        <v>43840</v>
      </c>
      <c r="B3710" t="s">
        <v>138</v>
      </c>
      <c r="C3710" s="5">
        <v>68.7</v>
      </c>
      <c r="D3710" s="26" t="str">
        <f>IF(E3710="","TOTAL","")</f>
        <v/>
      </c>
      <c r="E3710" t="s">
        <v>89</v>
      </c>
    </row>
    <row r="3711" spans="1:5" outlineLevel="2" x14ac:dyDescent="0.35">
      <c r="A3711" s="11">
        <v>43840</v>
      </c>
      <c r="B3711" t="s">
        <v>138</v>
      </c>
      <c r="C3711" s="5">
        <v>37.979999999999997</v>
      </c>
      <c r="D3711" s="26" t="str">
        <f>IF(E3711="","TOTAL","")</f>
        <v/>
      </c>
      <c r="E3711" t="s">
        <v>89</v>
      </c>
    </row>
    <row r="3712" spans="1:5" outlineLevel="2" x14ac:dyDescent="0.35">
      <c r="A3712" s="11">
        <v>43840</v>
      </c>
      <c r="B3712" t="s">
        <v>138</v>
      </c>
      <c r="C3712" s="5">
        <v>85.2</v>
      </c>
      <c r="D3712" s="26" t="str">
        <f>IF(E3712="","TOTAL","")</f>
        <v/>
      </c>
      <c r="E3712" t="s">
        <v>79</v>
      </c>
    </row>
    <row r="3713" spans="1:5" outlineLevel="2" x14ac:dyDescent="0.35">
      <c r="A3713" s="11">
        <v>43840</v>
      </c>
      <c r="B3713" t="s">
        <v>138</v>
      </c>
      <c r="C3713" s="5">
        <v>79.680000000000007</v>
      </c>
      <c r="D3713" s="26" t="str">
        <f>IF(E3713="","TOTAL","")</f>
        <v/>
      </c>
      <c r="E3713" t="s">
        <v>79</v>
      </c>
    </row>
    <row r="3714" spans="1:5" outlineLevel="2" x14ac:dyDescent="0.35">
      <c r="A3714" s="11">
        <v>43840</v>
      </c>
      <c r="B3714" t="s">
        <v>138</v>
      </c>
      <c r="C3714" s="5">
        <v>29.56</v>
      </c>
      <c r="D3714" s="26" t="str">
        <f>IF(E3714="","TOTAL","")</f>
        <v/>
      </c>
      <c r="E3714" t="s">
        <v>79</v>
      </c>
    </row>
    <row r="3715" spans="1:5" outlineLevel="2" x14ac:dyDescent="0.35">
      <c r="A3715" s="11">
        <v>43840</v>
      </c>
      <c r="B3715" t="s">
        <v>138</v>
      </c>
      <c r="C3715" s="5">
        <v>99</v>
      </c>
      <c r="D3715" s="26" t="str">
        <f>IF(E3715="","TOTAL","")</f>
        <v/>
      </c>
      <c r="E3715" t="s">
        <v>79</v>
      </c>
    </row>
    <row r="3716" spans="1:5" outlineLevel="2" x14ac:dyDescent="0.35">
      <c r="A3716" s="11">
        <v>43840</v>
      </c>
      <c r="B3716" t="s">
        <v>138</v>
      </c>
      <c r="C3716" s="5">
        <v>81.66</v>
      </c>
      <c r="D3716" s="26" t="str">
        <f>IF(E3716="","TOTAL","")</f>
        <v/>
      </c>
      <c r="E3716" t="s">
        <v>93</v>
      </c>
    </row>
    <row r="3717" spans="1:5" outlineLevel="2" x14ac:dyDescent="0.35">
      <c r="A3717" s="11">
        <v>43840</v>
      </c>
      <c r="B3717" t="s">
        <v>138</v>
      </c>
      <c r="C3717" s="5">
        <v>100</v>
      </c>
      <c r="D3717" s="26" t="str">
        <f>IF(E3717="","TOTAL","")</f>
        <v/>
      </c>
      <c r="E3717" t="s">
        <v>89</v>
      </c>
    </row>
    <row r="3718" spans="1:5" outlineLevel="1" x14ac:dyDescent="0.35">
      <c r="A3718" s="25">
        <f>A3717</f>
        <v>43840</v>
      </c>
      <c r="B3718" s="24" t="str">
        <f>B3717</f>
        <v>HEB CREDIT RECEIVABLES DEPT 308</v>
      </c>
      <c r="C3718" s="26">
        <f>SUBTOTAL(9,C3581:C3717)</f>
        <v>10273.960000000001</v>
      </c>
      <c r="D3718" s="26" t="str">
        <f>IF(E3718="","TOTAL","")</f>
        <v>TOTAL</v>
      </c>
    </row>
    <row r="3719" spans="1:5" outlineLevel="2" x14ac:dyDescent="0.35">
      <c r="A3719" s="11">
        <v>43840</v>
      </c>
      <c r="B3719" t="s">
        <v>1294</v>
      </c>
      <c r="C3719" s="5">
        <v>325</v>
      </c>
      <c r="D3719" s="26" t="str">
        <f>IF(E3719="","TOTAL","")</f>
        <v/>
      </c>
      <c r="E3719" t="s">
        <v>82</v>
      </c>
    </row>
    <row r="3720" spans="1:5" outlineLevel="2" x14ac:dyDescent="0.35">
      <c r="A3720" s="11">
        <v>43840</v>
      </c>
      <c r="B3720" t="s">
        <v>1294</v>
      </c>
      <c r="C3720" s="5">
        <v>325</v>
      </c>
      <c r="D3720" s="26" t="str">
        <f>IF(E3720="","TOTAL","")</f>
        <v/>
      </c>
      <c r="E3720" t="s">
        <v>82</v>
      </c>
    </row>
    <row r="3721" spans="1:5" outlineLevel="1" x14ac:dyDescent="0.35">
      <c r="A3721" s="25">
        <f>A3720</f>
        <v>43840</v>
      </c>
      <c r="B3721" s="24" t="str">
        <f>B3720</f>
        <v>HAABSE</v>
      </c>
      <c r="C3721" s="26">
        <f>SUBTOTAL(9,C3719:C3720)</f>
        <v>650</v>
      </c>
      <c r="D3721" s="26" t="str">
        <f>IF(E3721="","TOTAL","")</f>
        <v>TOTAL</v>
      </c>
    </row>
    <row r="3722" spans="1:5" outlineLevel="2" x14ac:dyDescent="0.35">
      <c r="A3722" s="11">
        <v>43840</v>
      </c>
      <c r="B3722" t="s">
        <v>1295</v>
      </c>
      <c r="C3722" s="5">
        <v>828.18</v>
      </c>
      <c r="D3722" s="26" t="str">
        <f>IF(E3722="","TOTAL","")</f>
        <v/>
      </c>
      <c r="E3722" t="s">
        <v>180</v>
      </c>
    </row>
    <row r="3723" spans="1:5" outlineLevel="1" x14ac:dyDescent="0.35">
      <c r="A3723" s="25">
        <f>A3722</f>
        <v>43840</v>
      </c>
      <c r="B3723" s="24" t="str">
        <f>B3722</f>
        <v>HAMPTON INN</v>
      </c>
      <c r="C3723" s="26">
        <f>SUBTOTAL(9,C3722:C3722)</f>
        <v>828.18</v>
      </c>
      <c r="D3723" s="26" t="str">
        <f>IF(E3723="","TOTAL","")</f>
        <v>TOTAL</v>
      </c>
    </row>
    <row r="3724" spans="1:5" outlineLevel="2" x14ac:dyDescent="0.35">
      <c r="A3724" s="11">
        <v>43840</v>
      </c>
      <c r="B3724" t="s">
        <v>1295</v>
      </c>
      <c r="C3724" s="5">
        <v>1656.36</v>
      </c>
      <c r="D3724" s="26" t="str">
        <f>IF(E3724="","TOTAL","")</f>
        <v/>
      </c>
      <c r="E3724" t="s">
        <v>97</v>
      </c>
    </row>
    <row r="3725" spans="1:5" outlineLevel="1" x14ac:dyDescent="0.35">
      <c r="A3725" s="25">
        <f>A3724</f>
        <v>43840</v>
      </c>
      <c r="B3725" s="24" t="str">
        <f>B3724</f>
        <v>HAMPTON INN</v>
      </c>
      <c r="C3725" s="26">
        <f>SUBTOTAL(9,C3724:C3724)</f>
        <v>1656.36</v>
      </c>
      <c r="D3725" s="26" t="str">
        <f>IF(E3725="","TOTAL","")</f>
        <v>TOTAL</v>
      </c>
    </row>
    <row r="3726" spans="1:5" outlineLevel="2" x14ac:dyDescent="0.35">
      <c r="A3726" s="11">
        <v>43840</v>
      </c>
      <c r="B3726" t="s">
        <v>1296</v>
      </c>
      <c r="C3726" s="5">
        <v>2987.38</v>
      </c>
      <c r="D3726" s="26" t="str">
        <f>IF(E3726="","TOTAL","")</f>
        <v/>
      </c>
      <c r="E3726" t="s">
        <v>79</v>
      </c>
    </row>
    <row r="3727" spans="1:5" outlineLevel="1" x14ac:dyDescent="0.35">
      <c r="A3727" s="25">
        <f>A3726</f>
        <v>43840</v>
      </c>
      <c r="B3727" s="24" t="str">
        <f>B3726</f>
        <v>HANDS-ON TASKS INC</v>
      </c>
      <c r="C3727" s="26">
        <f>SUBTOTAL(9,C3726:C3726)</f>
        <v>2987.38</v>
      </c>
      <c r="D3727" s="26" t="str">
        <f>IF(E3727="","TOTAL","")</f>
        <v>TOTAL</v>
      </c>
    </row>
    <row r="3728" spans="1:5" outlineLevel="2" x14ac:dyDescent="0.35">
      <c r="A3728" s="11">
        <v>43840</v>
      </c>
      <c r="B3728" t="s">
        <v>620</v>
      </c>
      <c r="C3728" s="5">
        <v>120</v>
      </c>
      <c r="D3728" s="26" t="str">
        <f>IF(E3728="","TOTAL","")</f>
        <v/>
      </c>
      <c r="E3728" t="s">
        <v>77</v>
      </c>
    </row>
    <row r="3729" spans="1:5" outlineLevel="1" x14ac:dyDescent="0.35">
      <c r="A3729" s="25">
        <f>A3728</f>
        <v>43840</v>
      </c>
      <c r="B3729" s="24" t="str">
        <f>B3728</f>
        <v>CALVIN BOYD HARRIS</v>
      </c>
      <c r="C3729" s="26">
        <f>SUBTOTAL(9,C3728:C3728)</f>
        <v>120</v>
      </c>
      <c r="D3729" s="26" t="str">
        <f>IF(E3729="","TOTAL","")</f>
        <v>TOTAL</v>
      </c>
    </row>
    <row r="3730" spans="1:5" outlineLevel="2" x14ac:dyDescent="0.35">
      <c r="A3730" s="11">
        <v>43840</v>
      </c>
      <c r="B3730" t="s">
        <v>914</v>
      </c>
      <c r="C3730" s="5">
        <v>61.5</v>
      </c>
      <c r="D3730" s="26" t="str">
        <f>IF(E3730="","TOTAL","")</f>
        <v/>
      </c>
      <c r="E3730" t="s">
        <v>100</v>
      </c>
    </row>
    <row r="3731" spans="1:5" outlineLevel="2" x14ac:dyDescent="0.35">
      <c r="A3731" s="11">
        <v>43840</v>
      </c>
      <c r="B3731" t="s">
        <v>914</v>
      </c>
      <c r="C3731" s="5">
        <v>92.5</v>
      </c>
      <c r="D3731" s="26" t="str">
        <f>IF(E3731="","TOTAL","")</f>
        <v/>
      </c>
      <c r="E3731" t="s">
        <v>100</v>
      </c>
    </row>
    <row r="3732" spans="1:5" outlineLevel="1" x14ac:dyDescent="0.35">
      <c r="A3732" s="25">
        <f>A3731</f>
        <v>43840</v>
      </c>
      <c r="B3732" s="24" t="str">
        <f>B3731</f>
        <v>HARRIS COUNTY MUD 457</v>
      </c>
      <c r="C3732" s="26">
        <f>SUBTOTAL(9,C3730:C3731)</f>
        <v>154</v>
      </c>
      <c r="D3732" s="26" t="str">
        <f>IF(E3732="","TOTAL","")</f>
        <v>TOTAL</v>
      </c>
    </row>
    <row r="3733" spans="1:5" outlineLevel="2" x14ac:dyDescent="0.35">
      <c r="A3733" s="11">
        <v>43840</v>
      </c>
      <c r="B3733" t="s">
        <v>1297</v>
      </c>
      <c r="C3733" s="5">
        <v>597.5</v>
      </c>
      <c r="D3733" s="26" t="str">
        <f>IF(E3733="","TOTAL","")</f>
        <v/>
      </c>
      <c r="E3733" t="s">
        <v>100</v>
      </c>
    </row>
    <row r="3734" spans="1:5" outlineLevel="1" x14ac:dyDescent="0.35">
      <c r="A3734" s="25">
        <f>A3733</f>
        <v>43840</v>
      </c>
      <c r="B3734" s="24" t="str">
        <f>B3733</f>
        <v>HARRIS COUNTY MUD 81</v>
      </c>
      <c r="C3734" s="26">
        <f>SUBTOTAL(9,C3733:C3733)</f>
        <v>597.5</v>
      </c>
      <c r="D3734" s="26" t="str">
        <f>IF(E3734="","TOTAL","")</f>
        <v>TOTAL</v>
      </c>
    </row>
    <row r="3735" spans="1:5" outlineLevel="2" x14ac:dyDescent="0.35">
      <c r="A3735" s="11">
        <v>43840</v>
      </c>
      <c r="B3735" t="s">
        <v>365</v>
      </c>
      <c r="C3735" s="5">
        <v>9.5</v>
      </c>
      <c r="D3735" s="26" t="str">
        <f>IF(E3735="","TOTAL","")</f>
        <v/>
      </c>
      <c r="E3735" t="s">
        <v>100</v>
      </c>
    </row>
    <row r="3736" spans="1:5" outlineLevel="2" x14ac:dyDescent="0.35">
      <c r="A3736" s="11">
        <v>43840</v>
      </c>
      <c r="B3736" t="s">
        <v>365</v>
      </c>
      <c r="C3736" s="5">
        <v>876.75</v>
      </c>
      <c r="D3736" s="26" t="str">
        <f>IF(E3736="","TOTAL","")</f>
        <v/>
      </c>
      <c r="E3736" t="s">
        <v>100</v>
      </c>
    </row>
    <row r="3737" spans="1:5" outlineLevel="1" x14ac:dyDescent="0.35">
      <c r="A3737" s="25">
        <f>A3736</f>
        <v>43840</v>
      </c>
      <c r="B3737" s="24" t="str">
        <f>B3736</f>
        <v>HARRIS COUNTY MUD 64</v>
      </c>
      <c r="C3737" s="26">
        <f>SUBTOTAL(9,C3735:C3736)</f>
        <v>886.25</v>
      </c>
      <c r="D3737" s="26" t="str">
        <f>IF(E3737="","TOTAL","")</f>
        <v>TOTAL</v>
      </c>
    </row>
    <row r="3738" spans="1:5" outlineLevel="2" x14ac:dyDescent="0.35">
      <c r="A3738" s="11">
        <v>43840</v>
      </c>
      <c r="B3738" t="s">
        <v>1298</v>
      </c>
      <c r="C3738" s="5">
        <v>850.5</v>
      </c>
      <c r="D3738" s="26" t="str">
        <f>IF(E3738="","TOTAL","")</f>
        <v/>
      </c>
      <c r="E3738" t="s">
        <v>100</v>
      </c>
    </row>
    <row r="3739" spans="1:5" outlineLevel="1" x14ac:dyDescent="0.35">
      <c r="A3739" s="25">
        <f>A3738</f>
        <v>43840</v>
      </c>
      <c r="B3739" s="24" t="str">
        <f>B3738</f>
        <v>HARRIS COUNTY MUD 62</v>
      </c>
      <c r="C3739" s="26">
        <f>SUBTOTAL(9,C3738:C3738)</f>
        <v>850.5</v>
      </c>
      <c r="D3739" s="26" t="str">
        <f>IF(E3739="","TOTAL","")</f>
        <v>TOTAL</v>
      </c>
    </row>
    <row r="3740" spans="1:5" outlineLevel="2" x14ac:dyDescent="0.35">
      <c r="A3740" s="11">
        <v>43840</v>
      </c>
      <c r="B3740" t="s">
        <v>126</v>
      </c>
      <c r="C3740" s="5">
        <v>2153.9299999999998</v>
      </c>
      <c r="D3740" s="26" t="str">
        <f>IF(E3740="","TOTAL","")</f>
        <v/>
      </c>
      <c r="E3740" t="s">
        <v>100</v>
      </c>
    </row>
    <row r="3741" spans="1:5" outlineLevel="2" x14ac:dyDescent="0.35">
      <c r="A3741" s="11">
        <v>43840</v>
      </c>
      <c r="B3741" t="s">
        <v>126</v>
      </c>
      <c r="C3741" s="5">
        <v>292.89</v>
      </c>
      <c r="D3741" s="26" t="str">
        <f>IF(E3741="","TOTAL","")</f>
        <v/>
      </c>
      <c r="E3741" t="s">
        <v>100</v>
      </c>
    </row>
    <row r="3742" spans="1:5" outlineLevel="2" x14ac:dyDescent="0.35">
      <c r="A3742" s="11">
        <v>43840</v>
      </c>
      <c r="B3742" t="s">
        <v>126</v>
      </c>
      <c r="C3742" s="5">
        <v>24</v>
      </c>
      <c r="D3742" s="26" t="str">
        <f>IF(E3742="","TOTAL","")</f>
        <v/>
      </c>
      <c r="E3742" t="s">
        <v>100</v>
      </c>
    </row>
    <row r="3743" spans="1:5" outlineLevel="2" x14ac:dyDescent="0.35">
      <c r="A3743" s="11">
        <v>43840</v>
      </c>
      <c r="B3743" t="s">
        <v>126</v>
      </c>
      <c r="C3743" s="5">
        <v>1867.29</v>
      </c>
      <c r="D3743" s="26" t="str">
        <f>IF(E3743="","TOTAL","")</f>
        <v/>
      </c>
      <c r="E3743" t="s">
        <v>100</v>
      </c>
    </row>
    <row r="3744" spans="1:5" outlineLevel="1" x14ac:dyDescent="0.35">
      <c r="A3744" s="25">
        <f>A3743</f>
        <v>43840</v>
      </c>
      <c r="B3744" s="24" t="str">
        <f>B3743</f>
        <v>HARRIS COUNTY MUD 71</v>
      </c>
      <c r="C3744" s="26">
        <f>SUBTOTAL(9,C3740:C3743)</f>
        <v>4338.1099999999997</v>
      </c>
      <c r="D3744" s="26" t="str">
        <f>IF(E3744="","TOTAL","")</f>
        <v>TOTAL</v>
      </c>
    </row>
    <row r="3745" spans="1:5" outlineLevel="2" x14ac:dyDescent="0.35">
      <c r="A3745" s="11">
        <v>43840</v>
      </c>
      <c r="B3745" t="s">
        <v>129</v>
      </c>
      <c r="C3745" s="5">
        <v>15808.52</v>
      </c>
      <c r="D3745" s="26" t="str">
        <f>IF(E3745="","TOTAL","")</f>
        <v/>
      </c>
      <c r="E3745" t="s">
        <v>100</v>
      </c>
    </row>
    <row r="3746" spans="1:5" outlineLevel="2" x14ac:dyDescent="0.35">
      <c r="A3746" s="11">
        <v>43840</v>
      </c>
      <c r="B3746" t="s">
        <v>129</v>
      </c>
      <c r="C3746" s="5">
        <v>2519.6</v>
      </c>
      <c r="D3746" s="26" t="str">
        <f>IF(E3746="","TOTAL","")</f>
        <v/>
      </c>
      <c r="E3746" t="s">
        <v>100</v>
      </c>
    </row>
    <row r="3747" spans="1:5" outlineLevel="2" x14ac:dyDescent="0.35">
      <c r="A3747" s="11">
        <v>43840</v>
      </c>
      <c r="B3747" t="s">
        <v>129</v>
      </c>
      <c r="C3747" s="5">
        <v>24</v>
      </c>
      <c r="D3747" s="26" t="str">
        <f>IF(E3747="","TOTAL","")</f>
        <v/>
      </c>
      <c r="E3747" t="s">
        <v>100</v>
      </c>
    </row>
    <row r="3748" spans="1:5" outlineLevel="2" x14ac:dyDescent="0.35">
      <c r="A3748" s="11">
        <v>43840</v>
      </c>
      <c r="B3748" t="s">
        <v>129</v>
      </c>
      <c r="C3748" s="5">
        <v>5359.2</v>
      </c>
      <c r="D3748" s="26" t="str">
        <f>IF(E3748="","TOTAL","")</f>
        <v/>
      </c>
      <c r="E3748" t="s">
        <v>100</v>
      </c>
    </row>
    <row r="3749" spans="1:5" outlineLevel="1" x14ac:dyDescent="0.35">
      <c r="A3749" s="25">
        <f>A3748</f>
        <v>43840</v>
      </c>
      <c r="B3749" s="24" t="str">
        <f>B3748</f>
        <v>HARRIS COUNTY MUD #449</v>
      </c>
      <c r="C3749" s="26">
        <f>SUBTOTAL(9,C3745:C3748)</f>
        <v>23711.32</v>
      </c>
      <c r="D3749" s="26" t="str">
        <f>IF(E3749="","TOTAL","")</f>
        <v>TOTAL</v>
      </c>
    </row>
    <row r="3750" spans="1:5" outlineLevel="2" x14ac:dyDescent="0.35">
      <c r="A3750" s="11">
        <v>43840</v>
      </c>
      <c r="B3750" t="s">
        <v>366</v>
      </c>
      <c r="C3750" s="5">
        <v>46.53</v>
      </c>
      <c r="D3750" s="26" t="str">
        <f>IF(E3750="","TOTAL","")</f>
        <v/>
      </c>
      <c r="E3750" t="s">
        <v>100</v>
      </c>
    </row>
    <row r="3751" spans="1:5" outlineLevel="2" x14ac:dyDescent="0.35">
      <c r="A3751" s="11">
        <v>43840</v>
      </c>
      <c r="B3751" t="s">
        <v>366</v>
      </c>
      <c r="C3751" s="5">
        <v>552.03</v>
      </c>
      <c r="D3751" s="26" t="str">
        <f>IF(E3751="","TOTAL","")</f>
        <v/>
      </c>
      <c r="E3751" t="s">
        <v>100</v>
      </c>
    </row>
    <row r="3752" spans="1:5" outlineLevel="1" x14ac:dyDescent="0.35">
      <c r="A3752" s="25">
        <f>A3751</f>
        <v>43840</v>
      </c>
      <c r="B3752" s="24" t="str">
        <f>B3751</f>
        <v>HARRIS COUNTY MUD #432</v>
      </c>
      <c r="C3752" s="26">
        <f>SUBTOTAL(9,C3750:C3751)</f>
        <v>598.55999999999995</v>
      </c>
      <c r="D3752" s="26" t="str">
        <f>IF(E3752="","TOTAL","")</f>
        <v>TOTAL</v>
      </c>
    </row>
    <row r="3753" spans="1:5" outlineLevel="2" x14ac:dyDescent="0.35">
      <c r="A3753" s="11">
        <v>43840</v>
      </c>
      <c r="B3753" t="s">
        <v>208</v>
      </c>
      <c r="C3753" s="5">
        <v>6630</v>
      </c>
      <c r="D3753" s="26" t="str">
        <f>IF(E3753="","TOTAL","")</f>
        <v/>
      </c>
      <c r="E3753" t="s">
        <v>87</v>
      </c>
    </row>
    <row r="3754" spans="1:5" outlineLevel="2" x14ac:dyDescent="0.35">
      <c r="A3754" s="11">
        <v>43840</v>
      </c>
      <c r="B3754" t="s">
        <v>208</v>
      </c>
      <c r="C3754" s="5">
        <v>432</v>
      </c>
      <c r="D3754" s="26" t="str">
        <f>IF(E3754="","TOTAL","")</f>
        <v/>
      </c>
      <c r="E3754" t="s">
        <v>85</v>
      </c>
    </row>
    <row r="3755" spans="1:5" outlineLevel="1" x14ac:dyDescent="0.35">
      <c r="A3755" s="25">
        <f>A3754</f>
        <v>43840</v>
      </c>
      <c r="B3755" s="24" t="str">
        <f>B3754</f>
        <v>HARRIS COUNTY TREASURER</v>
      </c>
      <c r="C3755" s="26">
        <f>SUBTOTAL(9,C3753:C3754)</f>
        <v>7062</v>
      </c>
      <c r="D3755" s="26" t="str">
        <f>IF(E3755="","TOTAL","")</f>
        <v>TOTAL</v>
      </c>
    </row>
    <row r="3756" spans="1:5" outlineLevel="2" x14ac:dyDescent="0.35">
      <c r="A3756" s="11">
        <v>43840</v>
      </c>
      <c r="B3756" t="s">
        <v>208</v>
      </c>
      <c r="C3756" s="5">
        <v>260</v>
      </c>
      <c r="D3756" s="26" t="str">
        <f>IF(E3756="","TOTAL","")</f>
        <v/>
      </c>
      <c r="E3756" t="s">
        <v>95</v>
      </c>
    </row>
    <row r="3757" spans="1:5" outlineLevel="1" x14ac:dyDescent="0.35">
      <c r="A3757" s="25">
        <f>A3756</f>
        <v>43840</v>
      </c>
      <c r="B3757" s="24" t="str">
        <f>B3756</f>
        <v>HARRIS COUNTY TREASURER</v>
      </c>
      <c r="C3757" s="26">
        <f>SUBTOTAL(9,C3756:C3756)</f>
        <v>260</v>
      </c>
      <c r="D3757" s="26" t="str">
        <f>IF(E3757="","TOTAL","")</f>
        <v>TOTAL</v>
      </c>
    </row>
    <row r="3758" spans="1:5" outlineLevel="2" x14ac:dyDescent="0.35">
      <c r="A3758" s="11">
        <v>43840</v>
      </c>
      <c r="B3758" t="s">
        <v>1299</v>
      </c>
      <c r="C3758" s="5">
        <v>5548.6</v>
      </c>
      <c r="D3758" s="26" t="str">
        <f>IF(E3758="","TOTAL","")</f>
        <v/>
      </c>
      <c r="E3758" t="s">
        <v>1083</v>
      </c>
    </row>
    <row r="3759" spans="1:5" outlineLevel="1" x14ac:dyDescent="0.35">
      <c r="A3759" s="25">
        <f>A3758</f>
        <v>43840</v>
      </c>
      <c r="B3759" s="24" t="str">
        <f>B3758</f>
        <v>HART INTERCIVIC</v>
      </c>
      <c r="C3759" s="26">
        <f>SUBTOTAL(9,C3758:C3758)</f>
        <v>5548.6</v>
      </c>
      <c r="D3759" s="26" t="str">
        <f>IF(E3759="","TOTAL","")</f>
        <v>TOTAL</v>
      </c>
    </row>
    <row r="3760" spans="1:5" outlineLevel="2" x14ac:dyDescent="0.35">
      <c r="A3760" s="11">
        <v>43840</v>
      </c>
      <c r="B3760" t="s">
        <v>193</v>
      </c>
      <c r="C3760" s="5">
        <v>1425</v>
      </c>
      <c r="D3760" s="26" t="str">
        <f>IF(E3760="","TOTAL","")</f>
        <v/>
      </c>
      <c r="E3760" t="s">
        <v>93</v>
      </c>
    </row>
    <row r="3761" spans="1:5" outlineLevel="2" x14ac:dyDescent="0.35">
      <c r="A3761" s="11">
        <v>43840</v>
      </c>
      <c r="B3761" t="s">
        <v>193</v>
      </c>
      <c r="C3761" s="5">
        <v>80</v>
      </c>
      <c r="D3761" s="26" t="str">
        <f>IF(E3761="","TOTAL","")</f>
        <v/>
      </c>
      <c r="E3761" t="s">
        <v>93</v>
      </c>
    </row>
    <row r="3762" spans="1:5" outlineLevel="2" x14ac:dyDescent="0.35">
      <c r="A3762" s="11">
        <v>43840</v>
      </c>
      <c r="B3762" t="s">
        <v>193</v>
      </c>
      <c r="C3762" s="5">
        <v>163.9</v>
      </c>
      <c r="D3762" s="26" t="str">
        <f>IF(E3762="","TOTAL","")</f>
        <v/>
      </c>
      <c r="E3762" t="s">
        <v>93</v>
      </c>
    </row>
    <row r="3763" spans="1:5" outlineLevel="2" x14ac:dyDescent="0.35">
      <c r="A3763" s="11">
        <v>43840</v>
      </c>
      <c r="B3763" t="s">
        <v>193</v>
      </c>
      <c r="C3763" s="5">
        <v>2160.58</v>
      </c>
      <c r="D3763" s="26" t="str">
        <f>IF(E3763="","TOTAL","")</f>
        <v/>
      </c>
      <c r="E3763" t="s">
        <v>89</v>
      </c>
    </row>
    <row r="3764" spans="1:5" outlineLevel="2" x14ac:dyDescent="0.35">
      <c r="A3764" s="11">
        <v>43840</v>
      </c>
      <c r="B3764" t="s">
        <v>193</v>
      </c>
      <c r="C3764" s="5">
        <v>904</v>
      </c>
      <c r="D3764" s="26" t="str">
        <f>IF(E3764="","TOTAL","")</f>
        <v/>
      </c>
      <c r="E3764" t="s">
        <v>89</v>
      </c>
    </row>
    <row r="3765" spans="1:5" outlineLevel="2" x14ac:dyDescent="0.35">
      <c r="A3765" s="11">
        <v>43840</v>
      </c>
      <c r="B3765" t="s">
        <v>193</v>
      </c>
      <c r="C3765" s="5">
        <v>1265.44</v>
      </c>
      <c r="D3765" s="26" t="str">
        <f>IF(E3765="","TOTAL","")</f>
        <v/>
      </c>
      <c r="E3765" t="s">
        <v>93</v>
      </c>
    </row>
    <row r="3766" spans="1:5" outlineLevel="2" x14ac:dyDescent="0.35">
      <c r="A3766" s="11">
        <v>43840</v>
      </c>
      <c r="B3766" t="s">
        <v>193</v>
      </c>
      <c r="C3766" s="5">
        <v>20</v>
      </c>
      <c r="D3766" s="26" t="str">
        <f>IF(E3766="","TOTAL","")</f>
        <v/>
      </c>
      <c r="E3766" t="s">
        <v>93</v>
      </c>
    </row>
    <row r="3767" spans="1:5" outlineLevel="1" x14ac:dyDescent="0.35">
      <c r="A3767" s="25">
        <f>A3766</f>
        <v>43840</v>
      </c>
      <c r="B3767" s="24" t="str">
        <f>B3766</f>
        <v>HASTA LA PASTA</v>
      </c>
      <c r="C3767" s="26">
        <f>SUBTOTAL(9,C3760:C3766)</f>
        <v>6018.92</v>
      </c>
      <c r="D3767" s="26" t="str">
        <f>IF(E3767="","TOTAL","")</f>
        <v>TOTAL</v>
      </c>
    </row>
    <row r="3768" spans="1:5" outlineLevel="2" x14ac:dyDescent="0.35">
      <c r="A3768" s="11">
        <v>43840</v>
      </c>
      <c r="B3768" t="s">
        <v>531</v>
      </c>
      <c r="C3768" s="5">
        <v>202</v>
      </c>
      <c r="D3768" s="26" t="str">
        <f>IF(E3768="","TOTAL","")</f>
        <v/>
      </c>
      <c r="E3768" t="s">
        <v>420</v>
      </c>
    </row>
    <row r="3769" spans="1:5" outlineLevel="1" x14ac:dyDescent="0.35">
      <c r="A3769" s="25">
        <f>A3768</f>
        <v>43840</v>
      </c>
      <c r="B3769" s="24" t="str">
        <f>B3768</f>
        <v>HAYES SOFTWARE SYSTEMS</v>
      </c>
      <c r="C3769" s="26">
        <f>SUBTOTAL(9,C3768:C3768)</f>
        <v>202</v>
      </c>
      <c r="D3769" s="26" t="str">
        <f>IF(E3769="","TOTAL","")</f>
        <v>TOTAL</v>
      </c>
    </row>
    <row r="3770" spans="1:5" outlineLevel="2" x14ac:dyDescent="0.35">
      <c r="A3770" s="11">
        <v>43840</v>
      </c>
      <c r="B3770" t="s">
        <v>151</v>
      </c>
      <c r="C3770" s="5">
        <v>184.28</v>
      </c>
      <c r="D3770" s="26" t="str">
        <f>IF(E3770="","TOTAL","")</f>
        <v/>
      </c>
      <c r="E3770" t="s">
        <v>81</v>
      </c>
    </row>
    <row r="3771" spans="1:5" outlineLevel="2" x14ac:dyDescent="0.35">
      <c r="A3771" s="11">
        <v>43840</v>
      </c>
      <c r="B3771" t="s">
        <v>151</v>
      </c>
      <c r="C3771" s="5">
        <v>678.6</v>
      </c>
      <c r="D3771" s="26" t="str">
        <f>IF(E3771="","TOTAL","")</f>
        <v/>
      </c>
      <c r="E3771" t="s">
        <v>81</v>
      </c>
    </row>
    <row r="3772" spans="1:5" outlineLevel="2" x14ac:dyDescent="0.35">
      <c r="A3772" s="11">
        <v>43840</v>
      </c>
      <c r="B3772" t="s">
        <v>151</v>
      </c>
      <c r="C3772" s="5">
        <v>372.3</v>
      </c>
      <c r="D3772" s="26" t="str">
        <f>IF(E3772="","TOTAL","")</f>
        <v/>
      </c>
      <c r="E3772" t="s">
        <v>81</v>
      </c>
    </row>
    <row r="3773" spans="1:5" outlineLevel="1" x14ac:dyDescent="0.35">
      <c r="A3773" s="25">
        <f>A3772</f>
        <v>43840</v>
      </c>
      <c r="B3773" s="24" t="str">
        <f>B3772</f>
        <v>HD SUPPLY FACILITIES</v>
      </c>
      <c r="C3773" s="26">
        <f>SUBTOTAL(9,C3770:C3772)</f>
        <v>1235.18</v>
      </c>
      <c r="D3773" s="26" t="str">
        <f>IF(E3773="","TOTAL","")</f>
        <v>TOTAL</v>
      </c>
    </row>
    <row r="3774" spans="1:5" outlineLevel="2" x14ac:dyDescent="0.35">
      <c r="A3774" s="11">
        <v>43840</v>
      </c>
      <c r="B3774" t="s">
        <v>186</v>
      </c>
      <c r="C3774" s="5">
        <v>61.74</v>
      </c>
      <c r="D3774" s="26" t="str">
        <f>IF(E3774="","TOTAL","")</f>
        <v/>
      </c>
      <c r="E3774" t="s">
        <v>81</v>
      </c>
    </row>
    <row r="3775" spans="1:5" outlineLevel="1" x14ac:dyDescent="0.35">
      <c r="A3775" s="25">
        <f>A3774</f>
        <v>43840</v>
      </c>
      <c r="B3775" s="24" t="str">
        <f>B3774</f>
        <v>HERITAGE FOOD SERVICE GROUP INC</v>
      </c>
      <c r="C3775" s="26">
        <f>SUBTOTAL(9,C3774:C3774)</f>
        <v>61.74</v>
      </c>
      <c r="D3775" s="26" t="str">
        <f>IF(E3775="","TOTAL","")</f>
        <v>TOTAL</v>
      </c>
    </row>
    <row r="3776" spans="1:5" outlineLevel="2" x14ac:dyDescent="0.35">
      <c r="A3776" s="11">
        <v>43840</v>
      </c>
      <c r="B3776" t="s">
        <v>1300</v>
      </c>
      <c r="C3776" s="5">
        <v>135</v>
      </c>
      <c r="D3776" s="26" t="str">
        <f>IF(E3776="","TOTAL","")</f>
        <v/>
      </c>
      <c r="E3776" t="s">
        <v>77</v>
      </c>
    </row>
    <row r="3777" spans="1:5" outlineLevel="1" x14ac:dyDescent="0.35">
      <c r="A3777" s="25">
        <f>A3776</f>
        <v>43840</v>
      </c>
      <c r="B3777" s="24" t="str">
        <f>B3776</f>
        <v>RONALD L HERMAN</v>
      </c>
      <c r="C3777" s="26">
        <f>SUBTOTAL(9,C3776:C3776)</f>
        <v>135</v>
      </c>
      <c r="D3777" s="26" t="str">
        <f>IF(E3777="","TOTAL","")</f>
        <v>TOTAL</v>
      </c>
    </row>
    <row r="3778" spans="1:5" outlineLevel="2" x14ac:dyDescent="0.35">
      <c r="A3778" s="11">
        <v>43840</v>
      </c>
      <c r="B3778" t="s">
        <v>1301</v>
      </c>
      <c r="C3778" s="5">
        <v>125</v>
      </c>
      <c r="D3778" s="26" t="str">
        <f>IF(E3778="","TOTAL","")</f>
        <v/>
      </c>
      <c r="E3778" t="s">
        <v>77</v>
      </c>
    </row>
    <row r="3779" spans="1:5" outlineLevel="1" x14ac:dyDescent="0.35">
      <c r="A3779" s="25">
        <f>A3778</f>
        <v>43840</v>
      </c>
      <c r="B3779" s="24" t="str">
        <f>B3778</f>
        <v>DANIEL HERNANDEZ</v>
      </c>
      <c r="C3779" s="26">
        <f>SUBTOTAL(9,C3778:C3778)</f>
        <v>125</v>
      </c>
      <c r="D3779" s="26" t="str">
        <f>IF(E3779="","TOTAL","")</f>
        <v>TOTAL</v>
      </c>
    </row>
    <row r="3780" spans="1:5" outlineLevel="2" x14ac:dyDescent="0.35">
      <c r="A3780" s="11">
        <v>43840</v>
      </c>
      <c r="B3780" t="s">
        <v>1302</v>
      </c>
      <c r="C3780" s="5">
        <v>175</v>
      </c>
      <c r="D3780" s="26" t="str">
        <f>IF(E3780="","TOTAL","")</f>
        <v/>
      </c>
      <c r="E3780" t="s">
        <v>77</v>
      </c>
    </row>
    <row r="3781" spans="1:5" outlineLevel="1" x14ac:dyDescent="0.35">
      <c r="A3781" s="25">
        <f>A3780</f>
        <v>43840</v>
      </c>
      <c r="B3781" s="24" t="str">
        <f>B3780</f>
        <v>MELISSA HERNANDEZ</v>
      </c>
      <c r="C3781" s="26">
        <f>SUBTOTAL(9,C3780:C3780)</f>
        <v>175</v>
      </c>
      <c r="D3781" s="26" t="str">
        <f>IF(E3781="","TOTAL","")</f>
        <v>TOTAL</v>
      </c>
    </row>
    <row r="3782" spans="1:5" outlineLevel="2" x14ac:dyDescent="0.35">
      <c r="A3782" s="11">
        <v>43840</v>
      </c>
      <c r="B3782" t="s">
        <v>758</v>
      </c>
      <c r="C3782" s="5">
        <v>115</v>
      </c>
      <c r="D3782" s="26" t="str">
        <f>IF(E3782="","TOTAL","")</f>
        <v/>
      </c>
      <c r="E3782" t="s">
        <v>77</v>
      </c>
    </row>
    <row r="3783" spans="1:5" outlineLevel="1" x14ac:dyDescent="0.35">
      <c r="A3783" s="25">
        <f>A3782</f>
        <v>43840</v>
      </c>
      <c r="B3783" s="24" t="str">
        <f>B3782</f>
        <v>RAUL HERNANDEZ</v>
      </c>
      <c r="C3783" s="26">
        <f>SUBTOTAL(9,C3782:C3782)</f>
        <v>115</v>
      </c>
      <c r="D3783" s="26" t="str">
        <f>IF(E3783="","TOTAL","")</f>
        <v>TOTAL</v>
      </c>
    </row>
    <row r="3784" spans="1:5" outlineLevel="2" x14ac:dyDescent="0.35">
      <c r="A3784" s="11">
        <v>43840</v>
      </c>
      <c r="B3784" t="s">
        <v>482</v>
      </c>
      <c r="C3784" s="5">
        <v>1304.75</v>
      </c>
      <c r="D3784" s="26" t="str">
        <f>IF(E3784="","TOTAL","")</f>
        <v/>
      </c>
      <c r="E3784" t="s">
        <v>79</v>
      </c>
    </row>
    <row r="3785" spans="1:5" outlineLevel="1" x14ac:dyDescent="0.35">
      <c r="A3785" s="25">
        <f>A3784</f>
        <v>43840</v>
      </c>
      <c r="B3785" s="24" t="str">
        <f>B3784</f>
        <v>HIGH FIVE SPORTSWEAR LLC</v>
      </c>
      <c r="C3785" s="26">
        <f>SUBTOTAL(9,C3784:C3784)</f>
        <v>1304.75</v>
      </c>
      <c r="D3785" s="26" t="str">
        <f>IF(E3785="","TOTAL","")</f>
        <v>TOTAL</v>
      </c>
    </row>
    <row r="3786" spans="1:5" outlineLevel="2" x14ac:dyDescent="0.35">
      <c r="A3786" s="11">
        <v>43840</v>
      </c>
      <c r="B3786" t="s">
        <v>761</v>
      </c>
      <c r="C3786" s="5">
        <v>444.72</v>
      </c>
      <c r="D3786" s="26" t="str">
        <f>IF(E3786="","TOTAL","")</f>
        <v/>
      </c>
      <c r="E3786" t="s">
        <v>97</v>
      </c>
    </row>
    <row r="3787" spans="1:5" outlineLevel="1" x14ac:dyDescent="0.35">
      <c r="A3787" s="25">
        <f>A3786</f>
        <v>43840</v>
      </c>
      <c r="B3787" s="24" t="str">
        <f>B3786</f>
        <v>HILTON GARDEN INN</v>
      </c>
      <c r="C3787" s="26">
        <f>SUBTOTAL(9,C3786:C3786)</f>
        <v>444.72</v>
      </c>
      <c r="D3787" s="26" t="str">
        <f>IF(E3787="","TOTAL","")</f>
        <v>TOTAL</v>
      </c>
    </row>
    <row r="3788" spans="1:5" outlineLevel="2" x14ac:dyDescent="0.35">
      <c r="A3788" s="11">
        <v>43840</v>
      </c>
      <c r="B3788" t="s">
        <v>761</v>
      </c>
      <c r="C3788" s="5">
        <v>452.88</v>
      </c>
      <c r="D3788" s="26" t="str">
        <f>IF(E3788="","TOTAL","")</f>
        <v/>
      </c>
      <c r="E3788" t="s">
        <v>97</v>
      </c>
    </row>
    <row r="3789" spans="1:5" outlineLevel="1" x14ac:dyDescent="0.35">
      <c r="A3789" s="25">
        <f>A3788</f>
        <v>43840</v>
      </c>
      <c r="B3789" s="24" t="str">
        <f>B3788</f>
        <v>HILTON GARDEN INN</v>
      </c>
      <c r="C3789" s="26">
        <f>SUBTOTAL(9,C3788:C3788)</f>
        <v>452.88</v>
      </c>
      <c r="D3789" s="26" t="str">
        <f>IF(E3789="","TOTAL","")</f>
        <v>TOTAL</v>
      </c>
    </row>
    <row r="3790" spans="1:5" outlineLevel="2" x14ac:dyDescent="0.35">
      <c r="A3790" s="11">
        <v>43840</v>
      </c>
      <c r="B3790" t="s">
        <v>1303</v>
      </c>
      <c r="C3790" s="5">
        <v>243.96</v>
      </c>
      <c r="D3790" s="26" t="str">
        <f>IF(E3790="","TOTAL","")</f>
        <v/>
      </c>
      <c r="E3790" t="s">
        <v>97</v>
      </c>
    </row>
    <row r="3791" spans="1:5" outlineLevel="1" x14ac:dyDescent="0.35">
      <c r="A3791" s="25">
        <f>A3790</f>
        <v>43840</v>
      </c>
      <c r="B3791" s="24" t="str">
        <f>B3790</f>
        <v>HILTON GARDEN INN GRANBURY</v>
      </c>
      <c r="C3791" s="26">
        <f>SUBTOTAL(9,C3790:C3790)</f>
        <v>243.96</v>
      </c>
      <c r="D3791" s="26" t="str">
        <f>IF(E3791="","TOTAL","")</f>
        <v>TOTAL</v>
      </c>
    </row>
    <row r="3792" spans="1:5" outlineLevel="2" x14ac:dyDescent="0.35">
      <c r="A3792" s="11">
        <v>43840</v>
      </c>
      <c r="B3792" t="s">
        <v>1303</v>
      </c>
      <c r="C3792" s="5">
        <v>265.36</v>
      </c>
      <c r="D3792" s="26" t="str">
        <f>IF(E3792="","TOTAL","")</f>
        <v/>
      </c>
      <c r="E3792" t="s">
        <v>97</v>
      </c>
    </row>
    <row r="3793" spans="1:5" outlineLevel="1" x14ac:dyDescent="0.35">
      <c r="A3793" s="25">
        <f>A3792</f>
        <v>43840</v>
      </c>
      <c r="B3793" s="24" t="str">
        <f>B3792</f>
        <v>HILTON GARDEN INN GRANBURY</v>
      </c>
      <c r="C3793" s="26">
        <f>SUBTOTAL(9,C3792:C3792)</f>
        <v>265.36</v>
      </c>
      <c r="D3793" s="26" t="str">
        <f>IF(E3793="","TOTAL","")</f>
        <v>TOTAL</v>
      </c>
    </row>
    <row r="3794" spans="1:5" outlineLevel="2" x14ac:dyDescent="0.35">
      <c r="A3794" s="11">
        <v>43840</v>
      </c>
      <c r="B3794" t="s">
        <v>1304</v>
      </c>
      <c r="C3794" s="5">
        <v>344.1</v>
      </c>
      <c r="D3794" s="26" t="str">
        <f>IF(E3794="","TOTAL","")</f>
        <v/>
      </c>
      <c r="E3794" t="s">
        <v>180</v>
      </c>
    </row>
    <row r="3795" spans="1:5" outlineLevel="1" x14ac:dyDescent="0.35">
      <c r="A3795" s="25">
        <f>A3794</f>
        <v>43840</v>
      </c>
      <c r="B3795" s="24" t="str">
        <f>B3794</f>
        <v>DOUBLE TREE BY HILTON HOTEL AUSTIN</v>
      </c>
      <c r="C3795" s="26">
        <f>SUBTOTAL(9,C3794:C3794)</f>
        <v>344.1</v>
      </c>
      <c r="D3795" s="26" t="str">
        <f>IF(E3795="","TOTAL","")</f>
        <v>TOTAL</v>
      </c>
    </row>
    <row r="3796" spans="1:5" outlineLevel="2" x14ac:dyDescent="0.35">
      <c r="A3796" s="11">
        <v>43840</v>
      </c>
      <c r="B3796" t="s">
        <v>367</v>
      </c>
      <c r="C3796" s="5">
        <v>5300</v>
      </c>
      <c r="D3796" s="26" t="str">
        <f>IF(E3796="","TOTAL","")</f>
        <v/>
      </c>
      <c r="E3796" t="s">
        <v>85</v>
      </c>
    </row>
    <row r="3797" spans="1:5" outlineLevel="1" x14ac:dyDescent="0.35">
      <c r="A3797" s="25">
        <f>A3796</f>
        <v>43840</v>
      </c>
      <c r="B3797" s="24" t="str">
        <f>B3796</f>
        <v>HOLDERS PEST SOLUTIONS</v>
      </c>
      <c r="C3797" s="26">
        <f>SUBTOTAL(9,C3796:C3796)</f>
        <v>5300</v>
      </c>
      <c r="D3797" s="26" t="str">
        <f>IF(E3797="","TOTAL","")</f>
        <v>TOTAL</v>
      </c>
    </row>
    <row r="3798" spans="1:5" outlineLevel="2" x14ac:dyDescent="0.35">
      <c r="A3798" s="11">
        <v>43840</v>
      </c>
      <c r="B3798" t="s">
        <v>33</v>
      </c>
      <c r="C3798" s="5">
        <v>36.85</v>
      </c>
      <c r="D3798" s="26" t="str">
        <f>IF(E3798="","TOTAL","")</f>
        <v/>
      </c>
      <c r="E3798" t="s">
        <v>81</v>
      </c>
    </row>
    <row r="3799" spans="1:5" outlineLevel="2" x14ac:dyDescent="0.35">
      <c r="A3799" s="11">
        <v>43840</v>
      </c>
      <c r="B3799" t="s">
        <v>33</v>
      </c>
      <c r="C3799" s="5">
        <v>91.8</v>
      </c>
      <c r="D3799" s="26" t="str">
        <f>IF(E3799="","TOTAL","")</f>
        <v/>
      </c>
      <c r="E3799" t="s">
        <v>81</v>
      </c>
    </row>
    <row r="3800" spans="1:5" outlineLevel="2" x14ac:dyDescent="0.35">
      <c r="A3800" s="11">
        <v>43840</v>
      </c>
      <c r="B3800" t="s">
        <v>33</v>
      </c>
      <c r="C3800" s="5">
        <v>6.48</v>
      </c>
      <c r="D3800" s="26" t="str">
        <f>IF(E3800="","TOTAL","")</f>
        <v/>
      </c>
      <c r="E3800" t="s">
        <v>81</v>
      </c>
    </row>
    <row r="3801" spans="1:5" outlineLevel="2" x14ac:dyDescent="0.35">
      <c r="A3801" s="11">
        <v>43840</v>
      </c>
      <c r="B3801" t="s">
        <v>33</v>
      </c>
      <c r="C3801" s="5">
        <v>35.92</v>
      </c>
      <c r="D3801" s="26" t="str">
        <f>IF(E3801="","TOTAL","")</f>
        <v/>
      </c>
      <c r="E3801" t="s">
        <v>81</v>
      </c>
    </row>
    <row r="3802" spans="1:5" outlineLevel="2" x14ac:dyDescent="0.35">
      <c r="A3802" s="11">
        <v>43840</v>
      </c>
      <c r="B3802" t="s">
        <v>33</v>
      </c>
      <c r="C3802" s="5">
        <v>5.94</v>
      </c>
      <c r="D3802" s="26" t="str">
        <f>IF(E3802="","TOTAL","")</f>
        <v/>
      </c>
      <c r="E3802" t="s">
        <v>81</v>
      </c>
    </row>
    <row r="3803" spans="1:5" outlineLevel="2" x14ac:dyDescent="0.35">
      <c r="A3803" s="11">
        <v>43840</v>
      </c>
      <c r="B3803" t="s">
        <v>33</v>
      </c>
      <c r="C3803" s="5">
        <v>35.92</v>
      </c>
      <c r="D3803" s="26" t="str">
        <f>IF(E3803="","TOTAL","")</f>
        <v/>
      </c>
      <c r="E3803" t="s">
        <v>81</v>
      </c>
    </row>
    <row r="3804" spans="1:5" outlineLevel="2" x14ac:dyDescent="0.35">
      <c r="A3804" s="11">
        <v>43840</v>
      </c>
      <c r="B3804" t="s">
        <v>33</v>
      </c>
      <c r="C3804" s="5">
        <v>24.94</v>
      </c>
      <c r="D3804" s="26" t="str">
        <f>IF(E3804="","TOTAL","")</f>
        <v/>
      </c>
      <c r="E3804" t="s">
        <v>81</v>
      </c>
    </row>
    <row r="3805" spans="1:5" outlineLevel="2" x14ac:dyDescent="0.35">
      <c r="A3805" s="11">
        <v>43840</v>
      </c>
      <c r="B3805" t="s">
        <v>33</v>
      </c>
      <c r="C3805" s="5">
        <v>55.88</v>
      </c>
      <c r="D3805" s="26" t="str">
        <f>IF(E3805="","TOTAL","")</f>
        <v/>
      </c>
      <c r="E3805" t="s">
        <v>81</v>
      </c>
    </row>
    <row r="3806" spans="1:5" outlineLevel="2" x14ac:dyDescent="0.35">
      <c r="A3806" s="11">
        <v>43840</v>
      </c>
      <c r="B3806" t="s">
        <v>33</v>
      </c>
      <c r="C3806" s="5">
        <v>46.81</v>
      </c>
      <c r="D3806" s="26" t="str">
        <f>IF(E3806="","TOTAL","")</f>
        <v/>
      </c>
      <c r="E3806" t="s">
        <v>81</v>
      </c>
    </row>
    <row r="3807" spans="1:5" outlineLevel="2" x14ac:dyDescent="0.35">
      <c r="A3807" s="11">
        <v>43840</v>
      </c>
      <c r="B3807" t="s">
        <v>33</v>
      </c>
      <c r="C3807" s="5">
        <v>47.85</v>
      </c>
      <c r="D3807" s="26" t="str">
        <f>IF(E3807="","TOTAL","")</f>
        <v/>
      </c>
      <c r="E3807" t="s">
        <v>81</v>
      </c>
    </row>
    <row r="3808" spans="1:5" outlineLevel="2" x14ac:dyDescent="0.35">
      <c r="A3808" s="11">
        <v>43840</v>
      </c>
      <c r="B3808" t="s">
        <v>33</v>
      </c>
      <c r="C3808" s="5">
        <v>47.45</v>
      </c>
      <c r="D3808" s="26" t="str">
        <f>IF(E3808="","TOTAL","")</f>
        <v/>
      </c>
      <c r="E3808" t="s">
        <v>81</v>
      </c>
    </row>
    <row r="3809" spans="1:5" outlineLevel="2" x14ac:dyDescent="0.35">
      <c r="A3809" s="11">
        <v>43840</v>
      </c>
      <c r="B3809" t="s">
        <v>33</v>
      </c>
      <c r="C3809" s="5">
        <v>816.9</v>
      </c>
      <c r="D3809" s="26" t="str">
        <f>IF(E3809="","TOTAL","")</f>
        <v/>
      </c>
      <c r="E3809" t="s">
        <v>81</v>
      </c>
    </row>
    <row r="3810" spans="1:5" outlineLevel="2" x14ac:dyDescent="0.35">
      <c r="A3810" s="11">
        <v>43840</v>
      </c>
      <c r="B3810" t="s">
        <v>33</v>
      </c>
      <c r="C3810" s="5">
        <v>24.97</v>
      </c>
      <c r="D3810" s="26" t="str">
        <f>IF(E3810="","TOTAL","")</f>
        <v/>
      </c>
      <c r="E3810" t="s">
        <v>81</v>
      </c>
    </row>
    <row r="3811" spans="1:5" outlineLevel="2" x14ac:dyDescent="0.35">
      <c r="A3811" s="11">
        <v>43840</v>
      </c>
      <c r="B3811" t="s">
        <v>33</v>
      </c>
      <c r="C3811" s="5">
        <v>180.15</v>
      </c>
      <c r="D3811" s="26" t="str">
        <f>IF(E3811="","TOTAL","")</f>
        <v/>
      </c>
      <c r="E3811" t="s">
        <v>79</v>
      </c>
    </row>
    <row r="3812" spans="1:5" outlineLevel="2" x14ac:dyDescent="0.35">
      <c r="A3812" s="11">
        <v>43840</v>
      </c>
      <c r="B3812" t="s">
        <v>33</v>
      </c>
      <c r="C3812" s="5">
        <v>93.66</v>
      </c>
      <c r="D3812" s="26" t="str">
        <f>IF(E3812="","TOTAL","")</f>
        <v/>
      </c>
      <c r="E3812" t="s">
        <v>79</v>
      </c>
    </row>
    <row r="3813" spans="1:5" outlineLevel="2" x14ac:dyDescent="0.35">
      <c r="A3813" s="11">
        <v>43840</v>
      </c>
      <c r="B3813" t="s">
        <v>33</v>
      </c>
      <c r="C3813" s="5">
        <v>91.94</v>
      </c>
      <c r="D3813" s="26" t="str">
        <f>IF(E3813="","TOTAL","")</f>
        <v/>
      </c>
      <c r="E3813" t="s">
        <v>79</v>
      </c>
    </row>
    <row r="3814" spans="1:5" outlineLevel="2" x14ac:dyDescent="0.35">
      <c r="A3814" s="11">
        <v>43840</v>
      </c>
      <c r="B3814" t="s">
        <v>33</v>
      </c>
      <c r="C3814" s="5">
        <v>99</v>
      </c>
      <c r="D3814" s="26" t="str">
        <f>IF(E3814="","TOTAL","")</f>
        <v/>
      </c>
      <c r="E3814" t="s">
        <v>81</v>
      </c>
    </row>
    <row r="3815" spans="1:5" outlineLevel="2" x14ac:dyDescent="0.35">
      <c r="A3815" s="11">
        <v>43840</v>
      </c>
      <c r="B3815" t="s">
        <v>33</v>
      </c>
      <c r="C3815" s="5">
        <v>49.89</v>
      </c>
      <c r="D3815" s="26" t="str">
        <f>IF(E3815="","TOTAL","")</f>
        <v/>
      </c>
      <c r="E3815" t="s">
        <v>81</v>
      </c>
    </row>
    <row r="3816" spans="1:5" outlineLevel="2" x14ac:dyDescent="0.35">
      <c r="A3816" s="11">
        <v>43840</v>
      </c>
      <c r="B3816" t="s">
        <v>33</v>
      </c>
      <c r="C3816" s="5">
        <v>95.95</v>
      </c>
      <c r="D3816" s="26" t="str">
        <f>IF(E3816="","TOTAL","")</f>
        <v/>
      </c>
      <c r="E3816" t="s">
        <v>81</v>
      </c>
    </row>
    <row r="3817" spans="1:5" outlineLevel="2" x14ac:dyDescent="0.35">
      <c r="A3817" s="11">
        <v>43840</v>
      </c>
      <c r="B3817" t="s">
        <v>33</v>
      </c>
      <c r="C3817" s="5">
        <v>114.35</v>
      </c>
      <c r="D3817" s="26" t="str">
        <f>IF(E3817="","TOTAL","")</f>
        <v/>
      </c>
      <c r="E3817" t="s">
        <v>81</v>
      </c>
    </row>
    <row r="3818" spans="1:5" outlineLevel="2" x14ac:dyDescent="0.35">
      <c r="A3818" s="11">
        <v>43840</v>
      </c>
      <c r="B3818" t="s">
        <v>33</v>
      </c>
      <c r="C3818" s="5">
        <v>18.37</v>
      </c>
      <c r="D3818" s="26" t="str">
        <f>IF(E3818="","TOTAL","")</f>
        <v/>
      </c>
      <c r="E3818" t="s">
        <v>81</v>
      </c>
    </row>
    <row r="3819" spans="1:5" outlineLevel="2" x14ac:dyDescent="0.35">
      <c r="A3819" s="11">
        <v>43840</v>
      </c>
      <c r="B3819" t="s">
        <v>33</v>
      </c>
      <c r="C3819" s="5">
        <v>26.05</v>
      </c>
      <c r="D3819" s="26" t="str">
        <f>IF(E3819="","TOTAL","")</f>
        <v/>
      </c>
      <c r="E3819" t="s">
        <v>81</v>
      </c>
    </row>
    <row r="3820" spans="1:5" outlineLevel="2" x14ac:dyDescent="0.35">
      <c r="A3820" s="11">
        <v>43840</v>
      </c>
      <c r="B3820" t="s">
        <v>33</v>
      </c>
      <c r="C3820" s="5">
        <v>4.9800000000000004</v>
      </c>
      <c r="D3820" s="26" t="str">
        <f>IF(E3820="","TOTAL","")</f>
        <v/>
      </c>
      <c r="E3820" t="s">
        <v>81</v>
      </c>
    </row>
    <row r="3821" spans="1:5" outlineLevel="2" x14ac:dyDescent="0.35">
      <c r="A3821" s="11">
        <v>43840</v>
      </c>
      <c r="B3821" t="s">
        <v>33</v>
      </c>
      <c r="C3821" s="5">
        <v>-59.98</v>
      </c>
      <c r="D3821" s="26" t="str">
        <f>IF(E3821="","TOTAL","")</f>
        <v/>
      </c>
      <c r="E3821" t="s">
        <v>81</v>
      </c>
    </row>
    <row r="3822" spans="1:5" outlineLevel="2" x14ac:dyDescent="0.35">
      <c r="A3822" s="11">
        <v>43840</v>
      </c>
      <c r="B3822" t="s">
        <v>33</v>
      </c>
      <c r="C3822" s="5">
        <v>1062.17</v>
      </c>
      <c r="D3822" s="26" t="str">
        <f>IF(E3822="","TOTAL","")</f>
        <v/>
      </c>
      <c r="E3822" t="s">
        <v>79</v>
      </c>
    </row>
    <row r="3823" spans="1:5" outlineLevel="2" x14ac:dyDescent="0.35">
      <c r="A3823" s="11">
        <v>43840</v>
      </c>
      <c r="B3823" t="s">
        <v>33</v>
      </c>
      <c r="C3823" s="5">
        <v>35.909999999999997</v>
      </c>
      <c r="D3823" s="26" t="str">
        <f>IF(E3823="","TOTAL","")</f>
        <v/>
      </c>
      <c r="E3823" t="s">
        <v>81</v>
      </c>
    </row>
    <row r="3824" spans="1:5" outlineLevel="2" x14ac:dyDescent="0.35">
      <c r="A3824" s="11">
        <v>43840</v>
      </c>
      <c r="B3824" t="s">
        <v>33</v>
      </c>
      <c r="C3824" s="5">
        <v>6.97</v>
      </c>
      <c r="D3824" s="26" t="str">
        <f>IF(E3824="","TOTAL","")</f>
        <v/>
      </c>
      <c r="E3824" t="s">
        <v>81</v>
      </c>
    </row>
    <row r="3825" spans="1:5" outlineLevel="2" x14ac:dyDescent="0.35">
      <c r="A3825" s="11">
        <v>43840</v>
      </c>
      <c r="B3825" t="s">
        <v>33</v>
      </c>
      <c r="C3825" s="5">
        <v>44.84</v>
      </c>
      <c r="D3825" s="26" t="str">
        <f>IF(E3825="","TOTAL","")</f>
        <v/>
      </c>
      <c r="E3825" t="s">
        <v>81</v>
      </c>
    </row>
    <row r="3826" spans="1:5" outlineLevel="2" x14ac:dyDescent="0.35">
      <c r="A3826" s="11">
        <v>43840</v>
      </c>
      <c r="B3826" t="s">
        <v>33</v>
      </c>
      <c r="C3826" s="5">
        <v>44.64</v>
      </c>
      <c r="D3826" s="26" t="str">
        <f>IF(E3826="","TOTAL","")</f>
        <v/>
      </c>
      <c r="E3826" t="s">
        <v>79</v>
      </c>
    </row>
    <row r="3827" spans="1:5" outlineLevel="2" x14ac:dyDescent="0.35">
      <c r="A3827" s="11">
        <v>43840</v>
      </c>
      <c r="B3827" t="s">
        <v>33</v>
      </c>
      <c r="C3827" s="5">
        <v>10.98</v>
      </c>
      <c r="D3827" s="26" t="str">
        <f>IF(E3827="","TOTAL","")</f>
        <v/>
      </c>
      <c r="E3827" t="s">
        <v>79</v>
      </c>
    </row>
    <row r="3828" spans="1:5" outlineLevel="2" x14ac:dyDescent="0.35">
      <c r="A3828" s="11">
        <v>43840</v>
      </c>
      <c r="B3828" t="s">
        <v>33</v>
      </c>
      <c r="C3828" s="5">
        <v>474.97</v>
      </c>
      <c r="D3828" s="26" t="str">
        <f>IF(E3828="","TOTAL","")</f>
        <v/>
      </c>
      <c r="E3828" t="s">
        <v>79</v>
      </c>
    </row>
    <row r="3829" spans="1:5" outlineLevel="2" x14ac:dyDescent="0.35">
      <c r="A3829" s="11">
        <v>43840</v>
      </c>
      <c r="B3829" t="s">
        <v>33</v>
      </c>
      <c r="C3829" s="5">
        <v>117.84</v>
      </c>
      <c r="D3829" s="26" t="str">
        <f>IF(E3829="","TOTAL","")</f>
        <v/>
      </c>
      <c r="E3829" t="s">
        <v>79</v>
      </c>
    </row>
    <row r="3830" spans="1:5" outlineLevel="2" x14ac:dyDescent="0.35">
      <c r="A3830" s="11">
        <v>43840</v>
      </c>
      <c r="B3830" t="s">
        <v>33</v>
      </c>
      <c r="C3830" s="5">
        <v>24.48</v>
      </c>
      <c r="D3830" s="26" t="str">
        <f>IF(E3830="","TOTAL","")</f>
        <v/>
      </c>
      <c r="E3830" t="s">
        <v>79</v>
      </c>
    </row>
    <row r="3831" spans="1:5" outlineLevel="2" x14ac:dyDescent="0.35">
      <c r="A3831" s="11">
        <v>43840</v>
      </c>
      <c r="B3831" t="s">
        <v>33</v>
      </c>
      <c r="C3831" s="5">
        <v>48.84</v>
      </c>
      <c r="D3831" s="26" t="str">
        <f>IF(E3831="","TOTAL","")</f>
        <v/>
      </c>
      <c r="E3831" t="s">
        <v>79</v>
      </c>
    </row>
    <row r="3832" spans="1:5" outlineLevel="2" x14ac:dyDescent="0.35">
      <c r="A3832" s="11">
        <v>43840</v>
      </c>
      <c r="B3832" t="s">
        <v>33</v>
      </c>
      <c r="C3832" s="5">
        <v>782.27</v>
      </c>
      <c r="D3832" s="26" t="str">
        <f>IF(E3832="","TOTAL","")</f>
        <v/>
      </c>
      <c r="E3832" t="s">
        <v>79</v>
      </c>
    </row>
    <row r="3833" spans="1:5" outlineLevel="2" x14ac:dyDescent="0.35">
      <c r="A3833" s="11">
        <v>43840</v>
      </c>
      <c r="B3833" t="s">
        <v>33</v>
      </c>
      <c r="C3833" s="5">
        <v>349.18</v>
      </c>
      <c r="D3833" s="26" t="str">
        <f>IF(E3833="","TOTAL","")</f>
        <v/>
      </c>
      <c r="E3833" t="s">
        <v>79</v>
      </c>
    </row>
    <row r="3834" spans="1:5" outlineLevel="2" x14ac:dyDescent="0.35">
      <c r="A3834" s="11">
        <v>43840</v>
      </c>
      <c r="B3834" t="s">
        <v>33</v>
      </c>
      <c r="C3834" s="5">
        <v>98.78</v>
      </c>
      <c r="D3834" s="26" t="str">
        <f>IF(E3834="","TOTAL","")</f>
        <v/>
      </c>
      <c r="E3834" t="s">
        <v>79</v>
      </c>
    </row>
    <row r="3835" spans="1:5" outlineLevel="2" x14ac:dyDescent="0.35">
      <c r="A3835" s="11">
        <v>43840</v>
      </c>
      <c r="B3835" t="s">
        <v>33</v>
      </c>
      <c r="C3835" s="5">
        <v>14.4</v>
      </c>
      <c r="D3835" s="26" t="str">
        <f>IF(E3835="","TOTAL","")</f>
        <v/>
      </c>
      <c r="E3835" t="s">
        <v>81</v>
      </c>
    </row>
    <row r="3836" spans="1:5" outlineLevel="2" x14ac:dyDescent="0.35">
      <c r="A3836" s="11">
        <v>43840</v>
      </c>
      <c r="B3836" t="s">
        <v>33</v>
      </c>
      <c r="C3836" s="5">
        <v>44.94</v>
      </c>
      <c r="D3836" s="26" t="str">
        <f>IF(E3836="","TOTAL","")</f>
        <v/>
      </c>
      <c r="E3836" t="s">
        <v>81</v>
      </c>
    </row>
    <row r="3837" spans="1:5" outlineLevel="2" x14ac:dyDescent="0.35">
      <c r="A3837" s="11">
        <v>43840</v>
      </c>
      <c r="B3837" t="s">
        <v>33</v>
      </c>
      <c r="C3837" s="5">
        <v>25.68</v>
      </c>
      <c r="D3837" s="26" t="str">
        <f>IF(E3837="","TOTAL","")</f>
        <v/>
      </c>
      <c r="E3837" t="s">
        <v>81</v>
      </c>
    </row>
    <row r="3838" spans="1:5" outlineLevel="2" x14ac:dyDescent="0.35">
      <c r="A3838" s="11">
        <v>43840</v>
      </c>
      <c r="B3838" t="s">
        <v>33</v>
      </c>
      <c r="C3838" s="5">
        <v>49.34</v>
      </c>
      <c r="D3838" s="26" t="str">
        <f>IF(E3838="","TOTAL","")</f>
        <v/>
      </c>
      <c r="E3838" t="s">
        <v>81</v>
      </c>
    </row>
    <row r="3839" spans="1:5" outlineLevel="2" x14ac:dyDescent="0.35">
      <c r="A3839" s="11">
        <v>43840</v>
      </c>
      <c r="B3839" t="s">
        <v>33</v>
      </c>
      <c r="C3839" s="5">
        <v>117.86</v>
      </c>
      <c r="D3839" s="26" t="str">
        <f>IF(E3839="","TOTAL","")</f>
        <v/>
      </c>
      <c r="E3839" t="s">
        <v>81</v>
      </c>
    </row>
    <row r="3840" spans="1:5" outlineLevel="2" x14ac:dyDescent="0.35">
      <c r="A3840" s="11">
        <v>43840</v>
      </c>
      <c r="B3840" t="s">
        <v>33</v>
      </c>
      <c r="C3840" s="5">
        <v>19.940000000000001</v>
      </c>
      <c r="D3840" s="26" t="str">
        <f>IF(E3840="","TOTAL","")</f>
        <v/>
      </c>
      <c r="E3840" t="s">
        <v>81</v>
      </c>
    </row>
    <row r="3841" spans="1:5" outlineLevel="2" x14ac:dyDescent="0.35">
      <c r="A3841" s="11">
        <v>43840</v>
      </c>
      <c r="B3841" t="s">
        <v>33</v>
      </c>
      <c r="C3841" s="5">
        <v>8.36</v>
      </c>
      <c r="D3841" s="26" t="str">
        <f>IF(E3841="","TOTAL","")</f>
        <v/>
      </c>
      <c r="E3841" t="s">
        <v>81</v>
      </c>
    </row>
    <row r="3842" spans="1:5" outlineLevel="2" x14ac:dyDescent="0.35">
      <c r="A3842" s="11">
        <v>43840</v>
      </c>
      <c r="B3842" t="s">
        <v>33</v>
      </c>
      <c r="C3842" s="5">
        <v>76.400000000000006</v>
      </c>
      <c r="D3842" s="26" t="str">
        <f>IF(E3842="","TOTAL","")</f>
        <v/>
      </c>
      <c r="E3842" t="s">
        <v>81</v>
      </c>
    </row>
    <row r="3843" spans="1:5" outlineLevel="2" x14ac:dyDescent="0.35">
      <c r="A3843" s="11">
        <v>43840</v>
      </c>
      <c r="B3843" t="s">
        <v>33</v>
      </c>
      <c r="C3843" s="5">
        <v>18.97</v>
      </c>
      <c r="D3843" s="26" t="str">
        <f>IF(E3843="","TOTAL","")</f>
        <v/>
      </c>
      <c r="E3843" t="s">
        <v>81</v>
      </c>
    </row>
    <row r="3844" spans="1:5" outlineLevel="1" x14ac:dyDescent="0.35">
      <c r="A3844" s="25">
        <f>A3843</f>
        <v>43840</v>
      </c>
      <c r="B3844" s="24" t="str">
        <f>B3843</f>
        <v>HOME DEPOT CREDIT SERVICES</v>
      </c>
      <c r="C3844" s="26">
        <f>SUBTOTAL(9,C3798:C3843)</f>
        <v>5469.829999999999</v>
      </c>
      <c r="D3844" s="26" t="str">
        <f>IF(E3844="","TOTAL","")</f>
        <v>TOTAL</v>
      </c>
    </row>
    <row r="3845" spans="1:5" outlineLevel="2" x14ac:dyDescent="0.35">
      <c r="A3845" s="11">
        <v>43840</v>
      </c>
      <c r="B3845" t="s">
        <v>1020</v>
      </c>
      <c r="C3845" s="5">
        <f>607.03-607.03</f>
        <v>0</v>
      </c>
      <c r="D3845" s="26" t="str">
        <f>IF(E3845="","TOTAL","")</f>
        <v/>
      </c>
      <c r="E3845" t="s">
        <v>180</v>
      </c>
    </row>
    <row r="3846" spans="1:5" outlineLevel="1" x14ac:dyDescent="0.35">
      <c r="A3846" s="25">
        <f>A3845</f>
        <v>43840</v>
      </c>
      <c r="B3846" s="24" t="str">
        <f>B3845</f>
        <v>HOTEL BELLECLAIRE</v>
      </c>
      <c r="C3846" s="26">
        <f>SUBTOTAL(9,C3845:C3845)</f>
        <v>0</v>
      </c>
      <c r="D3846" s="26" t="str">
        <f>IF(E3846="","TOTAL","")</f>
        <v>TOTAL</v>
      </c>
    </row>
    <row r="3847" spans="1:5" outlineLevel="2" x14ac:dyDescent="0.35">
      <c r="A3847" s="11">
        <v>43840</v>
      </c>
      <c r="B3847" t="s">
        <v>1020</v>
      </c>
      <c r="C3847" s="5">
        <f>1311.08-1311.08</f>
        <v>0</v>
      </c>
      <c r="D3847" s="26" t="str">
        <f>IF(E3847="","TOTAL","")</f>
        <v/>
      </c>
      <c r="E3847" t="s">
        <v>180</v>
      </c>
    </row>
    <row r="3848" spans="1:5" outlineLevel="1" x14ac:dyDescent="0.35">
      <c r="A3848" s="25">
        <f>A3847</f>
        <v>43840</v>
      </c>
      <c r="B3848" s="24" t="str">
        <f>B3847</f>
        <v>HOTEL BELLECLAIRE</v>
      </c>
      <c r="C3848" s="26">
        <f>SUBTOTAL(9,C3847:C3847)</f>
        <v>0</v>
      </c>
      <c r="D3848" s="26" t="str">
        <f>IF(E3848="","TOTAL","")</f>
        <v>TOTAL</v>
      </c>
    </row>
    <row r="3849" spans="1:5" outlineLevel="2" x14ac:dyDescent="0.35">
      <c r="A3849" s="11">
        <v>43840</v>
      </c>
      <c r="B3849" t="s">
        <v>1305</v>
      </c>
      <c r="C3849" s="5">
        <v>59.9</v>
      </c>
      <c r="D3849" s="26" t="str">
        <f>IF(E3849="","TOTAL","")</f>
        <v/>
      </c>
      <c r="E3849" t="s">
        <v>80</v>
      </c>
    </row>
    <row r="3850" spans="1:5" outlineLevel="1" x14ac:dyDescent="0.35">
      <c r="A3850" s="25">
        <f>A3849</f>
        <v>43840</v>
      </c>
      <c r="B3850" s="24" t="str">
        <f>B3849</f>
        <v>HOUSTON CHRONICLE</v>
      </c>
      <c r="C3850" s="26">
        <f>SUBTOTAL(9,C3849:C3849)</f>
        <v>59.9</v>
      </c>
      <c r="D3850" s="26" t="str">
        <f>IF(E3850="","TOTAL","")</f>
        <v>TOTAL</v>
      </c>
    </row>
    <row r="3851" spans="1:5" outlineLevel="2" x14ac:dyDescent="0.35">
      <c r="A3851" s="11">
        <v>43840</v>
      </c>
      <c r="B3851" t="s">
        <v>34</v>
      </c>
      <c r="C3851" s="5">
        <v>1414</v>
      </c>
      <c r="D3851" s="26" t="str">
        <f>IF(E3851="","TOTAL","")</f>
        <v/>
      </c>
      <c r="E3851" t="s">
        <v>79</v>
      </c>
    </row>
    <row r="3852" spans="1:5" outlineLevel="2" x14ac:dyDescent="0.35">
      <c r="A3852" s="11">
        <v>43840</v>
      </c>
      <c r="B3852" t="s">
        <v>34</v>
      </c>
      <c r="C3852" s="5">
        <v>824.68</v>
      </c>
      <c r="D3852" s="26" t="str">
        <f>IF(E3852="","TOTAL","")</f>
        <v/>
      </c>
      <c r="E3852" t="s">
        <v>79</v>
      </c>
    </row>
    <row r="3853" spans="1:5" outlineLevel="1" x14ac:dyDescent="0.35">
      <c r="A3853" s="25">
        <f>A3852</f>
        <v>43840</v>
      </c>
      <c r="B3853" s="24" t="str">
        <f>B3852</f>
        <v>HOUSTON GRADUATION CENTER INC</v>
      </c>
      <c r="C3853" s="26">
        <f>SUBTOTAL(9,C3851:C3852)</f>
        <v>2238.6799999999998</v>
      </c>
      <c r="D3853" s="26" t="str">
        <f>IF(E3853="","TOTAL","")</f>
        <v>TOTAL</v>
      </c>
    </row>
    <row r="3854" spans="1:5" outlineLevel="2" x14ac:dyDescent="0.35">
      <c r="A3854" s="11">
        <v>43840</v>
      </c>
      <c r="B3854" t="s">
        <v>1306</v>
      </c>
      <c r="C3854" s="5">
        <v>480.98</v>
      </c>
      <c r="D3854" s="26" t="str">
        <f>IF(E3854="","TOTAL","")</f>
        <v/>
      </c>
      <c r="E3854" t="s">
        <v>95</v>
      </c>
    </row>
    <row r="3855" spans="1:5" outlineLevel="1" x14ac:dyDescent="0.35">
      <c r="A3855" s="25">
        <f>A3854</f>
        <v>43840</v>
      </c>
      <c r="B3855" s="24" t="str">
        <f>B3854</f>
        <v>HOUSTON HEALTH &amp; HUMAN SRVS</v>
      </c>
      <c r="C3855" s="26">
        <f>SUBTOTAL(9,C3854:C3854)</f>
        <v>480.98</v>
      </c>
      <c r="D3855" s="26" t="str">
        <f>IF(E3855="","TOTAL","")</f>
        <v>TOTAL</v>
      </c>
    </row>
    <row r="3856" spans="1:5" outlineLevel="2" x14ac:dyDescent="0.35">
      <c r="A3856" s="11">
        <v>43840</v>
      </c>
      <c r="B3856" t="s">
        <v>1307</v>
      </c>
      <c r="C3856" s="5">
        <v>90</v>
      </c>
      <c r="D3856" s="26" t="str">
        <f>IF(E3856="","TOTAL","")</f>
        <v/>
      </c>
      <c r="E3856" t="s">
        <v>79</v>
      </c>
    </row>
    <row r="3857" spans="1:5" outlineLevel="1" x14ac:dyDescent="0.35">
      <c r="A3857" s="25">
        <f>A3856</f>
        <v>43840</v>
      </c>
      <c r="B3857" s="24" t="str">
        <f>B3856</f>
        <v>HOUSTON MEMORABLE EVENTS INC</v>
      </c>
      <c r="C3857" s="26">
        <f>SUBTOTAL(9,C3856:C3856)</f>
        <v>90</v>
      </c>
      <c r="D3857" s="26" t="str">
        <f>IF(E3857="","TOTAL","")</f>
        <v>TOTAL</v>
      </c>
    </row>
    <row r="3858" spans="1:5" outlineLevel="2" x14ac:dyDescent="0.35">
      <c r="A3858" s="11">
        <v>43840</v>
      </c>
      <c r="B3858" t="s">
        <v>452</v>
      </c>
      <c r="C3858" s="5">
        <v>535</v>
      </c>
      <c r="D3858" s="26" t="str">
        <f>IF(E3858="","TOTAL","")</f>
        <v/>
      </c>
      <c r="E3858" t="s">
        <v>79</v>
      </c>
    </row>
    <row r="3859" spans="1:5" outlineLevel="1" x14ac:dyDescent="0.35">
      <c r="A3859" s="25">
        <f>A3858</f>
        <v>43840</v>
      </c>
      <c r="B3859" s="24" t="str">
        <f>B3858</f>
        <v>HOUSTON MUSEUM OF NATURAL SCIENCE</v>
      </c>
      <c r="C3859" s="26">
        <f>SUBTOTAL(9,C3858:C3858)</f>
        <v>535</v>
      </c>
      <c r="D3859" s="26" t="str">
        <f>IF(E3859="","TOTAL","")</f>
        <v>TOTAL</v>
      </c>
    </row>
    <row r="3860" spans="1:5" outlineLevel="2" x14ac:dyDescent="0.35">
      <c r="A3860" s="11">
        <v>43840</v>
      </c>
      <c r="B3860" t="s">
        <v>350</v>
      </c>
      <c r="C3860" s="5">
        <v>50</v>
      </c>
      <c r="D3860" s="26" t="str">
        <f>IF(E3860="","TOTAL","")</f>
        <v/>
      </c>
      <c r="E3860" t="s">
        <v>99</v>
      </c>
    </row>
    <row r="3861" spans="1:5" outlineLevel="1" x14ac:dyDescent="0.35">
      <c r="A3861" s="25">
        <f>A3860</f>
        <v>43840</v>
      </c>
      <c r="B3861" s="24" t="str">
        <f>B3860</f>
        <v>HUMBLE ISD ATHLETICS</v>
      </c>
      <c r="C3861" s="26">
        <f>SUBTOTAL(9,C3860:C3860)</f>
        <v>50</v>
      </c>
      <c r="D3861" s="26" t="str">
        <f>IF(E3861="","TOTAL","")</f>
        <v>TOTAL</v>
      </c>
    </row>
    <row r="3862" spans="1:5" outlineLevel="2" x14ac:dyDescent="0.35">
      <c r="A3862" s="11">
        <v>43840</v>
      </c>
      <c r="B3862" t="s">
        <v>350</v>
      </c>
      <c r="C3862" s="5">
        <v>50</v>
      </c>
      <c r="D3862" s="26" t="str">
        <f>IF(E3862="","TOTAL","")</f>
        <v/>
      </c>
      <c r="E3862" t="s">
        <v>99</v>
      </c>
    </row>
    <row r="3863" spans="1:5" outlineLevel="1" x14ac:dyDescent="0.35">
      <c r="A3863" s="25">
        <f>A3862</f>
        <v>43840</v>
      </c>
      <c r="B3863" s="24" t="str">
        <f>B3862</f>
        <v>HUMBLE ISD ATHLETICS</v>
      </c>
      <c r="C3863" s="26">
        <f>SUBTOTAL(9,C3862:C3862)</f>
        <v>50</v>
      </c>
      <c r="D3863" s="26" t="str">
        <f>IF(E3863="","TOTAL","")</f>
        <v>TOTAL</v>
      </c>
    </row>
    <row r="3864" spans="1:5" outlineLevel="2" x14ac:dyDescent="0.35">
      <c r="A3864" s="11">
        <v>43840</v>
      </c>
      <c r="B3864" t="s">
        <v>350</v>
      </c>
      <c r="C3864" s="5">
        <v>25</v>
      </c>
      <c r="D3864" s="26" t="str">
        <f>IF(E3864="","TOTAL","")</f>
        <v/>
      </c>
      <c r="E3864" t="s">
        <v>99</v>
      </c>
    </row>
    <row r="3865" spans="1:5" outlineLevel="2" x14ac:dyDescent="0.35">
      <c r="A3865" s="11">
        <v>43840</v>
      </c>
      <c r="B3865" t="s">
        <v>350</v>
      </c>
      <c r="C3865" s="5">
        <v>25</v>
      </c>
      <c r="D3865" s="26" t="str">
        <f>IF(E3865="","TOTAL","")</f>
        <v/>
      </c>
      <c r="E3865" t="s">
        <v>99</v>
      </c>
    </row>
    <row r="3866" spans="1:5" outlineLevel="1" x14ac:dyDescent="0.35">
      <c r="A3866" s="25">
        <f>A3865</f>
        <v>43840</v>
      </c>
      <c r="B3866" s="24" t="str">
        <f>B3865</f>
        <v>HUMBLE ISD ATHLETICS</v>
      </c>
      <c r="C3866" s="26">
        <f>SUBTOTAL(9,C3864:C3865)</f>
        <v>50</v>
      </c>
      <c r="D3866" s="26" t="str">
        <f>IF(E3866="","TOTAL","")</f>
        <v>TOTAL</v>
      </c>
    </row>
    <row r="3867" spans="1:5" outlineLevel="2" x14ac:dyDescent="0.35">
      <c r="A3867" s="11">
        <v>43840</v>
      </c>
      <c r="B3867" t="s">
        <v>350</v>
      </c>
      <c r="C3867" s="5">
        <v>25</v>
      </c>
      <c r="D3867" s="26" t="str">
        <f>IF(E3867="","TOTAL","")</f>
        <v/>
      </c>
      <c r="E3867" t="s">
        <v>99</v>
      </c>
    </row>
    <row r="3868" spans="1:5" outlineLevel="2" x14ac:dyDescent="0.35">
      <c r="A3868" s="11">
        <v>43840</v>
      </c>
      <c r="B3868" t="s">
        <v>350</v>
      </c>
      <c r="C3868" s="5">
        <v>25</v>
      </c>
      <c r="D3868" s="26" t="str">
        <f>IF(E3868="","TOTAL","")</f>
        <v/>
      </c>
      <c r="E3868" t="s">
        <v>99</v>
      </c>
    </row>
    <row r="3869" spans="1:5" outlineLevel="1" x14ac:dyDescent="0.35">
      <c r="A3869" s="25">
        <f>A3868</f>
        <v>43840</v>
      </c>
      <c r="B3869" s="24" t="str">
        <f>B3868</f>
        <v>HUMBLE ISD ATHLETICS</v>
      </c>
      <c r="C3869" s="26">
        <f>SUBTOTAL(9,C3867:C3868)</f>
        <v>50</v>
      </c>
      <c r="D3869" s="26" t="str">
        <f>IF(E3869="","TOTAL","")</f>
        <v>TOTAL</v>
      </c>
    </row>
    <row r="3870" spans="1:5" outlineLevel="2" x14ac:dyDescent="0.35">
      <c r="A3870" s="11">
        <v>43840</v>
      </c>
      <c r="B3870" t="s">
        <v>350</v>
      </c>
      <c r="C3870" s="5">
        <v>450</v>
      </c>
      <c r="D3870" s="26" t="str">
        <f>IF(E3870="","TOTAL","")</f>
        <v/>
      </c>
      <c r="E3870" t="s">
        <v>99</v>
      </c>
    </row>
    <row r="3871" spans="1:5" outlineLevel="1" x14ac:dyDescent="0.35">
      <c r="A3871" s="25">
        <f>A3870</f>
        <v>43840</v>
      </c>
      <c r="B3871" s="24" t="str">
        <f>B3870</f>
        <v>HUMBLE ISD ATHLETICS</v>
      </c>
      <c r="C3871" s="26">
        <f>SUBTOTAL(9,C3870:C3870)</f>
        <v>450</v>
      </c>
      <c r="D3871" s="26" t="str">
        <f>IF(E3871="","TOTAL","")</f>
        <v>TOTAL</v>
      </c>
    </row>
    <row r="3872" spans="1:5" outlineLevel="2" x14ac:dyDescent="0.35">
      <c r="A3872" s="11">
        <v>43840</v>
      </c>
      <c r="B3872" t="s">
        <v>350</v>
      </c>
      <c r="C3872" s="5">
        <v>500</v>
      </c>
      <c r="D3872" s="26" t="str">
        <f>IF(E3872="","TOTAL","")</f>
        <v/>
      </c>
      <c r="E3872" t="s">
        <v>99</v>
      </c>
    </row>
    <row r="3873" spans="1:5" outlineLevel="1" x14ac:dyDescent="0.35">
      <c r="A3873" s="25">
        <f>A3872</f>
        <v>43840</v>
      </c>
      <c r="B3873" s="24" t="str">
        <f>B3872</f>
        <v>HUMBLE ISD ATHLETICS</v>
      </c>
      <c r="C3873" s="26">
        <f>SUBTOTAL(9,C3872:C3872)</f>
        <v>500</v>
      </c>
      <c r="D3873" s="26" t="str">
        <f>IF(E3873="","TOTAL","")</f>
        <v>TOTAL</v>
      </c>
    </row>
    <row r="3874" spans="1:5" outlineLevel="2" x14ac:dyDescent="0.35">
      <c r="A3874" s="11">
        <v>43840</v>
      </c>
      <c r="B3874" t="s">
        <v>133</v>
      </c>
      <c r="C3874" s="5">
        <v>88932.15</v>
      </c>
      <c r="D3874" s="26" t="str">
        <f>IF(E3874="","TOTAL","")</f>
        <v/>
      </c>
      <c r="E3874" t="s">
        <v>94</v>
      </c>
    </row>
    <row r="3875" spans="1:5" outlineLevel="2" x14ac:dyDescent="0.35">
      <c r="A3875" s="11">
        <v>43840</v>
      </c>
      <c r="B3875" t="s">
        <v>133</v>
      </c>
      <c r="C3875" s="5">
        <v>5983.5</v>
      </c>
      <c r="D3875" s="26" t="str">
        <f>IF(E3875="","TOTAL","")</f>
        <v/>
      </c>
      <c r="E3875" t="s">
        <v>94</v>
      </c>
    </row>
    <row r="3876" spans="1:5" outlineLevel="2" x14ac:dyDescent="0.35">
      <c r="A3876" s="11">
        <v>43840</v>
      </c>
      <c r="B3876" t="s">
        <v>133</v>
      </c>
      <c r="C3876" s="5">
        <v>92817.9</v>
      </c>
      <c r="D3876" s="26" t="str">
        <f>IF(E3876="","TOTAL","")</f>
        <v/>
      </c>
      <c r="E3876" t="s">
        <v>94</v>
      </c>
    </row>
    <row r="3877" spans="1:5" outlineLevel="1" x14ac:dyDescent="0.35">
      <c r="A3877" s="25">
        <f>A3876</f>
        <v>43840</v>
      </c>
      <c r="B3877" s="24" t="str">
        <f>B3876</f>
        <v>HUNTON TRANE SERVICES</v>
      </c>
      <c r="C3877" s="26">
        <f>SUBTOTAL(9,C3874:C3876)</f>
        <v>187733.55</v>
      </c>
      <c r="D3877" s="26" t="str">
        <f>IF(E3877="","TOTAL","")</f>
        <v>TOTAL</v>
      </c>
    </row>
    <row r="3878" spans="1:5" outlineLevel="2" x14ac:dyDescent="0.35">
      <c r="A3878" s="11">
        <v>43840</v>
      </c>
      <c r="B3878" t="s">
        <v>1308</v>
      </c>
      <c r="C3878" s="5">
        <v>1381.95</v>
      </c>
      <c r="D3878" s="26" t="str">
        <f>IF(E3878="","TOTAL","")</f>
        <v/>
      </c>
      <c r="E3878" t="s">
        <v>97</v>
      </c>
    </row>
    <row r="3879" spans="1:5" outlineLevel="1" x14ac:dyDescent="0.35">
      <c r="A3879" s="25">
        <f>A3878</f>
        <v>43840</v>
      </c>
      <c r="B3879" s="24" t="str">
        <f>B3878</f>
        <v>HYATT REGENCY AUSTIN</v>
      </c>
      <c r="C3879" s="26">
        <f>SUBTOTAL(9,C3878:C3878)</f>
        <v>1381.95</v>
      </c>
      <c r="D3879" s="26" t="str">
        <f>IF(E3879="","TOTAL","")</f>
        <v>TOTAL</v>
      </c>
    </row>
    <row r="3880" spans="1:5" outlineLevel="2" x14ac:dyDescent="0.35">
      <c r="A3880" s="11">
        <v>43840</v>
      </c>
      <c r="B3880" t="s">
        <v>114</v>
      </c>
      <c r="C3880" s="5">
        <v>420</v>
      </c>
      <c r="D3880" s="26" t="str">
        <f>IF(E3880="","TOTAL","")</f>
        <v/>
      </c>
      <c r="E3880" t="s">
        <v>79</v>
      </c>
    </row>
    <row r="3881" spans="1:5" outlineLevel="2" x14ac:dyDescent="0.35">
      <c r="A3881" s="11">
        <v>43840</v>
      </c>
      <c r="B3881" t="s">
        <v>114</v>
      </c>
      <c r="C3881" s="5">
        <v>194</v>
      </c>
      <c r="D3881" s="26" t="str">
        <f>IF(E3881="","TOTAL","")</f>
        <v/>
      </c>
      <c r="E3881" t="s">
        <v>79</v>
      </c>
    </row>
    <row r="3882" spans="1:5" outlineLevel="2" x14ac:dyDescent="0.35">
      <c r="A3882" s="11">
        <v>43840</v>
      </c>
      <c r="B3882" t="s">
        <v>114</v>
      </c>
      <c r="C3882" s="5">
        <v>2010.5</v>
      </c>
      <c r="D3882" s="26" t="str">
        <f>IF(E3882="","TOTAL","")</f>
        <v/>
      </c>
      <c r="E3882" t="s">
        <v>420</v>
      </c>
    </row>
    <row r="3883" spans="1:5" outlineLevel="1" x14ac:dyDescent="0.35">
      <c r="A3883" s="25">
        <f>A3882</f>
        <v>43840</v>
      </c>
      <c r="B3883" s="24" t="str">
        <f>B3882</f>
        <v>IDENTISYS INC</v>
      </c>
      <c r="C3883" s="26">
        <f>SUBTOTAL(9,C3880:C3882)</f>
        <v>2624.5</v>
      </c>
      <c r="D3883" s="26" t="str">
        <f>IF(E3883="","TOTAL","")</f>
        <v>TOTAL</v>
      </c>
    </row>
    <row r="3884" spans="1:5" outlineLevel="2" x14ac:dyDescent="0.35">
      <c r="A3884" s="11">
        <v>43840</v>
      </c>
      <c r="B3884" t="s">
        <v>10</v>
      </c>
      <c r="C3884" s="5">
        <v>385.6</v>
      </c>
      <c r="D3884" s="26" t="str">
        <f>IF(E3884="","TOTAL","")</f>
        <v/>
      </c>
      <c r="E3884" t="s">
        <v>79</v>
      </c>
    </row>
    <row r="3885" spans="1:5" outlineLevel="2" x14ac:dyDescent="0.35">
      <c r="A3885" s="11">
        <v>43840</v>
      </c>
      <c r="B3885" t="s">
        <v>10</v>
      </c>
      <c r="C3885" s="5">
        <v>9184.14</v>
      </c>
      <c r="D3885" s="26" t="str">
        <f>IF(E3885="","TOTAL","")</f>
        <v/>
      </c>
      <c r="E3885" t="s">
        <v>79</v>
      </c>
    </row>
    <row r="3886" spans="1:5" outlineLevel="1" x14ac:dyDescent="0.35">
      <c r="A3886" s="25">
        <f>A3885</f>
        <v>43840</v>
      </c>
      <c r="B3886" s="24" t="str">
        <f>B3885</f>
        <v>INDECO SALES CO</v>
      </c>
      <c r="C3886" s="26">
        <f>SUBTOTAL(9,C3884:C3885)</f>
        <v>9569.74</v>
      </c>
      <c r="D3886" s="26" t="str">
        <f>IF(E3886="","TOTAL","")</f>
        <v>TOTAL</v>
      </c>
    </row>
    <row r="3887" spans="1:5" outlineLevel="2" x14ac:dyDescent="0.35">
      <c r="A3887" s="11">
        <v>43840</v>
      </c>
      <c r="B3887" t="s">
        <v>312</v>
      </c>
      <c r="C3887" s="5">
        <v>2905</v>
      </c>
      <c r="D3887" s="26" t="str">
        <f>IF(E3887="","TOTAL","")</f>
        <v/>
      </c>
      <c r="E3887" t="s">
        <v>100</v>
      </c>
    </row>
    <row r="3888" spans="1:5" outlineLevel="2" x14ac:dyDescent="0.35">
      <c r="A3888" s="11">
        <v>43840</v>
      </c>
      <c r="B3888" t="s">
        <v>312</v>
      </c>
      <c r="C3888" s="5">
        <v>1041.7</v>
      </c>
      <c r="D3888" s="26" t="str">
        <f>IF(E3888="","TOTAL","")</f>
        <v/>
      </c>
      <c r="E3888" t="s">
        <v>100</v>
      </c>
    </row>
    <row r="3889" spans="1:5" outlineLevel="1" x14ac:dyDescent="0.35">
      <c r="A3889" s="25">
        <f>A3888</f>
        <v>43840</v>
      </c>
      <c r="B3889" s="24" t="str">
        <f>B3888</f>
        <v>INFRAMARK LLC</v>
      </c>
      <c r="C3889" s="26">
        <f>SUBTOTAL(9,C3887:C3888)</f>
        <v>3946.7</v>
      </c>
      <c r="D3889" s="26" t="str">
        <f>IF(E3889="","TOTAL","")</f>
        <v>TOTAL</v>
      </c>
    </row>
    <row r="3890" spans="1:5" outlineLevel="2" x14ac:dyDescent="0.35">
      <c r="A3890" s="11">
        <v>43840</v>
      </c>
      <c r="B3890" t="s">
        <v>1022</v>
      </c>
      <c r="C3890" s="5">
        <v>365.05</v>
      </c>
      <c r="D3890" s="26" t="str">
        <f>IF(E3890="","TOTAL","")</f>
        <v/>
      </c>
      <c r="E3890" t="s">
        <v>85</v>
      </c>
    </row>
    <row r="3891" spans="1:5" outlineLevel="2" x14ac:dyDescent="0.35">
      <c r="A3891" s="11">
        <v>43840</v>
      </c>
      <c r="B3891" t="s">
        <v>1022</v>
      </c>
      <c r="C3891" s="5">
        <v>115</v>
      </c>
      <c r="D3891" s="26" t="str">
        <f>IF(E3891="","TOTAL","")</f>
        <v/>
      </c>
      <c r="E3891" t="s">
        <v>85</v>
      </c>
    </row>
    <row r="3892" spans="1:5" outlineLevel="2" x14ac:dyDescent="0.35">
      <c r="A3892" s="11">
        <v>43840</v>
      </c>
      <c r="B3892" t="s">
        <v>1022</v>
      </c>
      <c r="C3892" s="5">
        <v>268.64</v>
      </c>
      <c r="D3892" s="26" t="str">
        <f>IF(E3892="","TOTAL","")</f>
        <v/>
      </c>
      <c r="E3892" t="s">
        <v>85</v>
      </c>
    </row>
    <row r="3893" spans="1:5" outlineLevel="2" x14ac:dyDescent="0.35">
      <c r="A3893" s="11">
        <v>43840</v>
      </c>
      <c r="B3893" t="s">
        <v>1022</v>
      </c>
      <c r="C3893" s="5">
        <v>739</v>
      </c>
      <c r="D3893" s="26" t="str">
        <f>IF(E3893="","TOTAL","")</f>
        <v/>
      </c>
      <c r="E3893" t="s">
        <v>79</v>
      </c>
    </row>
    <row r="3894" spans="1:5" outlineLevel="1" x14ac:dyDescent="0.35">
      <c r="A3894" s="25">
        <f>A3893</f>
        <v>43840</v>
      </c>
      <c r="B3894" s="24" t="str">
        <f>B3893</f>
        <v>INTEGRAL LIFT TRUCKS LLC</v>
      </c>
      <c r="C3894" s="26">
        <f>SUBTOTAL(9,C3890:C3893)</f>
        <v>1487.69</v>
      </c>
      <c r="D3894" s="26" t="str">
        <f>IF(E3894="","TOTAL","")</f>
        <v>TOTAL</v>
      </c>
    </row>
    <row r="3895" spans="1:5" outlineLevel="2" x14ac:dyDescent="0.35">
      <c r="A3895" s="11">
        <v>43840</v>
      </c>
      <c r="B3895" t="s">
        <v>1309</v>
      </c>
      <c r="C3895" s="5">
        <v>2147.6</v>
      </c>
      <c r="D3895" s="26" t="str">
        <f>IF(E3895="","TOTAL","")</f>
        <v/>
      </c>
      <c r="E3895" t="s">
        <v>425</v>
      </c>
    </row>
    <row r="3896" spans="1:5" outlineLevel="1" x14ac:dyDescent="0.35">
      <c r="A3896" s="25">
        <f>A3895</f>
        <v>43840</v>
      </c>
      <c r="B3896" s="24" t="str">
        <f>B3895</f>
        <v>INTERBORO PACKAGING CORP</v>
      </c>
      <c r="C3896" s="26">
        <f>SUBTOTAL(9,C3895:C3895)</f>
        <v>2147.6</v>
      </c>
      <c r="D3896" s="26" t="str">
        <f>IF(E3896="","TOTAL","")</f>
        <v>TOTAL</v>
      </c>
    </row>
    <row r="3897" spans="1:5" outlineLevel="2" x14ac:dyDescent="0.35">
      <c r="A3897" s="11">
        <v>43840</v>
      </c>
      <c r="B3897" t="s">
        <v>1310</v>
      </c>
      <c r="C3897" s="5">
        <v>2102.9499999999998</v>
      </c>
      <c r="D3897" s="26" t="str">
        <f>IF(E3897="","TOTAL","")</f>
        <v/>
      </c>
      <c r="E3897" t="s">
        <v>79</v>
      </c>
    </row>
    <row r="3898" spans="1:5" outlineLevel="1" x14ac:dyDescent="0.35">
      <c r="A3898" s="25">
        <f>A3897</f>
        <v>43840</v>
      </c>
      <c r="B3898" s="24" t="str">
        <f>B3897</f>
        <v>J.HARDING &amp; CO.</v>
      </c>
      <c r="C3898" s="26">
        <f>SUBTOTAL(9,C3897:C3897)</f>
        <v>2102.9499999999998</v>
      </c>
      <c r="D3898" s="26" t="str">
        <f>IF(E3898="","TOTAL","")</f>
        <v>TOTAL</v>
      </c>
    </row>
    <row r="3899" spans="1:5" outlineLevel="2" x14ac:dyDescent="0.35">
      <c r="A3899" s="11">
        <v>43840</v>
      </c>
      <c r="B3899" t="s">
        <v>1023</v>
      </c>
      <c r="C3899" s="5">
        <v>115</v>
      </c>
      <c r="D3899" s="26" t="str">
        <f>IF(E3899="","TOTAL","")</f>
        <v/>
      </c>
      <c r="E3899" t="s">
        <v>77</v>
      </c>
    </row>
    <row r="3900" spans="1:5" outlineLevel="1" x14ac:dyDescent="0.35">
      <c r="A3900" s="25">
        <f>A3899</f>
        <v>43840</v>
      </c>
      <c r="B3900" s="24" t="str">
        <f>B3899</f>
        <v>TYRONE JACKSON JR</v>
      </c>
      <c r="C3900" s="26">
        <f>SUBTOTAL(9,C3899:C3899)</f>
        <v>115</v>
      </c>
      <c r="D3900" s="26" t="str">
        <f>IF(E3900="","TOTAL","")</f>
        <v>TOTAL</v>
      </c>
    </row>
    <row r="3901" spans="1:5" outlineLevel="2" x14ac:dyDescent="0.35">
      <c r="A3901" s="11">
        <v>43840</v>
      </c>
      <c r="B3901" t="s">
        <v>918</v>
      </c>
      <c r="C3901" s="5">
        <v>115</v>
      </c>
      <c r="D3901" s="26" t="str">
        <f>IF(E3901="","TOTAL","")</f>
        <v/>
      </c>
      <c r="E3901" t="s">
        <v>77</v>
      </c>
    </row>
    <row r="3902" spans="1:5" outlineLevel="2" x14ac:dyDescent="0.35">
      <c r="A3902" s="11">
        <v>43840</v>
      </c>
      <c r="B3902" t="s">
        <v>918</v>
      </c>
      <c r="C3902" s="5">
        <v>115</v>
      </c>
      <c r="D3902" s="26" t="str">
        <f>IF(E3902="","TOTAL","")</f>
        <v/>
      </c>
      <c r="E3902" t="s">
        <v>77</v>
      </c>
    </row>
    <row r="3903" spans="1:5" outlineLevel="1" x14ac:dyDescent="0.35">
      <c r="A3903" s="25">
        <f>A3902</f>
        <v>43840</v>
      </c>
      <c r="B3903" s="24" t="str">
        <f>B3902</f>
        <v>XZAVIAR JACKSON</v>
      </c>
      <c r="C3903" s="26">
        <f>SUBTOTAL(9,C3901:C3902)</f>
        <v>230</v>
      </c>
      <c r="D3903" s="26" t="str">
        <f>IF(E3903="","TOTAL","")</f>
        <v>TOTAL</v>
      </c>
    </row>
    <row r="3904" spans="1:5" outlineLevel="2" x14ac:dyDescent="0.35">
      <c r="A3904" s="11">
        <v>43840</v>
      </c>
      <c r="B3904" t="s">
        <v>35</v>
      </c>
      <c r="C3904" s="5">
        <v>126</v>
      </c>
      <c r="D3904" s="26" t="str">
        <f>IF(E3904="","TOTAL","")</f>
        <v/>
      </c>
      <c r="E3904" t="s">
        <v>93</v>
      </c>
    </row>
    <row r="3905" spans="1:5" outlineLevel="2" x14ac:dyDescent="0.35">
      <c r="A3905" s="11">
        <v>43840</v>
      </c>
      <c r="B3905" t="s">
        <v>35</v>
      </c>
      <c r="C3905" s="5">
        <v>97.13</v>
      </c>
      <c r="D3905" s="26" t="str">
        <f>IF(E3905="","TOTAL","")</f>
        <v/>
      </c>
      <c r="E3905" t="s">
        <v>89</v>
      </c>
    </row>
    <row r="3906" spans="1:5" outlineLevel="2" x14ac:dyDescent="0.35">
      <c r="A3906" s="11">
        <v>43840</v>
      </c>
      <c r="B3906" t="s">
        <v>35</v>
      </c>
      <c r="C3906" s="5">
        <v>62.42</v>
      </c>
      <c r="D3906" s="26" t="str">
        <f>IF(E3906="","TOTAL","")</f>
        <v/>
      </c>
      <c r="E3906" t="s">
        <v>93</v>
      </c>
    </row>
    <row r="3907" spans="1:5" outlineLevel="2" x14ac:dyDescent="0.35">
      <c r="A3907" s="11">
        <v>43840</v>
      </c>
      <c r="B3907" t="s">
        <v>35</v>
      </c>
      <c r="C3907" s="5">
        <v>223.18</v>
      </c>
      <c r="D3907" s="26" t="str">
        <f>IF(E3907="","TOTAL","")</f>
        <v/>
      </c>
      <c r="E3907" t="s">
        <v>93</v>
      </c>
    </row>
    <row r="3908" spans="1:5" outlineLevel="2" x14ac:dyDescent="0.35">
      <c r="A3908" s="11">
        <v>43840</v>
      </c>
      <c r="B3908" t="s">
        <v>35</v>
      </c>
      <c r="C3908" s="5">
        <v>1042.92</v>
      </c>
      <c r="D3908" s="26" t="str">
        <f>IF(E3908="","TOTAL","")</f>
        <v/>
      </c>
      <c r="E3908" t="s">
        <v>93</v>
      </c>
    </row>
    <row r="3909" spans="1:5" outlineLevel="2" x14ac:dyDescent="0.35">
      <c r="A3909" s="11">
        <v>43840</v>
      </c>
      <c r="B3909" t="s">
        <v>35</v>
      </c>
      <c r="C3909" s="5">
        <v>100.86</v>
      </c>
      <c r="D3909" s="26" t="str">
        <f>IF(E3909="","TOTAL","")</f>
        <v/>
      </c>
      <c r="E3909" t="s">
        <v>93</v>
      </c>
    </row>
    <row r="3910" spans="1:5" outlineLevel="2" x14ac:dyDescent="0.35">
      <c r="A3910" s="11">
        <v>43840</v>
      </c>
      <c r="B3910" t="s">
        <v>35</v>
      </c>
      <c r="C3910" s="5">
        <v>176.48</v>
      </c>
      <c r="D3910" s="26" t="str">
        <f>IF(E3910="","TOTAL","")</f>
        <v/>
      </c>
      <c r="E3910" t="s">
        <v>93</v>
      </c>
    </row>
    <row r="3911" spans="1:5" outlineLevel="1" x14ac:dyDescent="0.35">
      <c r="A3911" s="25">
        <f>A3910</f>
        <v>43840</v>
      </c>
      <c r="B3911" s="24" t="str">
        <f>B3910</f>
        <v>JASON'S DELI- DELI MGMT DEPT 271</v>
      </c>
      <c r="C3911" s="26">
        <f>SUBTOTAL(9,C3904:C3910)</f>
        <v>1828.99</v>
      </c>
      <c r="D3911" s="26" t="str">
        <f>IF(E3911="","TOTAL","")</f>
        <v>TOTAL</v>
      </c>
    </row>
    <row r="3912" spans="1:5" outlineLevel="2" x14ac:dyDescent="0.35">
      <c r="A3912" s="11">
        <v>43840</v>
      </c>
      <c r="B3912" t="s">
        <v>623</v>
      </c>
      <c r="C3912" s="5">
        <v>190</v>
      </c>
      <c r="D3912" s="26" t="str">
        <f>IF(E3912="","TOTAL","")</f>
        <v/>
      </c>
      <c r="E3912" t="s">
        <v>77</v>
      </c>
    </row>
    <row r="3913" spans="1:5" outlineLevel="2" x14ac:dyDescent="0.35">
      <c r="A3913" s="11">
        <v>43840</v>
      </c>
      <c r="B3913" t="s">
        <v>623</v>
      </c>
      <c r="C3913" s="5">
        <v>120</v>
      </c>
      <c r="D3913" s="26" t="str">
        <f>IF(E3913="","TOTAL","")</f>
        <v/>
      </c>
      <c r="E3913" t="s">
        <v>77</v>
      </c>
    </row>
    <row r="3914" spans="1:5" outlineLevel="1" x14ac:dyDescent="0.35">
      <c r="A3914" s="25">
        <f>A3913</f>
        <v>43840</v>
      </c>
      <c r="B3914" s="24" t="str">
        <f>B3913</f>
        <v>TROY B JAY</v>
      </c>
      <c r="C3914" s="26">
        <f>SUBTOTAL(9,C3912:C3913)</f>
        <v>310</v>
      </c>
      <c r="D3914" s="26" t="str">
        <f>IF(E3914="","TOTAL","")</f>
        <v>TOTAL</v>
      </c>
    </row>
    <row r="3915" spans="1:5" outlineLevel="2" x14ac:dyDescent="0.35">
      <c r="A3915" s="11">
        <v>43840</v>
      </c>
      <c r="B3915" t="s">
        <v>624</v>
      </c>
      <c r="C3915" s="5">
        <v>115</v>
      </c>
      <c r="D3915" s="26" t="str">
        <f>IF(E3915="","TOTAL","")</f>
        <v/>
      </c>
      <c r="E3915" t="s">
        <v>77</v>
      </c>
    </row>
    <row r="3916" spans="1:5" outlineLevel="2" x14ac:dyDescent="0.35">
      <c r="A3916" s="11">
        <v>43840</v>
      </c>
      <c r="B3916" t="s">
        <v>624</v>
      </c>
      <c r="C3916" s="5">
        <v>115</v>
      </c>
      <c r="D3916" s="26" t="str">
        <f>IF(E3916="","TOTAL","")</f>
        <v/>
      </c>
      <c r="E3916" t="s">
        <v>77</v>
      </c>
    </row>
    <row r="3917" spans="1:5" outlineLevel="1" x14ac:dyDescent="0.35">
      <c r="A3917" s="25">
        <f>A3916</f>
        <v>43840</v>
      </c>
      <c r="B3917" s="24" t="str">
        <f>B3916</f>
        <v>YUL B JEFFERSON</v>
      </c>
      <c r="C3917" s="26">
        <f>SUBTOTAL(9,C3915:C3916)</f>
        <v>230</v>
      </c>
      <c r="D3917" s="26" t="str">
        <f>IF(E3917="","TOTAL","")</f>
        <v>TOTAL</v>
      </c>
    </row>
    <row r="3918" spans="1:5" outlineLevel="2" x14ac:dyDescent="0.35">
      <c r="A3918" s="11">
        <v>43840</v>
      </c>
      <c r="B3918" t="s">
        <v>1311</v>
      </c>
      <c r="C3918" s="5">
        <v>155</v>
      </c>
      <c r="D3918" s="26" t="str">
        <f>IF(E3918="","TOTAL","")</f>
        <v/>
      </c>
      <c r="E3918" t="s">
        <v>77</v>
      </c>
    </row>
    <row r="3919" spans="1:5" outlineLevel="1" x14ac:dyDescent="0.35">
      <c r="A3919" s="25">
        <f>A3918</f>
        <v>43840</v>
      </c>
      <c r="B3919" s="24" t="str">
        <f>B3918</f>
        <v>TERICA LASHONDA JEMERSON</v>
      </c>
      <c r="C3919" s="26">
        <f>SUBTOTAL(9,C3918:C3918)</f>
        <v>155</v>
      </c>
      <c r="D3919" s="26" t="str">
        <f>IF(E3919="","TOTAL","")</f>
        <v>TOTAL</v>
      </c>
    </row>
    <row r="3920" spans="1:5" outlineLevel="2" x14ac:dyDescent="0.35">
      <c r="A3920" s="11">
        <v>43840</v>
      </c>
      <c r="B3920" t="s">
        <v>1312</v>
      </c>
      <c r="C3920" s="5">
        <v>115</v>
      </c>
      <c r="D3920" s="26" t="str">
        <f>IF(E3920="","TOTAL","")</f>
        <v/>
      </c>
      <c r="E3920" t="s">
        <v>77</v>
      </c>
    </row>
    <row r="3921" spans="1:5" outlineLevel="2" x14ac:dyDescent="0.35">
      <c r="A3921" s="11">
        <v>43840</v>
      </c>
      <c r="B3921" t="s">
        <v>1312</v>
      </c>
      <c r="C3921" s="5">
        <v>65</v>
      </c>
      <c r="D3921" s="26" t="str">
        <f>IF(E3921="","TOTAL","")</f>
        <v/>
      </c>
      <c r="E3921" t="s">
        <v>77</v>
      </c>
    </row>
    <row r="3922" spans="1:5" outlineLevel="2" x14ac:dyDescent="0.35">
      <c r="A3922" s="11">
        <v>43840</v>
      </c>
      <c r="B3922" t="s">
        <v>1312</v>
      </c>
      <c r="C3922" s="5">
        <v>115</v>
      </c>
      <c r="D3922" s="26" t="str">
        <f>IF(E3922="","TOTAL","")</f>
        <v/>
      </c>
      <c r="E3922" t="s">
        <v>77</v>
      </c>
    </row>
    <row r="3923" spans="1:5" outlineLevel="2" x14ac:dyDescent="0.35">
      <c r="A3923" s="11">
        <v>43840</v>
      </c>
      <c r="B3923" t="s">
        <v>1312</v>
      </c>
      <c r="C3923" s="5">
        <v>115</v>
      </c>
      <c r="D3923" s="26" t="str">
        <f>IF(E3923="","TOTAL","")</f>
        <v/>
      </c>
      <c r="E3923" t="s">
        <v>77</v>
      </c>
    </row>
    <row r="3924" spans="1:5" outlineLevel="2" x14ac:dyDescent="0.35">
      <c r="A3924" s="11">
        <v>43840</v>
      </c>
      <c r="B3924" t="s">
        <v>1312</v>
      </c>
      <c r="C3924" s="5">
        <v>115</v>
      </c>
      <c r="D3924" s="26" t="str">
        <f>IF(E3924="","TOTAL","")</f>
        <v/>
      </c>
      <c r="E3924" t="s">
        <v>77</v>
      </c>
    </row>
    <row r="3925" spans="1:5" outlineLevel="2" x14ac:dyDescent="0.35">
      <c r="A3925" s="11">
        <v>43840</v>
      </c>
      <c r="B3925" t="s">
        <v>1312</v>
      </c>
      <c r="C3925" s="5">
        <v>115</v>
      </c>
      <c r="D3925" s="26" t="str">
        <f>IF(E3925="","TOTAL","")</f>
        <v/>
      </c>
      <c r="E3925" t="s">
        <v>77</v>
      </c>
    </row>
    <row r="3926" spans="1:5" outlineLevel="1" x14ac:dyDescent="0.35">
      <c r="A3926" s="25">
        <f>A3925</f>
        <v>43840</v>
      </c>
      <c r="B3926" s="24" t="str">
        <f>B3925</f>
        <v>SEAN JEMISON</v>
      </c>
      <c r="C3926" s="26">
        <f>SUBTOTAL(9,C3920:C3925)</f>
        <v>640</v>
      </c>
      <c r="D3926" s="26" t="str">
        <f>IF(E3926="","TOTAL","")</f>
        <v>TOTAL</v>
      </c>
    </row>
    <row r="3927" spans="1:5" outlineLevel="2" x14ac:dyDescent="0.35">
      <c r="A3927" s="11">
        <v>43840</v>
      </c>
      <c r="B3927" t="s">
        <v>1313</v>
      </c>
      <c r="C3927" s="5">
        <v>65</v>
      </c>
      <c r="D3927" s="26" t="str">
        <f>IF(E3927="","TOTAL","")</f>
        <v/>
      </c>
      <c r="E3927" t="s">
        <v>77</v>
      </c>
    </row>
    <row r="3928" spans="1:5" outlineLevel="2" x14ac:dyDescent="0.35">
      <c r="A3928" s="11">
        <v>43840</v>
      </c>
      <c r="B3928" t="s">
        <v>1313</v>
      </c>
      <c r="C3928" s="5">
        <v>65</v>
      </c>
      <c r="D3928" s="26" t="str">
        <f>IF(E3928="","TOTAL","")</f>
        <v/>
      </c>
      <c r="E3928" t="s">
        <v>77</v>
      </c>
    </row>
    <row r="3929" spans="1:5" outlineLevel="1" x14ac:dyDescent="0.35">
      <c r="A3929" s="25">
        <f>A3928</f>
        <v>43840</v>
      </c>
      <c r="B3929" s="24" t="str">
        <f>B3928</f>
        <v>JENKINS LIONELL</v>
      </c>
      <c r="C3929" s="26">
        <f>SUBTOTAL(9,C3927:C3928)</f>
        <v>130</v>
      </c>
      <c r="D3929" s="26" t="str">
        <f>IF(E3929="","TOTAL","")</f>
        <v>TOTAL</v>
      </c>
    </row>
    <row r="3930" spans="1:5" outlineLevel="2" x14ac:dyDescent="0.35">
      <c r="A3930" s="11">
        <v>43840</v>
      </c>
      <c r="B3930" t="s">
        <v>131</v>
      </c>
      <c r="C3930" s="5">
        <v>8121.33</v>
      </c>
      <c r="D3930" s="26" t="str">
        <f>IF(E3930="","TOTAL","")</f>
        <v/>
      </c>
      <c r="E3930" t="s">
        <v>85</v>
      </c>
    </row>
    <row r="3931" spans="1:5" outlineLevel="2" x14ac:dyDescent="0.35">
      <c r="A3931" s="11">
        <v>43840</v>
      </c>
      <c r="B3931" t="s">
        <v>131</v>
      </c>
      <c r="C3931" s="5">
        <v>2539.2600000000002</v>
      </c>
      <c r="D3931" s="26" t="str">
        <f>IF(E3931="","TOTAL","")</f>
        <v/>
      </c>
      <c r="E3931" t="s">
        <v>85</v>
      </c>
    </row>
    <row r="3932" spans="1:5" outlineLevel="2" x14ac:dyDescent="0.35">
      <c r="A3932" s="11">
        <v>43840</v>
      </c>
      <c r="B3932" t="s">
        <v>131</v>
      </c>
      <c r="C3932" s="5">
        <v>846.42</v>
      </c>
      <c r="D3932" s="26" t="str">
        <f>IF(E3932="","TOTAL","")</f>
        <v/>
      </c>
      <c r="E3932" t="s">
        <v>85</v>
      </c>
    </row>
    <row r="3933" spans="1:5" outlineLevel="2" x14ac:dyDescent="0.35">
      <c r="A3933" s="11">
        <v>43840</v>
      </c>
      <c r="B3933" t="s">
        <v>131</v>
      </c>
      <c r="C3933" s="5">
        <v>556.35</v>
      </c>
      <c r="D3933" s="26" t="str">
        <f>IF(E3933="","TOTAL","")</f>
        <v/>
      </c>
      <c r="E3933" t="s">
        <v>85</v>
      </c>
    </row>
    <row r="3934" spans="1:5" outlineLevel="2" x14ac:dyDescent="0.35">
      <c r="A3934" s="11">
        <v>43840</v>
      </c>
      <c r="B3934" t="s">
        <v>131</v>
      </c>
      <c r="C3934" s="5">
        <v>2218.87</v>
      </c>
      <c r="D3934" s="26" t="str">
        <f>IF(E3934="","TOTAL","")</f>
        <v/>
      </c>
      <c r="E3934" t="s">
        <v>85</v>
      </c>
    </row>
    <row r="3935" spans="1:5" outlineLevel="1" x14ac:dyDescent="0.35">
      <c r="A3935" s="25">
        <f>A3934</f>
        <v>43840</v>
      </c>
      <c r="B3935" s="24" t="str">
        <f>B3934</f>
        <v>JOHNSON CONTROLS</v>
      </c>
      <c r="C3935" s="26">
        <f>SUBTOTAL(9,C3930:C3934)</f>
        <v>14282.23</v>
      </c>
      <c r="D3935" s="26" t="str">
        <f>IF(E3935="","TOTAL","")</f>
        <v>TOTAL</v>
      </c>
    </row>
    <row r="3936" spans="1:5" outlineLevel="2" x14ac:dyDescent="0.35">
      <c r="A3936" s="11">
        <v>43840</v>
      </c>
      <c r="B3936" t="s">
        <v>625</v>
      </c>
      <c r="C3936" s="5">
        <v>115</v>
      </c>
      <c r="D3936" s="26" t="str">
        <f>IF(E3936="","TOTAL","")</f>
        <v/>
      </c>
      <c r="E3936" t="s">
        <v>77</v>
      </c>
    </row>
    <row r="3937" spans="1:5" outlineLevel="1" x14ac:dyDescent="0.35">
      <c r="A3937" s="25">
        <f>A3936</f>
        <v>43840</v>
      </c>
      <c r="B3937" s="24" t="str">
        <f>B3936</f>
        <v>ERIC A JOHNSON</v>
      </c>
      <c r="C3937" s="26">
        <f>SUBTOTAL(9,C3936:C3936)</f>
        <v>115</v>
      </c>
      <c r="D3937" s="26" t="str">
        <f>IF(E3937="","TOTAL","")</f>
        <v>TOTAL</v>
      </c>
    </row>
    <row r="3938" spans="1:5" outlineLevel="2" x14ac:dyDescent="0.35">
      <c r="A3938" s="11">
        <v>43840</v>
      </c>
      <c r="B3938" t="s">
        <v>766</v>
      </c>
      <c r="C3938" s="5">
        <v>115</v>
      </c>
      <c r="D3938" s="26" t="str">
        <f>IF(E3938="","TOTAL","")</f>
        <v/>
      </c>
      <c r="E3938" t="s">
        <v>77</v>
      </c>
    </row>
    <row r="3939" spans="1:5" outlineLevel="1" x14ac:dyDescent="0.35">
      <c r="A3939" s="25">
        <f>A3938</f>
        <v>43840</v>
      </c>
      <c r="B3939" s="24" t="str">
        <f>B3938</f>
        <v>KENDRICK JOHNSON</v>
      </c>
      <c r="C3939" s="26">
        <f>SUBTOTAL(9,C3938:C3938)</f>
        <v>115</v>
      </c>
      <c r="D3939" s="26" t="str">
        <f>IF(E3939="","TOTAL","")</f>
        <v>TOTAL</v>
      </c>
    </row>
    <row r="3940" spans="1:5" outlineLevel="2" x14ac:dyDescent="0.35">
      <c r="A3940" s="11">
        <v>43840</v>
      </c>
      <c r="B3940" t="s">
        <v>767</v>
      </c>
      <c r="C3940" s="5">
        <v>1466.66</v>
      </c>
      <c r="D3940" s="26" t="str">
        <f>IF(E3940="","TOTAL","")</f>
        <v/>
      </c>
      <c r="E3940" t="s">
        <v>77</v>
      </c>
    </row>
    <row r="3941" spans="1:5" outlineLevel="1" x14ac:dyDescent="0.35">
      <c r="A3941" s="25">
        <f>A3940</f>
        <v>43840</v>
      </c>
      <c r="B3941" s="24" t="str">
        <f>B3940</f>
        <v>MICHELLE S JORDAN</v>
      </c>
      <c r="C3941" s="26">
        <f>SUBTOTAL(9,C3940:C3940)</f>
        <v>1466.66</v>
      </c>
      <c r="D3941" s="26" t="str">
        <f>IF(E3941="","TOTAL","")</f>
        <v>TOTAL</v>
      </c>
    </row>
    <row r="3942" spans="1:5" outlineLevel="2" x14ac:dyDescent="0.35">
      <c r="A3942" s="11">
        <v>43840</v>
      </c>
      <c r="B3942" t="s">
        <v>453</v>
      </c>
      <c r="C3942" s="5">
        <v>220</v>
      </c>
      <c r="D3942" s="26" t="str">
        <f>IF(E3942="","TOTAL","")</f>
        <v/>
      </c>
      <c r="E3942" t="s">
        <v>85</v>
      </c>
    </row>
    <row r="3943" spans="1:5" outlineLevel="2" x14ac:dyDescent="0.35">
      <c r="A3943" s="11">
        <v>43840</v>
      </c>
      <c r="B3943" t="s">
        <v>453</v>
      </c>
      <c r="C3943" s="5">
        <v>330</v>
      </c>
      <c r="D3943" s="26" t="str">
        <f>IF(E3943="","TOTAL","")</f>
        <v/>
      </c>
      <c r="E3943" t="s">
        <v>85</v>
      </c>
    </row>
    <row r="3944" spans="1:5" outlineLevel="1" x14ac:dyDescent="0.35">
      <c r="A3944" s="25">
        <f>A3943</f>
        <v>43840</v>
      </c>
      <c r="B3944" s="24" t="str">
        <f>B3943</f>
        <v>K D MUSIC &amp; ARTS INC</v>
      </c>
      <c r="C3944" s="26">
        <f>SUBTOTAL(9,C3942:C3943)</f>
        <v>550</v>
      </c>
      <c r="D3944" s="26" t="str">
        <f>IF(E3944="","TOTAL","")</f>
        <v>TOTAL</v>
      </c>
    </row>
    <row r="3945" spans="1:5" outlineLevel="2" x14ac:dyDescent="0.35">
      <c r="A3945" s="11">
        <v>43840</v>
      </c>
      <c r="B3945" t="s">
        <v>533</v>
      </c>
      <c r="C3945" s="5">
        <v>30</v>
      </c>
      <c r="D3945" s="26" t="str">
        <f>IF(E3945="","TOTAL","")</f>
        <v/>
      </c>
      <c r="E3945" t="s">
        <v>81</v>
      </c>
    </row>
    <row r="3946" spans="1:5" outlineLevel="1" x14ac:dyDescent="0.35">
      <c r="A3946" s="25">
        <f>A3945</f>
        <v>43840</v>
      </c>
      <c r="B3946" s="24" t="str">
        <f>B3945</f>
        <v>KATY BUTANE</v>
      </c>
      <c r="C3946" s="26">
        <f>SUBTOTAL(9,C3945:C3945)</f>
        <v>30</v>
      </c>
      <c r="D3946" s="26" t="str">
        <f>IF(E3946="","TOTAL","")</f>
        <v>TOTAL</v>
      </c>
    </row>
    <row r="3947" spans="1:5" outlineLevel="2" x14ac:dyDescent="0.35">
      <c r="A3947" s="11">
        <v>43840</v>
      </c>
      <c r="B3947" t="s">
        <v>534</v>
      </c>
      <c r="C3947" s="5">
        <v>70</v>
      </c>
      <c r="D3947" s="26" t="str">
        <f>IF(E3947="","TOTAL","")</f>
        <v/>
      </c>
      <c r="E3947" t="s">
        <v>76</v>
      </c>
    </row>
    <row r="3948" spans="1:5" outlineLevel="1" x14ac:dyDescent="0.35">
      <c r="A3948" s="25">
        <f>A3947</f>
        <v>43840</v>
      </c>
      <c r="B3948" s="24" t="str">
        <f>B3947</f>
        <v>KATY FLOWERS</v>
      </c>
      <c r="C3948" s="26">
        <f>SUBTOTAL(9,C3947:C3947)</f>
        <v>70</v>
      </c>
      <c r="D3948" s="26" t="str">
        <f>IF(E3948="","TOTAL","")</f>
        <v>TOTAL</v>
      </c>
    </row>
    <row r="3949" spans="1:5" outlineLevel="2" x14ac:dyDescent="0.35">
      <c r="A3949" s="11">
        <v>43840</v>
      </c>
      <c r="B3949" t="s">
        <v>257</v>
      </c>
      <c r="C3949" s="5">
        <v>71</v>
      </c>
      <c r="D3949" s="26" t="str">
        <f>IF(E3949="","TOTAL","")</f>
        <v/>
      </c>
      <c r="E3949" t="s">
        <v>263</v>
      </c>
    </row>
    <row r="3950" spans="1:5" outlineLevel="2" x14ac:dyDescent="0.35">
      <c r="A3950" s="11">
        <v>43840</v>
      </c>
      <c r="B3950" t="s">
        <v>257</v>
      </c>
      <c r="C3950" s="5">
        <v>71</v>
      </c>
      <c r="D3950" s="26" t="str">
        <f>IF(E3950="","TOTAL","")</f>
        <v/>
      </c>
      <c r="E3950" t="s">
        <v>263</v>
      </c>
    </row>
    <row r="3951" spans="1:5" outlineLevel="1" x14ac:dyDescent="0.35">
      <c r="A3951" s="25">
        <f>A3950</f>
        <v>43840</v>
      </c>
      <c r="B3951" s="24" t="str">
        <f>B3950</f>
        <v>KATY INSURANCE AGENCY INC</v>
      </c>
      <c r="C3951" s="26">
        <f>SUBTOTAL(9,C3949:C3950)</f>
        <v>142</v>
      </c>
      <c r="D3951" s="26" t="str">
        <f>IF(E3951="","TOTAL","")</f>
        <v>TOTAL</v>
      </c>
    </row>
    <row r="3952" spans="1:5" outlineLevel="2" x14ac:dyDescent="0.35">
      <c r="A3952" s="11">
        <v>43840</v>
      </c>
      <c r="B3952" t="s">
        <v>1314</v>
      </c>
      <c r="C3952" s="5">
        <v>215</v>
      </c>
      <c r="D3952" s="26" t="str">
        <f>IF(E3952="","TOTAL","")</f>
        <v/>
      </c>
      <c r="E3952" t="s">
        <v>83</v>
      </c>
    </row>
    <row r="3953" spans="1:5" outlineLevel="1" x14ac:dyDescent="0.35">
      <c r="A3953" s="25">
        <f>A3952</f>
        <v>43840</v>
      </c>
      <c r="B3953" s="24" t="str">
        <f>B3952</f>
        <v>ROTARY CLUB OF KATY</v>
      </c>
      <c r="C3953" s="26">
        <f>SUBTOTAL(9,C3952:C3952)</f>
        <v>215</v>
      </c>
      <c r="D3953" s="26" t="str">
        <f>IF(E3953="","TOTAL","")</f>
        <v>TOTAL</v>
      </c>
    </row>
    <row r="3954" spans="1:5" outlineLevel="2" x14ac:dyDescent="0.35">
      <c r="A3954" s="11">
        <v>43840</v>
      </c>
      <c r="B3954" t="s">
        <v>626</v>
      </c>
      <c r="C3954" s="5">
        <v>85</v>
      </c>
      <c r="D3954" s="26" t="str">
        <f>IF(E3954="","TOTAL","")</f>
        <v/>
      </c>
      <c r="E3954" t="s">
        <v>77</v>
      </c>
    </row>
    <row r="3955" spans="1:5" outlineLevel="1" x14ac:dyDescent="0.35">
      <c r="A3955" s="25">
        <f>A3954</f>
        <v>43840</v>
      </c>
      <c r="B3955" s="24" t="str">
        <f>B3954</f>
        <v>BRENDAN KEUSS</v>
      </c>
      <c r="C3955" s="26">
        <f>SUBTOTAL(9,C3954:C3954)</f>
        <v>85</v>
      </c>
      <c r="D3955" s="26" t="str">
        <f>IF(E3955="","TOTAL","")</f>
        <v>TOTAL</v>
      </c>
    </row>
    <row r="3956" spans="1:5" outlineLevel="2" x14ac:dyDescent="0.35">
      <c r="A3956" s="11">
        <v>43840</v>
      </c>
      <c r="B3956" t="s">
        <v>769</v>
      </c>
      <c r="C3956" s="5">
        <v>19629</v>
      </c>
      <c r="D3956" s="26" t="str">
        <f>IF(E3956="","TOTAL","")</f>
        <v/>
      </c>
      <c r="E3956" t="s">
        <v>94</v>
      </c>
    </row>
    <row r="3957" spans="1:5" outlineLevel="2" x14ac:dyDescent="0.35">
      <c r="A3957" s="11">
        <v>43840</v>
      </c>
      <c r="B3957" t="s">
        <v>769</v>
      </c>
      <c r="C3957" s="5">
        <v>17564</v>
      </c>
      <c r="D3957" s="26" t="str">
        <f>IF(E3957="","TOTAL","")</f>
        <v/>
      </c>
      <c r="E3957" t="s">
        <v>85</v>
      </c>
    </row>
    <row r="3958" spans="1:5" outlineLevel="1" x14ac:dyDescent="0.35">
      <c r="A3958" s="25">
        <f>A3957</f>
        <v>43840</v>
      </c>
      <c r="B3958" s="24" t="str">
        <f>B3957</f>
        <v>KIM NEAL &amp; ASSOCIATES</v>
      </c>
      <c r="C3958" s="26">
        <f>SUBTOTAL(9,C3956:C3957)</f>
        <v>37193</v>
      </c>
      <c r="D3958" s="26" t="str">
        <f>IF(E3958="","TOTAL","")</f>
        <v>TOTAL</v>
      </c>
    </row>
    <row r="3959" spans="1:5" outlineLevel="2" x14ac:dyDescent="0.35">
      <c r="A3959" s="11">
        <v>43840</v>
      </c>
      <c r="B3959" t="s">
        <v>1315</v>
      </c>
      <c r="C3959" s="5">
        <v>1042.6300000000001</v>
      </c>
      <c r="D3959" s="26" t="str">
        <f>IF(E3959="","TOTAL","")</f>
        <v/>
      </c>
      <c r="E3959" t="s">
        <v>81</v>
      </c>
    </row>
    <row r="3960" spans="1:5" outlineLevel="2" x14ac:dyDescent="0.35">
      <c r="A3960" s="11">
        <v>43840</v>
      </c>
      <c r="B3960" t="s">
        <v>1315</v>
      </c>
      <c r="C3960" s="5">
        <v>561.79999999999995</v>
      </c>
      <c r="D3960" s="26" t="str">
        <f>IF(E3960="","TOTAL","")</f>
        <v/>
      </c>
      <c r="E3960" t="s">
        <v>81</v>
      </c>
    </row>
    <row r="3961" spans="1:5" outlineLevel="1" x14ac:dyDescent="0.35">
      <c r="A3961" s="25">
        <f>A3960</f>
        <v>43840</v>
      </c>
      <c r="B3961" s="24" t="str">
        <f>B3960</f>
        <v>MIDWEST MOTOR SUPPLY COMPANY INC</v>
      </c>
      <c r="C3961" s="26">
        <f>SUBTOTAL(9,C3959:C3960)</f>
        <v>1604.43</v>
      </c>
      <c r="D3961" s="26" t="str">
        <f>IF(E3961="","TOTAL","")</f>
        <v>TOTAL</v>
      </c>
    </row>
    <row r="3962" spans="1:5" outlineLevel="2" x14ac:dyDescent="0.35">
      <c r="A3962" s="11">
        <v>43840</v>
      </c>
      <c r="B3962" t="s">
        <v>1316</v>
      </c>
      <c r="C3962" s="5">
        <v>1267.08</v>
      </c>
      <c r="D3962" s="26" t="str">
        <f>IF(E3962="","TOTAL","")</f>
        <v/>
      </c>
      <c r="E3962" t="s">
        <v>94</v>
      </c>
    </row>
    <row r="3963" spans="1:5" outlineLevel="2" x14ac:dyDescent="0.35">
      <c r="A3963" s="11">
        <v>43840</v>
      </c>
      <c r="B3963" t="s">
        <v>1316</v>
      </c>
      <c r="C3963" s="5">
        <v>1267.08</v>
      </c>
      <c r="D3963" s="26" t="str">
        <f>IF(E3963="","TOTAL","")</f>
        <v/>
      </c>
      <c r="E3963" t="s">
        <v>94</v>
      </c>
    </row>
    <row r="3964" spans="1:5" outlineLevel="2" x14ac:dyDescent="0.35">
      <c r="A3964" s="11">
        <v>43840</v>
      </c>
      <c r="B3964" t="s">
        <v>1316</v>
      </c>
      <c r="C3964" s="5">
        <v>1267.08</v>
      </c>
      <c r="D3964" s="26" t="str">
        <f>IF(E3964="","TOTAL","")</f>
        <v/>
      </c>
      <c r="E3964" t="s">
        <v>94</v>
      </c>
    </row>
    <row r="3965" spans="1:5" outlineLevel="2" x14ac:dyDescent="0.35">
      <c r="A3965" s="11">
        <v>43840</v>
      </c>
      <c r="B3965" t="s">
        <v>1316</v>
      </c>
      <c r="C3965" s="5">
        <v>1267.08</v>
      </c>
      <c r="D3965" s="26" t="str">
        <f>IF(E3965="","TOTAL","")</f>
        <v/>
      </c>
      <c r="E3965" t="s">
        <v>94</v>
      </c>
    </row>
    <row r="3966" spans="1:5" outlineLevel="2" x14ac:dyDescent="0.35">
      <c r="A3966" s="11">
        <v>43840</v>
      </c>
      <c r="B3966" t="s">
        <v>1316</v>
      </c>
      <c r="C3966" s="5">
        <v>1267.08</v>
      </c>
      <c r="D3966" s="26" t="str">
        <f>IF(E3966="","TOTAL","")</f>
        <v/>
      </c>
      <c r="E3966" t="s">
        <v>94</v>
      </c>
    </row>
    <row r="3967" spans="1:5" outlineLevel="2" x14ac:dyDescent="0.35">
      <c r="A3967" s="11">
        <v>43840</v>
      </c>
      <c r="B3967" t="s">
        <v>1316</v>
      </c>
      <c r="C3967" s="5">
        <v>1267.08</v>
      </c>
      <c r="D3967" s="26" t="str">
        <f>IF(E3967="","TOTAL","")</f>
        <v/>
      </c>
      <c r="E3967" t="s">
        <v>94</v>
      </c>
    </row>
    <row r="3968" spans="1:5" outlineLevel="2" x14ac:dyDescent="0.35">
      <c r="A3968" s="11">
        <v>43840</v>
      </c>
      <c r="B3968" t="s">
        <v>1316</v>
      </c>
      <c r="C3968" s="5">
        <v>1267.08</v>
      </c>
      <c r="D3968" s="26" t="str">
        <f>IF(E3968="","TOTAL","")</f>
        <v/>
      </c>
      <c r="E3968" t="s">
        <v>94</v>
      </c>
    </row>
    <row r="3969" spans="1:5" outlineLevel="2" x14ac:dyDescent="0.35">
      <c r="A3969" s="11">
        <v>43840</v>
      </c>
      <c r="B3969" t="s">
        <v>1316</v>
      </c>
      <c r="C3969" s="5">
        <v>1267.08</v>
      </c>
      <c r="D3969" s="26" t="str">
        <f>IF(E3969="","TOTAL","")</f>
        <v/>
      </c>
      <c r="E3969" t="s">
        <v>94</v>
      </c>
    </row>
    <row r="3970" spans="1:5" outlineLevel="2" x14ac:dyDescent="0.35">
      <c r="A3970" s="11">
        <v>43840</v>
      </c>
      <c r="B3970" t="s">
        <v>1316</v>
      </c>
      <c r="C3970" s="5">
        <v>1267.08</v>
      </c>
      <c r="D3970" s="26" t="str">
        <f>IF(E3970="","TOTAL","")</f>
        <v/>
      </c>
      <c r="E3970" t="s">
        <v>94</v>
      </c>
    </row>
    <row r="3971" spans="1:5" outlineLevel="2" x14ac:dyDescent="0.35">
      <c r="A3971" s="11">
        <v>43840</v>
      </c>
      <c r="B3971" t="s">
        <v>1316</v>
      </c>
      <c r="C3971" s="5">
        <v>1267.08</v>
      </c>
      <c r="D3971" s="26" t="str">
        <f>IF(E3971="","TOTAL","")</f>
        <v/>
      </c>
      <c r="E3971" t="s">
        <v>94</v>
      </c>
    </row>
    <row r="3972" spans="1:5" outlineLevel="2" x14ac:dyDescent="0.35">
      <c r="A3972" s="11">
        <v>43840</v>
      </c>
      <c r="B3972" t="s">
        <v>1316</v>
      </c>
      <c r="C3972" s="5">
        <v>1267.08</v>
      </c>
      <c r="D3972" s="26" t="str">
        <f>IF(E3972="","TOTAL","")</f>
        <v/>
      </c>
      <c r="E3972" t="s">
        <v>94</v>
      </c>
    </row>
    <row r="3973" spans="1:5" outlineLevel="2" x14ac:dyDescent="0.35">
      <c r="A3973" s="11">
        <v>43840</v>
      </c>
      <c r="B3973" t="s">
        <v>1316</v>
      </c>
      <c r="C3973" s="5">
        <v>1267.08</v>
      </c>
      <c r="D3973" s="26" t="str">
        <f>IF(E3973="","TOTAL","")</f>
        <v/>
      </c>
      <c r="E3973" t="s">
        <v>94</v>
      </c>
    </row>
    <row r="3974" spans="1:5" outlineLevel="2" x14ac:dyDescent="0.35">
      <c r="A3974" s="11">
        <v>43840</v>
      </c>
      <c r="B3974" t="s">
        <v>1316</v>
      </c>
      <c r="C3974" s="5">
        <v>1267.08</v>
      </c>
      <c r="D3974" s="26" t="str">
        <f>IF(E3974="","TOTAL","")</f>
        <v/>
      </c>
      <c r="E3974" t="s">
        <v>94</v>
      </c>
    </row>
    <row r="3975" spans="1:5" outlineLevel="2" x14ac:dyDescent="0.35">
      <c r="A3975" s="11">
        <v>43840</v>
      </c>
      <c r="B3975" t="s">
        <v>1316</v>
      </c>
      <c r="C3975" s="5">
        <v>1267.08</v>
      </c>
      <c r="D3975" s="26" t="str">
        <f>IF(E3975="","TOTAL","")</f>
        <v/>
      </c>
      <c r="E3975" t="s">
        <v>94</v>
      </c>
    </row>
    <row r="3976" spans="1:5" outlineLevel="2" x14ac:dyDescent="0.35">
      <c r="A3976" s="11">
        <v>43840</v>
      </c>
      <c r="B3976" t="s">
        <v>1316</v>
      </c>
      <c r="C3976" s="5">
        <v>1267.08</v>
      </c>
      <c r="D3976" s="26" t="str">
        <f>IF(E3976="","TOTAL","")</f>
        <v/>
      </c>
      <c r="E3976" t="s">
        <v>94</v>
      </c>
    </row>
    <row r="3977" spans="1:5" outlineLevel="2" x14ac:dyDescent="0.35">
      <c r="A3977" s="11">
        <v>43840</v>
      </c>
      <c r="B3977" t="s">
        <v>1316</v>
      </c>
      <c r="C3977" s="5">
        <v>1267.08</v>
      </c>
      <c r="D3977" s="26" t="str">
        <f>IF(E3977="","TOTAL","")</f>
        <v/>
      </c>
      <c r="E3977" t="s">
        <v>94</v>
      </c>
    </row>
    <row r="3978" spans="1:5" outlineLevel="2" x14ac:dyDescent="0.35">
      <c r="A3978" s="11">
        <v>43840</v>
      </c>
      <c r="B3978" t="s">
        <v>1316</v>
      </c>
      <c r="C3978" s="5">
        <v>1267.08</v>
      </c>
      <c r="D3978" s="26" t="str">
        <f>IF(E3978="","TOTAL","")</f>
        <v/>
      </c>
      <c r="E3978" t="s">
        <v>94</v>
      </c>
    </row>
    <row r="3979" spans="1:5" outlineLevel="2" x14ac:dyDescent="0.35">
      <c r="A3979" s="11">
        <v>43840</v>
      </c>
      <c r="B3979" t="s">
        <v>1316</v>
      </c>
      <c r="C3979" s="5">
        <v>1267.08</v>
      </c>
      <c r="D3979" s="26" t="str">
        <f>IF(E3979="","TOTAL","")</f>
        <v/>
      </c>
      <c r="E3979" t="s">
        <v>94</v>
      </c>
    </row>
    <row r="3980" spans="1:5" outlineLevel="2" x14ac:dyDescent="0.35">
      <c r="A3980" s="11">
        <v>43840</v>
      </c>
      <c r="B3980" t="s">
        <v>1316</v>
      </c>
      <c r="C3980" s="5">
        <v>1267.08</v>
      </c>
      <c r="D3980" s="26" t="str">
        <f>IF(E3980="","TOTAL","")</f>
        <v/>
      </c>
      <c r="E3980" t="s">
        <v>94</v>
      </c>
    </row>
    <row r="3981" spans="1:5" outlineLevel="2" x14ac:dyDescent="0.35">
      <c r="A3981" s="11">
        <v>43840</v>
      </c>
      <c r="B3981" t="s">
        <v>1316</v>
      </c>
      <c r="C3981" s="5">
        <v>1267.08</v>
      </c>
      <c r="D3981" s="26" t="str">
        <f>IF(E3981="","TOTAL","")</f>
        <v/>
      </c>
      <c r="E3981" t="s">
        <v>94</v>
      </c>
    </row>
    <row r="3982" spans="1:5" outlineLevel="2" x14ac:dyDescent="0.35">
      <c r="A3982" s="11">
        <v>43840</v>
      </c>
      <c r="B3982" t="s">
        <v>1316</v>
      </c>
      <c r="C3982" s="5">
        <v>1267.07</v>
      </c>
      <c r="D3982" s="26" t="str">
        <f>IF(E3982="","TOTAL","")</f>
        <v/>
      </c>
      <c r="E3982" t="s">
        <v>94</v>
      </c>
    </row>
    <row r="3983" spans="1:5" outlineLevel="2" x14ac:dyDescent="0.35">
      <c r="A3983" s="11">
        <v>43840</v>
      </c>
      <c r="B3983" t="s">
        <v>1316</v>
      </c>
      <c r="C3983" s="5">
        <v>1697.15</v>
      </c>
      <c r="D3983" s="26" t="str">
        <f>IF(E3983="","TOTAL","")</f>
        <v/>
      </c>
      <c r="E3983" t="s">
        <v>94</v>
      </c>
    </row>
    <row r="3984" spans="1:5" outlineLevel="2" x14ac:dyDescent="0.35">
      <c r="A3984" s="11">
        <v>43840</v>
      </c>
      <c r="B3984" t="s">
        <v>1316</v>
      </c>
      <c r="C3984" s="5">
        <v>1697.15</v>
      </c>
      <c r="D3984" s="26" t="str">
        <f>IF(E3984="","TOTAL","")</f>
        <v/>
      </c>
      <c r="E3984" t="s">
        <v>94</v>
      </c>
    </row>
    <row r="3985" spans="1:5" outlineLevel="2" x14ac:dyDescent="0.35">
      <c r="A3985" s="11">
        <v>43840</v>
      </c>
      <c r="B3985" t="s">
        <v>1316</v>
      </c>
      <c r="C3985" s="5">
        <v>1697.15</v>
      </c>
      <c r="D3985" s="26" t="str">
        <f>IF(E3985="","TOTAL","")</f>
        <v/>
      </c>
      <c r="E3985" t="s">
        <v>94</v>
      </c>
    </row>
    <row r="3986" spans="1:5" outlineLevel="2" x14ac:dyDescent="0.35">
      <c r="A3986" s="11">
        <v>43840</v>
      </c>
      <c r="B3986" t="s">
        <v>1316</v>
      </c>
      <c r="C3986" s="5">
        <v>1697.15</v>
      </c>
      <c r="D3986" s="26" t="str">
        <f>IF(E3986="","TOTAL","")</f>
        <v/>
      </c>
      <c r="E3986" t="s">
        <v>94</v>
      </c>
    </row>
    <row r="3987" spans="1:5" outlineLevel="2" x14ac:dyDescent="0.35">
      <c r="A3987" s="11">
        <v>43840</v>
      </c>
      <c r="B3987" t="s">
        <v>1316</v>
      </c>
      <c r="C3987" s="5">
        <v>1697.15</v>
      </c>
      <c r="D3987" s="26" t="str">
        <f>IF(E3987="","TOTAL","")</f>
        <v/>
      </c>
      <c r="E3987" t="s">
        <v>94</v>
      </c>
    </row>
    <row r="3988" spans="1:5" outlineLevel="2" x14ac:dyDescent="0.35">
      <c r="A3988" s="11">
        <v>43840</v>
      </c>
      <c r="B3988" t="s">
        <v>1316</v>
      </c>
      <c r="C3988" s="5">
        <v>1697.15</v>
      </c>
      <c r="D3988" s="26" t="str">
        <f>IF(E3988="","TOTAL","")</f>
        <v/>
      </c>
      <c r="E3988" t="s">
        <v>94</v>
      </c>
    </row>
    <row r="3989" spans="1:5" outlineLevel="2" x14ac:dyDescent="0.35">
      <c r="A3989" s="11">
        <v>43840</v>
      </c>
      <c r="B3989" t="s">
        <v>1316</v>
      </c>
      <c r="C3989" s="5">
        <v>1697.15</v>
      </c>
      <c r="D3989" s="26" t="str">
        <f>IF(E3989="","TOTAL","")</f>
        <v/>
      </c>
      <c r="E3989" t="s">
        <v>94</v>
      </c>
    </row>
    <row r="3990" spans="1:5" outlineLevel="2" x14ac:dyDescent="0.35">
      <c r="A3990" s="11">
        <v>43840</v>
      </c>
      <c r="B3990" t="s">
        <v>1316</v>
      </c>
      <c r="C3990" s="5">
        <v>1697.15</v>
      </c>
      <c r="D3990" s="26" t="str">
        <f>IF(E3990="","TOTAL","")</f>
        <v/>
      </c>
      <c r="E3990" t="s">
        <v>94</v>
      </c>
    </row>
    <row r="3991" spans="1:5" outlineLevel="2" x14ac:dyDescent="0.35">
      <c r="A3991" s="11">
        <v>43840</v>
      </c>
      <c r="B3991" t="s">
        <v>1316</v>
      </c>
      <c r="C3991" s="5">
        <v>1697.15</v>
      </c>
      <c r="D3991" s="26" t="str">
        <f>IF(E3991="","TOTAL","")</f>
        <v/>
      </c>
      <c r="E3991" t="s">
        <v>94</v>
      </c>
    </row>
    <row r="3992" spans="1:5" outlineLevel="2" x14ac:dyDescent="0.35">
      <c r="A3992" s="11">
        <v>43840</v>
      </c>
      <c r="B3992" t="s">
        <v>1316</v>
      </c>
      <c r="C3992" s="5">
        <v>1697.15</v>
      </c>
      <c r="D3992" s="26" t="str">
        <f>IF(E3992="","TOTAL","")</f>
        <v/>
      </c>
      <c r="E3992" t="s">
        <v>94</v>
      </c>
    </row>
    <row r="3993" spans="1:5" outlineLevel="2" x14ac:dyDescent="0.35">
      <c r="A3993" s="11">
        <v>43840</v>
      </c>
      <c r="B3993" t="s">
        <v>1316</v>
      </c>
      <c r="C3993" s="5">
        <v>1697.15</v>
      </c>
      <c r="D3993" s="26" t="str">
        <f>IF(E3993="","TOTAL","")</f>
        <v/>
      </c>
      <c r="E3993" t="s">
        <v>94</v>
      </c>
    </row>
    <row r="3994" spans="1:5" outlineLevel="2" x14ac:dyDescent="0.35">
      <c r="A3994" s="11">
        <v>43840</v>
      </c>
      <c r="B3994" t="s">
        <v>1316</v>
      </c>
      <c r="C3994" s="5">
        <v>1697.15</v>
      </c>
      <c r="D3994" s="26" t="str">
        <f>IF(E3994="","TOTAL","")</f>
        <v/>
      </c>
      <c r="E3994" t="s">
        <v>94</v>
      </c>
    </row>
    <row r="3995" spans="1:5" outlineLevel="2" x14ac:dyDescent="0.35">
      <c r="A3995" s="11">
        <v>43840</v>
      </c>
      <c r="B3995" t="s">
        <v>1316</v>
      </c>
      <c r="C3995" s="5">
        <v>1697.15</v>
      </c>
      <c r="D3995" s="26" t="str">
        <f>IF(E3995="","TOTAL","")</f>
        <v/>
      </c>
      <c r="E3995" t="s">
        <v>94</v>
      </c>
    </row>
    <row r="3996" spans="1:5" outlineLevel="2" x14ac:dyDescent="0.35">
      <c r="A3996" s="11">
        <v>43840</v>
      </c>
      <c r="B3996" t="s">
        <v>1316</v>
      </c>
      <c r="C3996" s="5">
        <v>1697.15</v>
      </c>
      <c r="D3996" s="26" t="str">
        <f>IF(E3996="","TOTAL","")</f>
        <v/>
      </c>
      <c r="E3996" t="s">
        <v>94</v>
      </c>
    </row>
    <row r="3997" spans="1:5" outlineLevel="2" x14ac:dyDescent="0.35">
      <c r="A3997" s="11">
        <v>43840</v>
      </c>
      <c r="B3997" t="s">
        <v>1316</v>
      </c>
      <c r="C3997" s="5">
        <v>1697.15</v>
      </c>
      <c r="D3997" s="26" t="str">
        <f>IF(E3997="","TOTAL","")</f>
        <v/>
      </c>
      <c r="E3997" t="s">
        <v>94</v>
      </c>
    </row>
    <row r="3998" spans="1:5" outlineLevel="2" x14ac:dyDescent="0.35">
      <c r="A3998" s="11">
        <v>43840</v>
      </c>
      <c r="B3998" t="s">
        <v>1316</v>
      </c>
      <c r="C3998" s="5">
        <v>1697.15</v>
      </c>
      <c r="D3998" s="26" t="str">
        <f>IF(E3998="","TOTAL","")</f>
        <v/>
      </c>
      <c r="E3998" t="s">
        <v>94</v>
      </c>
    </row>
    <row r="3999" spans="1:5" outlineLevel="1" x14ac:dyDescent="0.35">
      <c r="A3999" s="25">
        <f>A3998</f>
        <v>43840</v>
      </c>
      <c r="B3999" s="24" t="str">
        <f>B3998</f>
        <v>KINGDOM SECURITY LLC</v>
      </c>
      <c r="C3999" s="26">
        <f>SUBTOTAL(9,C3962:C3998)</f>
        <v>53763.070000000036</v>
      </c>
      <c r="D3999" s="26" t="str">
        <f>IF(E3999="","TOTAL","")</f>
        <v>TOTAL</v>
      </c>
    </row>
    <row r="4000" spans="1:5" outlineLevel="2" x14ac:dyDescent="0.35">
      <c r="A4000" s="11">
        <v>43840</v>
      </c>
      <c r="B4000" t="s">
        <v>1317</v>
      </c>
      <c r="C4000" s="5">
        <v>50</v>
      </c>
      <c r="D4000" s="26" t="str">
        <f>IF(E4000="","TOTAL","")</f>
        <v/>
      </c>
      <c r="E4000" t="s">
        <v>99</v>
      </c>
    </row>
    <row r="4001" spans="1:5" outlineLevel="2" x14ac:dyDescent="0.35">
      <c r="A4001" s="11">
        <v>43840</v>
      </c>
      <c r="B4001" t="s">
        <v>1317</v>
      </c>
      <c r="C4001" s="5">
        <v>50</v>
      </c>
      <c r="D4001" s="26" t="str">
        <f>IF(E4001="","TOTAL","")</f>
        <v/>
      </c>
      <c r="E4001" t="s">
        <v>99</v>
      </c>
    </row>
    <row r="4002" spans="1:5" outlineLevel="1" x14ac:dyDescent="0.35">
      <c r="A4002" s="25">
        <f>A4001</f>
        <v>43840</v>
      </c>
      <c r="B4002" s="24" t="str">
        <f>B4001</f>
        <v>KLEIN COLLINS HIGH SCHOOL</v>
      </c>
      <c r="C4002" s="26">
        <f>SUBTOTAL(9,C4000:C4001)</f>
        <v>100</v>
      </c>
      <c r="D4002" s="26" t="str">
        <f>IF(E4002="","TOTAL","")</f>
        <v>TOTAL</v>
      </c>
    </row>
    <row r="4003" spans="1:5" outlineLevel="2" x14ac:dyDescent="0.35">
      <c r="A4003" s="11">
        <v>43840</v>
      </c>
      <c r="B4003" t="s">
        <v>1318</v>
      </c>
      <c r="C4003" s="5">
        <v>565</v>
      </c>
      <c r="D4003" s="26" t="str">
        <f>IF(E4003="","TOTAL","")</f>
        <v/>
      </c>
      <c r="E4003" t="s">
        <v>79</v>
      </c>
    </row>
    <row r="4004" spans="1:5" outlineLevel="1" x14ac:dyDescent="0.35">
      <c r="A4004" s="25">
        <f>A4003</f>
        <v>43840</v>
      </c>
      <c r="B4004" s="24" t="str">
        <f>B4003</f>
        <v>KLEIN COLLINS WRESTLING</v>
      </c>
      <c r="C4004" s="26">
        <f>SUBTOTAL(9,C4003:C4003)</f>
        <v>565</v>
      </c>
      <c r="D4004" s="26" t="str">
        <f>IF(E4004="","TOTAL","")</f>
        <v>TOTAL</v>
      </c>
    </row>
    <row r="4005" spans="1:5" outlineLevel="2" x14ac:dyDescent="0.35">
      <c r="A4005" s="11">
        <v>43840</v>
      </c>
      <c r="B4005" t="s">
        <v>1027</v>
      </c>
      <c r="C4005" s="5">
        <v>680</v>
      </c>
      <c r="D4005" s="26" t="str">
        <f>IF(E4005="","TOTAL","")</f>
        <v/>
      </c>
      <c r="E4005" t="s">
        <v>77</v>
      </c>
    </row>
    <row r="4006" spans="1:5" outlineLevel="1" x14ac:dyDescent="0.35">
      <c r="A4006" s="25">
        <f>A4005</f>
        <v>43840</v>
      </c>
      <c r="B4006" s="24" t="str">
        <f>B4005</f>
        <v>KIM KNUDSEN</v>
      </c>
      <c r="C4006" s="26">
        <f>SUBTOTAL(9,C4005:C4005)</f>
        <v>680</v>
      </c>
      <c r="D4006" s="26" t="str">
        <f>IF(E4006="","TOTAL","")</f>
        <v>TOTAL</v>
      </c>
    </row>
    <row r="4007" spans="1:5" outlineLevel="2" x14ac:dyDescent="0.35">
      <c r="A4007" s="11">
        <v>43840</v>
      </c>
      <c r="B4007" t="s">
        <v>454</v>
      </c>
      <c r="C4007" s="5">
        <v>99.29</v>
      </c>
      <c r="D4007" s="26" t="str">
        <f>IF(E4007="","TOTAL","")</f>
        <v/>
      </c>
      <c r="E4007" t="s">
        <v>79</v>
      </c>
    </row>
    <row r="4008" spans="1:5" outlineLevel="1" x14ac:dyDescent="0.35">
      <c r="A4008" s="25">
        <f>A4007</f>
        <v>43840</v>
      </c>
      <c r="B4008" s="24" t="str">
        <f>B4007</f>
        <v>KOLACHE FACTORY INC</v>
      </c>
      <c r="C4008" s="26">
        <f>SUBTOTAL(9,C4007:C4007)</f>
        <v>99.29</v>
      </c>
      <c r="D4008" s="26" t="str">
        <f>IF(E4008="","TOTAL","")</f>
        <v>TOTAL</v>
      </c>
    </row>
    <row r="4009" spans="1:5" outlineLevel="2" x14ac:dyDescent="0.35">
      <c r="A4009" s="11">
        <v>43840</v>
      </c>
      <c r="B4009" t="s">
        <v>116</v>
      </c>
      <c r="C4009" s="5">
        <v>70.180000000000007</v>
      </c>
      <c r="D4009" s="26" t="str">
        <f>IF(E4009="","TOTAL","")</f>
        <v/>
      </c>
      <c r="E4009" t="s">
        <v>78</v>
      </c>
    </row>
    <row r="4010" spans="1:5" outlineLevel="2" x14ac:dyDescent="0.35">
      <c r="A4010" s="11">
        <v>43840</v>
      </c>
      <c r="B4010" t="s">
        <v>116</v>
      </c>
      <c r="C4010" s="5">
        <v>372.5</v>
      </c>
      <c r="D4010" s="26" t="str">
        <f>IF(E4010="","TOTAL","")</f>
        <v/>
      </c>
      <c r="E4010" t="s">
        <v>78</v>
      </c>
    </row>
    <row r="4011" spans="1:5" outlineLevel="2" x14ac:dyDescent="0.35">
      <c r="A4011" s="11">
        <v>43840</v>
      </c>
      <c r="B4011" t="s">
        <v>116</v>
      </c>
      <c r="C4011" s="5">
        <v>51.6</v>
      </c>
      <c r="D4011" s="26" t="str">
        <f>IF(E4011="","TOTAL","")</f>
        <v/>
      </c>
      <c r="E4011" t="s">
        <v>78</v>
      </c>
    </row>
    <row r="4012" spans="1:5" outlineLevel="2" x14ac:dyDescent="0.35">
      <c r="A4012" s="11">
        <v>43840</v>
      </c>
      <c r="B4012" t="s">
        <v>116</v>
      </c>
      <c r="C4012" s="5">
        <v>7555.93</v>
      </c>
      <c r="D4012" s="26" t="str">
        <f>IF(E4012="","TOTAL","")</f>
        <v/>
      </c>
      <c r="E4012" t="s">
        <v>78</v>
      </c>
    </row>
    <row r="4013" spans="1:5" outlineLevel="1" x14ac:dyDescent="0.35">
      <c r="A4013" s="25">
        <f>A4012</f>
        <v>43840</v>
      </c>
      <c r="B4013" s="24" t="str">
        <f>B4012</f>
        <v>KURZ AND COMPANY</v>
      </c>
      <c r="C4013" s="26">
        <f>SUBTOTAL(9,C4009:C4012)</f>
        <v>8050.21</v>
      </c>
      <c r="D4013" s="26" t="str">
        <f>IF(E4013="","TOTAL","")</f>
        <v>TOTAL</v>
      </c>
    </row>
    <row r="4014" spans="1:5" outlineLevel="2" x14ac:dyDescent="0.35">
      <c r="A4014" s="11">
        <v>43840</v>
      </c>
      <c r="B4014" t="s">
        <v>1028</v>
      </c>
      <c r="C4014" s="5">
        <v>85</v>
      </c>
      <c r="D4014" s="26" t="str">
        <f>IF(E4014="","TOTAL","")</f>
        <v/>
      </c>
      <c r="E4014" t="s">
        <v>77</v>
      </c>
    </row>
    <row r="4015" spans="1:5" outlineLevel="2" x14ac:dyDescent="0.35">
      <c r="A4015" s="11">
        <v>43840</v>
      </c>
      <c r="B4015" t="s">
        <v>1028</v>
      </c>
      <c r="C4015" s="5">
        <v>85</v>
      </c>
      <c r="D4015" s="26" t="str">
        <f>IF(E4015="","TOTAL","")</f>
        <v/>
      </c>
      <c r="E4015" t="s">
        <v>77</v>
      </c>
    </row>
    <row r="4016" spans="1:5" outlineLevel="1" x14ac:dyDescent="0.35">
      <c r="A4016" s="25">
        <f>A4015</f>
        <v>43840</v>
      </c>
      <c r="B4016" s="24" t="str">
        <f>B4015</f>
        <v>STEVENSON KYLES SR</v>
      </c>
      <c r="C4016" s="26">
        <f>SUBTOTAL(9,C4014:C4015)</f>
        <v>170</v>
      </c>
      <c r="D4016" s="26" t="str">
        <f>IF(E4016="","TOTAL","")</f>
        <v>TOTAL</v>
      </c>
    </row>
    <row r="4017" spans="1:5" outlineLevel="2" x14ac:dyDescent="0.35">
      <c r="A4017" s="11">
        <v>43840</v>
      </c>
      <c r="B4017" t="s">
        <v>1319</v>
      </c>
      <c r="C4017" s="5">
        <v>420</v>
      </c>
      <c r="D4017" s="26" t="str">
        <f>IF(E4017="","TOTAL","")</f>
        <v/>
      </c>
      <c r="E4017" t="s">
        <v>99</v>
      </c>
    </row>
    <row r="4018" spans="1:5" outlineLevel="1" x14ac:dyDescent="0.35">
      <c r="A4018" s="25">
        <f>A4017</f>
        <v>43840</v>
      </c>
      <c r="B4018" s="24" t="str">
        <f>B4017</f>
        <v>LA QUINTA SAN ANTONIO</v>
      </c>
      <c r="C4018" s="26">
        <f>SUBTOTAL(9,C4017:C4017)</f>
        <v>420</v>
      </c>
      <c r="D4018" s="26" t="str">
        <f>IF(E4018="","TOTAL","")</f>
        <v>TOTAL</v>
      </c>
    </row>
    <row r="4019" spans="1:5" outlineLevel="2" x14ac:dyDescent="0.35">
      <c r="A4019" s="11">
        <v>43840</v>
      </c>
      <c r="B4019" t="s">
        <v>627</v>
      </c>
      <c r="C4019" s="5">
        <v>135</v>
      </c>
      <c r="D4019" s="26" t="str">
        <f>IF(E4019="","TOTAL","")</f>
        <v/>
      </c>
      <c r="E4019" t="s">
        <v>77</v>
      </c>
    </row>
    <row r="4020" spans="1:5" outlineLevel="2" x14ac:dyDescent="0.35">
      <c r="A4020" s="11">
        <v>43840</v>
      </c>
      <c r="B4020" t="s">
        <v>627</v>
      </c>
      <c r="C4020" s="5">
        <v>135</v>
      </c>
      <c r="D4020" s="26" t="str">
        <f>IF(E4020="","TOTAL","")</f>
        <v/>
      </c>
      <c r="E4020" t="s">
        <v>77</v>
      </c>
    </row>
    <row r="4021" spans="1:5" outlineLevel="2" x14ac:dyDescent="0.35">
      <c r="A4021" s="11">
        <v>43840</v>
      </c>
      <c r="B4021" t="s">
        <v>627</v>
      </c>
      <c r="C4021" s="5">
        <v>135</v>
      </c>
      <c r="D4021" s="26" t="str">
        <f>IF(E4021="","TOTAL","")</f>
        <v/>
      </c>
      <c r="E4021" t="s">
        <v>77</v>
      </c>
    </row>
    <row r="4022" spans="1:5" outlineLevel="1" x14ac:dyDescent="0.35">
      <c r="A4022" s="25">
        <f>A4021</f>
        <v>43840</v>
      </c>
      <c r="B4022" s="24" t="str">
        <f>B4021</f>
        <v>STACY J LACOUR</v>
      </c>
      <c r="C4022" s="26">
        <f>SUBTOTAL(9,C4019:C4021)</f>
        <v>405</v>
      </c>
      <c r="D4022" s="26" t="str">
        <f>IF(E4022="","TOTAL","")</f>
        <v>TOTAL</v>
      </c>
    </row>
    <row r="4023" spans="1:5" outlineLevel="2" x14ac:dyDescent="0.35">
      <c r="A4023" s="11">
        <v>43840</v>
      </c>
      <c r="B4023" t="s">
        <v>11</v>
      </c>
      <c r="C4023" s="5">
        <v>89.24</v>
      </c>
      <c r="D4023" s="26" t="str">
        <f>IF(E4023="","TOTAL","")</f>
        <v/>
      </c>
      <c r="E4023" t="s">
        <v>79</v>
      </c>
    </row>
    <row r="4024" spans="1:5" outlineLevel="2" x14ac:dyDescent="0.35">
      <c r="A4024" s="11">
        <v>43840</v>
      </c>
      <c r="B4024" t="s">
        <v>11</v>
      </c>
      <c r="C4024" s="5">
        <v>340.55</v>
      </c>
      <c r="D4024" s="26" t="str">
        <f>IF(E4024="","TOTAL","")</f>
        <v/>
      </c>
      <c r="E4024" t="s">
        <v>80</v>
      </c>
    </row>
    <row r="4025" spans="1:5" outlineLevel="2" x14ac:dyDescent="0.35">
      <c r="A4025" s="11">
        <v>43840</v>
      </c>
      <c r="B4025" t="s">
        <v>11</v>
      </c>
      <c r="C4025" s="5">
        <v>28.49</v>
      </c>
      <c r="D4025" s="26" t="str">
        <f>IF(E4025="","TOTAL","")</f>
        <v/>
      </c>
      <c r="E4025" t="s">
        <v>79</v>
      </c>
    </row>
    <row r="4026" spans="1:5" outlineLevel="2" x14ac:dyDescent="0.35">
      <c r="A4026" s="11">
        <v>43840</v>
      </c>
      <c r="B4026" t="s">
        <v>11</v>
      </c>
      <c r="C4026" s="5">
        <v>454.99</v>
      </c>
      <c r="D4026" s="26" t="str">
        <f>IF(E4026="","TOTAL","")</f>
        <v/>
      </c>
      <c r="E4026" t="s">
        <v>79</v>
      </c>
    </row>
    <row r="4027" spans="1:5" outlineLevel="1" x14ac:dyDescent="0.35">
      <c r="A4027" s="25">
        <f>A4026</f>
        <v>43840</v>
      </c>
      <c r="B4027" s="24" t="str">
        <f>B4026</f>
        <v>LAKESHORE EQUIPMENT COMPANY</v>
      </c>
      <c r="C4027" s="26">
        <f>SUBTOTAL(9,C4023:C4026)</f>
        <v>913.27</v>
      </c>
      <c r="D4027" s="26" t="str">
        <f>IF(E4027="","TOTAL","")</f>
        <v>TOTAL</v>
      </c>
    </row>
    <row r="4028" spans="1:5" outlineLevel="2" x14ac:dyDescent="0.35">
      <c r="A4028" s="11">
        <v>43840</v>
      </c>
      <c r="B4028" t="s">
        <v>923</v>
      </c>
      <c r="C4028" s="5">
        <v>50</v>
      </c>
      <c r="D4028" s="26" t="str">
        <f>IF(E4028="","TOTAL","")</f>
        <v/>
      </c>
      <c r="E4028" t="s">
        <v>99</v>
      </c>
    </row>
    <row r="4029" spans="1:5" outlineLevel="1" x14ac:dyDescent="0.35">
      <c r="A4029" s="25">
        <f>A4028</f>
        <v>43840</v>
      </c>
      <c r="B4029" s="24" t="str">
        <f>B4028</f>
        <v>LAMAR CONSOLIDATED ISD ATHLETICS</v>
      </c>
      <c r="C4029" s="26">
        <f>SUBTOTAL(9,C4028:C4028)</f>
        <v>50</v>
      </c>
      <c r="D4029" s="26" t="str">
        <f>IF(E4029="","TOTAL","")</f>
        <v>TOTAL</v>
      </c>
    </row>
    <row r="4030" spans="1:5" outlineLevel="2" x14ac:dyDescent="0.35">
      <c r="A4030" s="11">
        <v>43840</v>
      </c>
      <c r="B4030" t="s">
        <v>923</v>
      </c>
      <c r="C4030" s="5">
        <v>25</v>
      </c>
      <c r="D4030" s="26" t="str">
        <f>IF(E4030="","TOTAL","")</f>
        <v/>
      </c>
      <c r="E4030" t="s">
        <v>99</v>
      </c>
    </row>
    <row r="4031" spans="1:5" outlineLevel="2" x14ac:dyDescent="0.35">
      <c r="A4031" s="11">
        <v>43840</v>
      </c>
      <c r="B4031" t="s">
        <v>923</v>
      </c>
      <c r="C4031" s="5">
        <v>25</v>
      </c>
      <c r="D4031" s="26" t="str">
        <f>IF(E4031="","TOTAL","")</f>
        <v/>
      </c>
      <c r="E4031" t="s">
        <v>99</v>
      </c>
    </row>
    <row r="4032" spans="1:5" outlineLevel="1" x14ac:dyDescent="0.35">
      <c r="A4032" s="25">
        <f>A4031</f>
        <v>43840</v>
      </c>
      <c r="B4032" s="24" t="str">
        <f>B4031</f>
        <v>LAMAR CONSOLIDATED ISD ATHLETICS</v>
      </c>
      <c r="C4032" s="26">
        <f>SUBTOTAL(9,C4030:C4031)</f>
        <v>50</v>
      </c>
      <c r="D4032" s="26" t="str">
        <f>IF(E4032="","TOTAL","")</f>
        <v>TOTAL</v>
      </c>
    </row>
    <row r="4033" spans="1:5" outlineLevel="2" x14ac:dyDescent="0.35">
      <c r="A4033" s="11">
        <v>43840</v>
      </c>
      <c r="B4033" t="s">
        <v>923</v>
      </c>
      <c r="C4033" s="5">
        <v>50</v>
      </c>
      <c r="D4033" s="26" t="str">
        <f>IF(E4033="","TOTAL","")</f>
        <v/>
      </c>
      <c r="E4033" t="s">
        <v>99</v>
      </c>
    </row>
    <row r="4034" spans="1:5" outlineLevel="1" x14ac:dyDescent="0.35">
      <c r="A4034" s="25">
        <f>A4033</f>
        <v>43840</v>
      </c>
      <c r="B4034" s="24" t="str">
        <f>B4033</f>
        <v>LAMAR CONSOLIDATED ISD ATHLETICS</v>
      </c>
      <c r="C4034" s="26">
        <f>SUBTOTAL(9,C4033:C4033)</f>
        <v>50</v>
      </c>
      <c r="D4034" s="26" t="str">
        <f>IF(E4034="","TOTAL","")</f>
        <v>TOTAL</v>
      </c>
    </row>
    <row r="4035" spans="1:5" outlineLevel="2" x14ac:dyDescent="0.35">
      <c r="A4035" s="11">
        <v>43840</v>
      </c>
      <c r="B4035" t="s">
        <v>770</v>
      </c>
      <c r="C4035" s="5">
        <v>223</v>
      </c>
      <c r="D4035" s="26" t="str">
        <f>IF(E4035="","TOTAL","")</f>
        <v/>
      </c>
      <c r="E4035" t="s">
        <v>77</v>
      </c>
    </row>
    <row r="4036" spans="1:5" outlineLevel="2" x14ac:dyDescent="0.35">
      <c r="A4036" s="11">
        <v>43840</v>
      </c>
      <c r="B4036" t="s">
        <v>770</v>
      </c>
      <c r="C4036" s="5">
        <v>275</v>
      </c>
      <c r="D4036" s="26" t="str">
        <f>IF(E4036="","TOTAL","")</f>
        <v/>
      </c>
      <c r="E4036" t="s">
        <v>77</v>
      </c>
    </row>
    <row r="4037" spans="1:5" outlineLevel="1" x14ac:dyDescent="0.35">
      <c r="A4037" s="25">
        <f>A4036</f>
        <v>43840</v>
      </c>
      <c r="B4037" s="24" t="str">
        <f>B4036</f>
        <v>BRIAN LAMB</v>
      </c>
      <c r="C4037" s="26">
        <f>SUBTOTAL(9,C4035:C4036)</f>
        <v>498</v>
      </c>
      <c r="D4037" s="26" t="str">
        <f>IF(E4037="","TOTAL","")</f>
        <v>TOTAL</v>
      </c>
    </row>
    <row r="4038" spans="1:5" outlineLevel="2" x14ac:dyDescent="0.35">
      <c r="A4038" s="11">
        <v>43840</v>
      </c>
      <c r="B4038" t="s">
        <v>628</v>
      </c>
      <c r="C4038" s="5">
        <v>115</v>
      </c>
      <c r="D4038" s="26" t="str">
        <f>IF(E4038="","TOTAL","")</f>
        <v/>
      </c>
      <c r="E4038" t="s">
        <v>77</v>
      </c>
    </row>
    <row r="4039" spans="1:5" outlineLevel="1" x14ac:dyDescent="0.35">
      <c r="A4039" s="25">
        <f>A4038</f>
        <v>43840</v>
      </c>
      <c r="B4039" s="24" t="str">
        <f>B4038</f>
        <v>CURTIS LAMONTAGNE</v>
      </c>
      <c r="C4039" s="26">
        <f>SUBTOTAL(9,C4038:C4038)</f>
        <v>115</v>
      </c>
      <c r="D4039" s="26" t="str">
        <f>IF(E4039="","TOTAL","")</f>
        <v>TOTAL</v>
      </c>
    </row>
    <row r="4040" spans="1:5" outlineLevel="2" x14ac:dyDescent="0.35">
      <c r="A4040" s="11">
        <v>43840</v>
      </c>
      <c r="B4040" t="s">
        <v>1320</v>
      </c>
      <c r="C4040" s="5">
        <v>145</v>
      </c>
      <c r="D4040" s="26" t="str">
        <f>IF(E4040="","TOTAL","")</f>
        <v/>
      </c>
      <c r="E4040" t="s">
        <v>77</v>
      </c>
    </row>
    <row r="4041" spans="1:5" outlineLevel="2" x14ac:dyDescent="0.35">
      <c r="A4041" s="11">
        <v>43840</v>
      </c>
      <c r="B4041" t="s">
        <v>1320</v>
      </c>
      <c r="C4041" s="5">
        <v>145</v>
      </c>
      <c r="D4041" s="26" t="str">
        <f>IF(E4041="","TOTAL","")</f>
        <v/>
      </c>
      <c r="E4041" t="s">
        <v>77</v>
      </c>
    </row>
    <row r="4042" spans="1:5" outlineLevel="1" x14ac:dyDescent="0.35">
      <c r="A4042" s="25">
        <f>A4041</f>
        <v>43840</v>
      </c>
      <c r="B4042" s="24" t="str">
        <f>B4041</f>
        <v>DAN LANG</v>
      </c>
      <c r="C4042" s="26">
        <f>SUBTOTAL(9,C4040:C4041)</f>
        <v>290</v>
      </c>
      <c r="D4042" s="26" t="str">
        <f>IF(E4042="","TOTAL","")</f>
        <v>TOTAL</v>
      </c>
    </row>
    <row r="4043" spans="1:5" outlineLevel="2" x14ac:dyDescent="0.35">
      <c r="A4043" s="11">
        <v>43840</v>
      </c>
      <c r="B4043" t="s">
        <v>160</v>
      </c>
      <c r="C4043" s="5">
        <v>194.85</v>
      </c>
      <c r="D4043" s="26" t="str">
        <f>IF(E4043="","TOTAL","")</f>
        <v/>
      </c>
      <c r="E4043" t="s">
        <v>93</v>
      </c>
    </row>
    <row r="4044" spans="1:5" outlineLevel="2" x14ac:dyDescent="0.35">
      <c r="A4044" s="11">
        <v>43840</v>
      </c>
      <c r="B4044" t="s">
        <v>160</v>
      </c>
      <c r="C4044" s="5">
        <v>1753.65</v>
      </c>
      <c r="D4044" s="26" t="str">
        <f>IF(E4044="","TOTAL","")</f>
        <v/>
      </c>
      <c r="E4044" t="s">
        <v>89</v>
      </c>
    </row>
    <row r="4045" spans="1:5" outlineLevel="2" x14ac:dyDescent="0.35">
      <c r="A4045" s="11">
        <v>43840</v>
      </c>
      <c r="B4045" t="s">
        <v>160</v>
      </c>
      <c r="C4045" s="5">
        <v>254.9</v>
      </c>
      <c r="D4045" s="26" t="str">
        <f>IF(E4045="","TOTAL","")</f>
        <v/>
      </c>
      <c r="E4045" t="s">
        <v>89</v>
      </c>
    </row>
    <row r="4046" spans="1:5" outlineLevel="2" x14ac:dyDescent="0.35">
      <c r="A4046" s="11">
        <v>43840</v>
      </c>
      <c r="B4046" t="s">
        <v>160</v>
      </c>
      <c r="C4046" s="5">
        <v>191.88</v>
      </c>
      <c r="D4046" s="26" t="str">
        <f>IF(E4046="","TOTAL","")</f>
        <v/>
      </c>
      <c r="E4046" t="s">
        <v>89</v>
      </c>
    </row>
    <row r="4047" spans="1:5" outlineLevel="2" x14ac:dyDescent="0.35">
      <c r="A4047" s="11">
        <v>43840</v>
      </c>
      <c r="B4047" t="s">
        <v>160</v>
      </c>
      <c r="C4047" s="5">
        <v>1089.2</v>
      </c>
      <c r="D4047" s="26" t="str">
        <f>IF(E4047="","TOTAL","")</f>
        <v/>
      </c>
      <c r="E4047" t="s">
        <v>93</v>
      </c>
    </row>
    <row r="4048" spans="1:5" outlineLevel="2" x14ac:dyDescent="0.35">
      <c r="A4048" s="11">
        <v>43840</v>
      </c>
      <c r="B4048" t="s">
        <v>160</v>
      </c>
      <c r="C4048" s="5">
        <v>250</v>
      </c>
      <c r="D4048" s="26" t="str">
        <f>IF(E4048="","TOTAL","")</f>
        <v/>
      </c>
      <c r="E4048" t="s">
        <v>76</v>
      </c>
    </row>
    <row r="4049" spans="1:5" outlineLevel="2" x14ac:dyDescent="0.35">
      <c r="A4049" s="11">
        <v>43840</v>
      </c>
      <c r="B4049" t="s">
        <v>160</v>
      </c>
      <c r="C4049" s="5">
        <v>502.88</v>
      </c>
      <c r="D4049" s="26" t="str">
        <f>IF(E4049="","TOTAL","")</f>
        <v/>
      </c>
      <c r="E4049" t="s">
        <v>89</v>
      </c>
    </row>
    <row r="4050" spans="1:5" outlineLevel="2" x14ac:dyDescent="0.35">
      <c r="A4050" s="11">
        <v>43840</v>
      </c>
      <c r="B4050" t="s">
        <v>160</v>
      </c>
      <c r="C4050" s="5">
        <v>1850.6</v>
      </c>
      <c r="D4050" s="26" t="str">
        <f>IF(E4050="","TOTAL","")</f>
        <v/>
      </c>
      <c r="E4050" t="s">
        <v>93</v>
      </c>
    </row>
    <row r="4051" spans="1:5" outlineLevel="2" x14ac:dyDescent="0.35">
      <c r="A4051" s="11">
        <v>43840</v>
      </c>
      <c r="B4051" t="s">
        <v>160</v>
      </c>
      <c r="C4051" s="5">
        <v>318.39999999999998</v>
      </c>
      <c r="D4051" s="26" t="str">
        <f>IF(E4051="","TOTAL","")</f>
        <v/>
      </c>
      <c r="E4051" t="s">
        <v>93</v>
      </c>
    </row>
    <row r="4052" spans="1:5" outlineLevel="1" x14ac:dyDescent="0.35">
      <c r="A4052" s="25">
        <f>A4051</f>
        <v>43840</v>
      </c>
      <c r="B4052" s="24" t="str">
        <f>B4051</f>
        <v>LAS MANANITAS MEXICAN RESTAURANT INC</v>
      </c>
      <c r="C4052" s="26">
        <f>SUBTOTAL(9,C4043:C4051)</f>
        <v>6406.3600000000006</v>
      </c>
      <c r="D4052" s="26" t="str">
        <f>IF(E4052="","TOTAL","")</f>
        <v>TOTAL</v>
      </c>
    </row>
    <row r="4053" spans="1:5" outlineLevel="2" x14ac:dyDescent="0.35">
      <c r="A4053" s="11">
        <v>43840</v>
      </c>
      <c r="B4053" t="s">
        <v>1321</v>
      </c>
      <c r="C4053" s="5">
        <v>162.91999999999999</v>
      </c>
      <c r="D4053" s="26" t="str">
        <f>IF(E4053="","TOTAL","")</f>
        <v/>
      </c>
      <c r="E4053" t="s">
        <v>79</v>
      </c>
    </row>
    <row r="4054" spans="1:5" outlineLevel="1" x14ac:dyDescent="0.35">
      <c r="A4054" s="25">
        <f>A4053</f>
        <v>43840</v>
      </c>
      <c r="B4054" s="24" t="str">
        <f>B4053</f>
        <v>LEAD YOUR SCHOOL</v>
      </c>
      <c r="C4054" s="26">
        <f>SUBTOTAL(9,C4053:C4053)</f>
        <v>162.91999999999999</v>
      </c>
      <c r="D4054" s="26" t="str">
        <f>IF(E4054="","TOTAL","")</f>
        <v>TOTAL</v>
      </c>
    </row>
    <row r="4055" spans="1:5" outlineLevel="2" x14ac:dyDescent="0.35">
      <c r="A4055" s="11">
        <v>43840</v>
      </c>
      <c r="B4055" t="s">
        <v>246</v>
      </c>
      <c r="C4055" s="5">
        <v>202</v>
      </c>
      <c r="D4055" s="26" t="str">
        <f>IF(E4055="","TOTAL","")</f>
        <v/>
      </c>
      <c r="E4055" t="s">
        <v>79</v>
      </c>
    </row>
    <row r="4056" spans="1:5" outlineLevel="2" x14ac:dyDescent="0.35">
      <c r="A4056" s="11">
        <v>43840</v>
      </c>
      <c r="B4056" t="s">
        <v>246</v>
      </c>
      <c r="C4056" s="5">
        <v>266</v>
      </c>
      <c r="D4056" s="26" t="str">
        <f>IF(E4056="","TOTAL","")</f>
        <v/>
      </c>
      <c r="E4056" t="s">
        <v>79</v>
      </c>
    </row>
    <row r="4057" spans="1:5" outlineLevel="2" x14ac:dyDescent="0.35">
      <c r="A4057" s="11">
        <v>43840</v>
      </c>
      <c r="B4057" t="s">
        <v>246</v>
      </c>
      <c r="C4057" s="5">
        <v>589</v>
      </c>
      <c r="D4057" s="26" t="str">
        <f>IF(E4057="","TOTAL","")</f>
        <v/>
      </c>
      <c r="E4057" t="s">
        <v>79</v>
      </c>
    </row>
    <row r="4058" spans="1:5" outlineLevel="2" x14ac:dyDescent="0.35">
      <c r="A4058" s="11">
        <v>43840</v>
      </c>
      <c r="B4058" t="s">
        <v>246</v>
      </c>
      <c r="C4058" s="5">
        <v>1720</v>
      </c>
      <c r="D4058" s="26" t="str">
        <f>IF(E4058="","TOTAL","")</f>
        <v/>
      </c>
      <c r="E4058" t="s">
        <v>180</v>
      </c>
    </row>
    <row r="4059" spans="1:5" outlineLevel="1" x14ac:dyDescent="0.35">
      <c r="A4059" s="25">
        <f>A4058</f>
        <v>43840</v>
      </c>
      <c r="B4059" s="24" t="str">
        <f>B4058</f>
        <v>LEAD4WARD LLC</v>
      </c>
      <c r="C4059" s="26">
        <f>SUBTOTAL(9,C4055:C4058)</f>
        <v>2777</v>
      </c>
      <c r="D4059" s="26" t="str">
        <f>IF(E4059="","TOTAL","")</f>
        <v>TOTAL</v>
      </c>
    </row>
    <row r="4060" spans="1:5" outlineLevel="2" x14ac:dyDescent="0.35">
      <c r="A4060" s="11">
        <v>43840</v>
      </c>
      <c r="B4060" t="s">
        <v>321</v>
      </c>
      <c r="C4060" s="5">
        <v>1212</v>
      </c>
      <c r="D4060" s="26" t="str">
        <f>IF(E4060="","TOTAL","")</f>
        <v/>
      </c>
      <c r="E4060" t="s">
        <v>79</v>
      </c>
    </row>
    <row r="4061" spans="1:5" outlineLevel="1" x14ac:dyDescent="0.35">
      <c r="A4061" s="25">
        <f>A4060</f>
        <v>43840</v>
      </c>
      <c r="B4061" s="24" t="str">
        <f>B4060</f>
        <v>LEAPING LEOTARDS</v>
      </c>
      <c r="C4061" s="26">
        <f>SUBTOTAL(9,C4060:C4060)</f>
        <v>1212</v>
      </c>
      <c r="D4061" s="26" t="str">
        <f>IF(E4061="","TOTAL","")</f>
        <v>TOTAL</v>
      </c>
    </row>
    <row r="4062" spans="1:5" outlineLevel="2" x14ac:dyDescent="0.35">
      <c r="A4062" s="11">
        <v>43840</v>
      </c>
      <c r="B4062" t="s">
        <v>925</v>
      </c>
      <c r="C4062" s="5">
        <v>14705.05</v>
      </c>
      <c r="D4062" s="26" t="str">
        <f>IF(E4062="","TOTAL","")</f>
        <v/>
      </c>
      <c r="E4062" t="s">
        <v>94</v>
      </c>
    </row>
    <row r="4063" spans="1:5" outlineLevel="2" x14ac:dyDescent="0.35">
      <c r="A4063" s="11">
        <v>43840</v>
      </c>
      <c r="B4063" t="s">
        <v>925</v>
      </c>
      <c r="C4063" s="5">
        <v>26954.35</v>
      </c>
      <c r="D4063" s="26" t="str">
        <f>IF(E4063="","TOTAL","")</f>
        <v/>
      </c>
      <c r="E4063" t="s">
        <v>94</v>
      </c>
    </row>
    <row r="4064" spans="1:5" outlineLevel="2" x14ac:dyDescent="0.35">
      <c r="A4064" s="11">
        <v>43840</v>
      </c>
      <c r="B4064" t="s">
        <v>925</v>
      </c>
      <c r="C4064" s="5">
        <v>27925</v>
      </c>
      <c r="D4064" s="26" t="str">
        <f>IF(E4064="","TOTAL","")</f>
        <v/>
      </c>
      <c r="E4064" t="s">
        <v>94</v>
      </c>
    </row>
    <row r="4065" spans="1:5" outlineLevel="2" x14ac:dyDescent="0.35">
      <c r="A4065" s="11">
        <v>43840</v>
      </c>
      <c r="B4065" t="s">
        <v>925</v>
      </c>
      <c r="C4065" s="5">
        <v>27947.1</v>
      </c>
      <c r="D4065" s="26" t="str">
        <f>IF(E4065="","TOTAL","")</f>
        <v/>
      </c>
      <c r="E4065" t="s">
        <v>94</v>
      </c>
    </row>
    <row r="4066" spans="1:5" outlineLevel="2" x14ac:dyDescent="0.35">
      <c r="A4066" s="11">
        <v>43840</v>
      </c>
      <c r="B4066" t="s">
        <v>925</v>
      </c>
      <c r="C4066" s="5">
        <v>28088.65</v>
      </c>
      <c r="D4066" s="26" t="str">
        <f>IF(E4066="","TOTAL","")</f>
        <v/>
      </c>
      <c r="E4066" t="s">
        <v>94</v>
      </c>
    </row>
    <row r="4067" spans="1:5" outlineLevel="2" x14ac:dyDescent="0.35">
      <c r="A4067" s="11">
        <v>43840</v>
      </c>
      <c r="B4067" t="s">
        <v>925</v>
      </c>
      <c r="C4067" s="5">
        <v>27060.75</v>
      </c>
      <c r="D4067" s="26" t="str">
        <f>IF(E4067="","TOTAL","")</f>
        <v/>
      </c>
      <c r="E4067" t="s">
        <v>94</v>
      </c>
    </row>
    <row r="4068" spans="1:5" outlineLevel="2" x14ac:dyDescent="0.35">
      <c r="A4068" s="11">
        <v>43840</v>
      </c>
      <c r="B4068" t="s">
        <v>925</v>
      </c>
      <c r="C4068" s="5">
        <v>26671.25</v>
      </c>
      <c r="D4068" s="26" t="str">
        <f>IF(E4068="","TOTAL","")</f>
        <v/>
      </c>
      <c r="E4068" t="s">
        <v>94</v>
      </c>
    </row>
    <row r="4069" spans="1:5" outlineLevel="2" x14ac:dyDescent="0.35">
      <c r="A4069" s="11">
        <v>43840</v>
      </c>
      <c r="B4069" t="s">
        <v>925</v>
      </c>
      <c r="C4069" s="5">
        <v>26812.799999999999</v>
      </c>
      <c r="D4069" s="26" t="str">
        <f>IF(E4069="","TOTAL","")</f>
        <v/>
      </c>
      <c r="E4069" t="s">
        <v>94</v>
      </c>
    </row>
    <row r="4070" spans="1:5" outlineLevel="2" x14ac:dyDescent="0.35">
      <c r="A4070" s="11">
        <v>43840</v>
      </c>
      <c r="B4070" t="s">
        <v>925</v>
      </c>
      <c r="C4070" s="5">
        <v>19311.599999999999</v>
      </c>
      <c r="D4070" s="26" t="str">
        <f>IF(E4070="","TOTAL","")</f>
        <v/>
      </c>
      <c r="E4070" t="s">
        <v>94</v>
      </c>
    </row>
    <row r="4071" spans="1:5" outlineLevel="2" x14ac:dyDescent="0.35">
      <c r="A4071" s="11">
        <v>43840</v>
      </c>
      <c r="B4071" t="s">
        <v>925</v>
      </c>
      <c r="C4071" s="5">
        <v>27238.400000000001</v>
      </c>
      <c r="D4071" s="26" t="str">
        <f>IF(E4071="","TOTAL","")</f>
        <v/>
      </c>
      <c r="E4071" t="s">
        <v>94</v>
      </c>
    </row>
    <row r="4072" spans="1:5" outlineLevel="2" x14ac:dyDescent="0.35">
      <c r="A4072" s="11">
        <v>43840</v>
      </c>
      <c r="B4072" t="s">
        <v>925</v>
      </c>
      <c r="C4072" s="5">
        <v>19418</v>
      </c>
      <c r="D4072" s="26" t="str">
        <f>IF(E4072="","TOTAL","")</f>
        <v/>
      </c>
      <c r="E4072" t="s">
        <v>94</v>
      </c>
    </row>
    <row r="4073" spans="1:5" outlineLevel="2" x14ac:dyDescent="0.35">
      <c r="A4073" s="11">
        <v>43840</v>
      </c>
      <c r="B4073" t="s">
        <v>925</v>
      </c>
      <c r="C4073" s="5">
        <v>19453.150000000001</v>
      </c>
      <c r="D4073" s="26" t="str">
        <f>IF(E4073="","TOTAL","")</f>
        <v/>
      </c>
      <c r="E4073" t="s">
        <v>94</v>
      </c>
    </row>
    <row r="4074" spans="1:5" outlineLevel="2" x14ac:dyDescent="0.35">
      <c r="A4074" s="11">
        <v>43840</v>
      </c>
      <c r="B4074" t="s">
        <v>925</v>
      </c>
      <c r="C4074" s="5">
        <v>19381.900000000001</v>
      </c>
      <c r="D4074" s="26" t="str">
        <f>IF(E4074="","TOTAL","")</f>
        <v/>
      </c>
      <c r="E4074" t="s">
        <v>94</v>
      </c>
    </row>
    <row r="4075" spans="1:5" outlineLevel="2" x14ac:dyDescent="0.35">
      <c r="A4075" s="11">
        <v>43840</v>
      </c>
      <c r="B4075" t="s">
        <v>925</v>
      </c>
      <c r="C4075" s="5">
        <v>37077.550000000003</v>
      </c>
      <c r="D4075" s="26" t="str">
        <f>IF(E4075="","TOTAL","")</f>
        <v/>
      </c>
      <c r="E4075" t="s">
        <v>94</v>
      </c>
    </row>
    <row r="4076" spans="1:5" outlineLevel="2" x14ac:dyDescent="0.35">
      <c r="A4076" s="11">
        <v>43840</v>
      </c>
      <c r="B4076" t="s">
        <v>925</v>
      </c>
      <c r="C4076" s="5">
        <v>16346.65</v>
      </c>
      <c r="D4076" s="26" t="str">
        <f>IF(E4076="","TOTAL","")</f>
        <v/>
      </c>
      <c r="E4076" t="s">
        <v>94</v>
      </c>
    </row>
    <row r="4077" spans="1:5" outlineLevel="2" x14ac:dyDescent="0.35">
      <c r="A4077" s="11">
        <v>43840</v>
      </c>
      <c r="B4077" t="s">
        <v>925</v>
      </c>
      <c r="C4077" s="5">
        <v>27641.200000000001</v>
      </c>
      <c r="D4077" s="26" t="str">
        <f>IF(E4077="","TOTAL","")</f>
        <v/>
      </c>
      <c r="E4077" t="s">
        <v>94</v>
      </c>
    </row>
    <row r="4078" spans="1:5" outlineLevel="2" x14ac:dyDescent="0.35">
      <c r="A4078" s="11">
        <v>43840</v>
      </c>
      <c r="B4078" t="s">
        <v>925</v>
      </c>
      <c r="C4078" s="5">
        <v>26174.400000000001</v>
      </c>
      <c r="D4078" s="26" t="str">
        <f>IF(E4078="","TOTAL","")</f>
        <v/>
      </c>
      <c r="E4078" t="s">
        <v>94</v>
      </c>
    </row>
    <row r="4079" spans="1:5" outlineLevel="2" x14ac:dyDescent="0.35">
      <c r="A4079" s="11">
        <v>43840</v>
      </c>
      <c r="B4079" t="s">
        <v>925</v>
      </c>
      <c r="C4079" s="5">
        <v>29221.05</v>
      </c>
      <c r="D4079" s="26" t="str">
        <f>IF(E4079="","TOTAL","")</f>
        <v/>
      </c>
      <c r="E4079" t="s">
        <v>94</v>
      </c>
    </row>
    <row r="4080" spans="1:5" outlineLevel="2" x14ac:dyDescent="0.35">
      <c r="A4080" s="11">
        <v>43840</v>
      </c>
      <c r="B4080" t="s">
        <v>925</v>
      </c>
      <c r="C4080" s="5">
        <v>33079</v>
      </c>
      <c r="D4080" s="26" t="str">
        <f>IF(E4080="","TOTAL","")</f>
        <v/>
      </c>
      <c r="E4080" t="s">
        <v>94</v>
      </c>
    </row>
    <row r="4081" spans="1:5" outlineLevel="1" x14ac:dyDescent="0.35">
      <c r="A4081" s="25">
        <f>A4080</f>
        <v>43840</v>
      </c>
      <c r="B4081" s="24" t="str">
        <f>B4080</f>
        <v>LECS LTD</v>
      </c>
      <c r="C4081" s="26">
        <f>SUBTOTAL(9,C4062:C4080)</f>
        <v>480507.85000000003</v>
      </c>
      <c r="D4081" s="26" t="str">
        <f>IF(E4081="","TOTAL","")</f>
        <v>TOTAL</v>
      </c>
    </row>
    <row r="4082" spans="1:5" outlineLevel="2" x14ac:dyDescent="0.35">
      <c r="A4082" s="11">
        <v>43840</v>
      </c>
      <c r="B4082" t="s">
        <v>771</v>
      </c>
      <c r="C4082" s="5">
        <v>115</v>
      </c>
      <c r="D4082" s="26" t="str">
        <f>IF(E4082="","TOTAL","")</f>
        <v/>
      </c>
      <c r="E4082" t="s">
        <v>77</v>
      </c>
    </row>
    <row r="4083" spans="1:5" outlineLevel="1" x14ac:dyDescent="0.35">
      <c r="A4083" s="25">
        <f>A4082</f>
        <v>43840</v>
      </c>
      <c r="B4083" s="24" t="str">
        <f>B4082</f>
        <v>PRINCE LEE</v>
      </c>
      <c r="C4083" s="26">
        <f>SUBTOTAL(9,C4082:C4082)</f>
        <v>115</v>
      </c>
      <c r="D4083" s="26" t="str">
        <f>IF(E4083="","TOTAL","")</f>
        <v>TOTAL</v>
      </c>
    </row>
    <row r="4084" spans="1:5" outlineLevel="2" x14ac:dyDescent="0.35">
      <c r="A4084" s="11">
        <v>43840</v>
      </c>
      <c r="B4084" t="s">
        <v>456</v>
      </c>
      <c r="C4084" s="5">
        <v>115</v>
      </c>
      <c r="D4084" s="26" t="str">
        <f>IF(E4084="","TOTAL","")</f>
        <v/>
      </c>
      <c r="E4084" t="s">
        <v>77</v>
      </c>
    </row>
    <row r="4085" spans="1:5" outlineLevel="1" x14ac:dyDescent="0.35">
      <c r="A4085" s="25">
        <f>A4084</f>
        <v>43840</v>
      </c>
      <c r="B4085" s="24" t="str">
        <f>B4084</f>
        <v>DONYEA M LEWIS</v>
      </c>
      <c r="C4085" s="26">
        <f>SUBTOTAL(9,C4084:C4084)</f>
        <v>115</v>
      </c>
      <c r="D4085" s="26" t="str">
        <f>IF(E4085="","TOTAL","")</f>
        <v>TOTAL</v>
      </c>
    </row>
    <row r="4086" spans="1:5" outlineLevel="2" x14ac:dyDescent="0.35">
      <c r="A4086" s="11">
        <v>43840</v>
      </c>
      <c r="B4086" t="s">
        <v>1322</v>
      </c>
      <c r="C4086" s="5">
        <v>735.75</v>
      </c>
      <c r="D4086" s="26" t="str">
        <f>IF(E4086="","TOTAL","")</f>
        <v/>
      </c>
      <c r="E4086" t="s">
        <v>97</v>
      </c>
    </row>
    <row r="4087" spans="1:5" outlineLevel="1" x14ac:dyDescent="0.35">
      <c r="A4087" s="25">
        <f>A4086</f>
        <v>43840</v>
      </c>
      <c r="B4087" s="24" t="str">
        <f>B4086</f>
        <v>THE LINE HOTEL AUSTIN</v>
      </c>
      <c r="C4087" s="26">
        <f>SUBTOTAL(9,C4086:C4086)</f>
        <v>735.75</v>
      </c>
      <c r="D4087" s="26" t="str">
        <f>IF(E4087="","TOTAL","")</f>
        <v>TOTAL</v>
      </c>
    </row>
    <row r="4088" spans="1:5" outlineLevel="2" x14ac:dyDescent="0.35">
      <c r="A4088" s="11">
        <v>43840</v>
      </c>
      <c r="B4088" t="s">
        <v>457</v>
      </c>
      <c r="C4088" s="5">
        <v>1466.66</v>
      </c>
      <c r="D4088" s="26" t="str">
        <f>IF(E4088="","TOTAL","")</f>
        <v/>
      </c>
      <c r="E4088" t="s">
        <v>77</v>
      </c>
    </row>
    <row r="4089" spans="1:5" outlineLevel="1" x14ac:dyDescent="0.35">
      <c r="A4089" s="25">
        <f>A4088</f>
        <v>43840</v>
      </c>
      <c r="B4089" s="24" t="str">
        <f>B4088</f>
        <v>JARED LITTLETON</v>
      </c>
      <c r="C4089" s="26">
        <f>SUBTOTAL(9,C4088:C4088)</f>
        <v>1466.66</v>
      </c>
      <c r="D4089" s="26" t="str">
        <f>IF(E4089="","TOTAL","")</f>
        <v>TOTAL</v>
      </c>
    </row>
    <row r="4090" spans="1:5" outlineLevel="2" x14ac:dyDescent="0.35">
      <c r="A4090" s="11">
        <v>43840</v>
      </c>
      <c r="B4090" t="s">
        <v>276</v>
      </c>
      <c r="C4090" s="5">
        <v>622.5</v>
      </c>
      <c r="D4090" s="26" t="str">
        <f>IF(E4090="","TOTAL","")</f>
        <v/>
      </c>
      <c r="E4090" t="s">
        <v>76</v>
      </c>
    </row>
    <row r="4091" spans="1:5" outlineLevel="1" x14ac:dyDescent="0.35">
      <c r="A4091" s="25">
        <f>A4090</f>
        <v>43840</v>
      </c>
      <c r="B4091" s="24" t="str">
        <f>B4090</f>
        <v>LOCAL TABLE</v>
      </c>
      <c r="C4091" s="26">
        <f>SUBTOTAL(9,C4090:C4090)</f>
        <v>622.5</v>
      </c>
      <c r="D4091" s="26" t="str">
        <f>IF(E4091="","TOTAL","")</f>
        <v>TOTAL</v>
      </c>
    </row>
    <row r="4092" spans="1:5" outlineLevel="2" x14ac:dyDescent="0.35">
      <c r="A4092" s="11">
        <v>43840</v>
      </c>
      <c r="B4092" t="s">
        <v>1030</v>
      </c>
      <c r="C4092" s="5">
        <v>1000</v>
      </c>
      <c r="D4092" s="26" t="str">
        <f>IF(E4092="","TOTAL","")</f>
        <v/>
      </c>
      <c r="E4092" t="s">
        <v>93</v>
      </c>
    </row>
    <row r="4093" spans="1:5" outlineLevel="1" x14ac:dyDescent="0.35">
      <c r="A4093" s="25">
        <f>A4092</f>
        <v>43840</v>
      </c>
      <c r="B4093" s="24" t="str">
        <f>B4092</f>
        <v>LONE STAR COLLEGE-CY FAIR</v>
      </c>
      <c r="C4093" s="26">
        <f>SUBTOTAL(9,C4092:C4092)</f>
        <v>1000</v>
      </c>
      <c r="D4093" s="26" t="str">
        <f>IF(E4093="","TOTAL","")</f>
        <v>TOTAL</v>
      </c>
    </row>
    <row r="4094" spans="1:5" outlineLevel="2" x14ac:dyDescent="0.35">
      <c r="A4094" s="11">
        <v>43840</v>
      </c>
      <c r="B4094" t="s">
        <v>368</v>
      </c>
      <c r="C4094" s="5">
        <v>805</v>
      </c>
      <c r="D4094" s="26" t="str">
        <f>IF(E4094="","TOTAL","")</f>
        <v/>
      </c>
      <c r="E4094" t="s">
        <v>79</v>
      </c>
    </row>
    <row r="4095" spans="1:5" outlineLevel="1" x14ac:dyDescent="0.35">
      <c r="A4095" s="25">
        <f>A4094</f>
        <v>43840</v>
      </c>
      <c r="B4095" s="24" t="str">
        <f>B4094</f>
        <v>ZNK PARTNERS LLC</v>
      </c>
      <c r="C4095" s="26">
        <f>SUBTOTAL(9,C4094:C4094)</f>
        <v>805</v>
      </c>
      <c r="D4095" s="26" t="str">
        <f>IF(E4095="","TOTAL","")</f>
        <v>TOTAL</v>
      </c>
    </row>
    <row r="4096" spans="1:5" outlineLevel="2" x14ac:dyDescent="0.35">
      <c r="A4096" s="11">
        <v>43840</v>
      </c>
      <c r="B4096" t="s">
        <v>73</v>
      </c>
      <c r="C4096" s="5">
        <v>54.64</v>
      </c>
      <c r="D4096" s="26" t="str">
        <f>IF(E4096="","TOTAL","")</f>
        <v/>
      </c>
      <c r="E4096" t="s">
        <v>81</v>
      </c>
    </row>
    <row r="4097" spans="1:5" outlineLevel="2" x14ac:dyDescent="0.35">
      <c r="A4097" s="11">
        <v>43840</v>
      </c>
      <c r="B4097" t="s">
        <v>73</v>
      </c>
      <c r="C4097" s="5">
        <v>351.3</v>
      </c>
      <c r="D4097" s="26" t="str">
        <f>IF(E4097="","TOTAL","")</f>
        <v/>
      </c>
      <c r="E4097" t="s">
        <v>81</v>
      </c>
    </row>
    <row r="4098" spans="1:5" outlineLevel="2" x14ac:dyDescent="0.35">
      <c r="A4098" s="11">
        <v>43840</v>
      </c>
      <c r="B4098" t="s">
        <v>73</v>
      </c>
      <c r="C4098" s="5">
        <v>472.35</v>
      </c>
      <c r="D4098" s="26" t="str">
        <f>IF(E4098="","TOTAL","")</f>
        <v/>
      </c>
      <c r="E4098" t="s">
        <v>81</v>
      </c>
    </row>
    <row r="4099" spans="1:5" outlineLevel="2" x14ac:dyDescent="0.35">
      <c r="A4099" s="11">
        <v>43840</v>
      </c>
      <c r="B4099" t="s">
        <v>73</v>
      </c>
      <c r="C4099" s="5">
        <v>23.24</v>
      </c>
      <c r="D4099" s="26" t="str">
        <f>IF(E4099="","TOTAL","")</f>
        <v/>
      </c>
      <c r="E4099" t="s">
        <v>81</v>
      </c>
    </row>
    <row r="4100" spans="1:5" outlineLevel="2" x14ac:dyDescent="0.35">
      <c r="A4100" s="11">
        <v>43840</v>
      </c>
      <c r="B4100" t="s">
        <v>73</v>
      </c>
      <c r="C4100" s="5">
        <v>157.44999999999999</v>
      </c>
      <c r="D4100" s="26" t="str">
        <f>IF(E4100="","TOTAL","")</f>
        <v/>
      </c>
      <c r="E4100" t="s">
        <v>81</v>
      </c>
    </row>
    <row r="4101" spans="1:5" outlineLevel="2" x14ac:dyDescent="0.35">
      <c r="A4101" s="11">
        <v>43840</v>
      </c>
      <c r="B4101" t="s">
        <v>73</v>
      </c>
      <c r="C4101" s="5">
        <v>61.1</v>
      </c>
      <c r="D4101" s="26" t="str">
        <f>IF(E4101="","TOTAL","")</f>
        <v/>
      </c>
      <c r="E4101" t="s">
        <v>81</v>
      </c>
    </row>
    <row r="4102" spans="1:5" outlineLevel="2" x14ac:dyDescent="0.35">
      <c r="A4102" s="11">
        <v>43840</v>
      </c>
      <c r="B4102" t="s">
        <v>73</v>
      </c>
      <c r="C4102" s="5">
        <v>222.77</v>
      </c>
      <c r="D4102" s="26" t="str">
        <f>IF(E4102="","TOTAL","")</f>
        <v/>
      </c>
      <c r="E4102" t="s">
        <v>81</v>
      </c>
    </row>
    <row r="4103" spans="1:5" outlineLevel="2" x14ac:dyDescent="0.35">
      <c r="A4103" s="11">
        <v>43840</v>
      </c>
      <c r="B4103" t="s">
        <v>73</v>
      </c>
      <c r="C4103" s="5">
        <v>19.14</v>
      </c>
      <c r="D4103" s="26" t="str">
        <f>IF(E4103="","TOTAL","")</f>
        <v/>
      </c>
      <c r="E4103" t="s">
        <v>81</v>
      </c>
    </row>
    <row r="4104" spans="1:5" outlineLevel="1" x14ac:dyDescent="0.35">
      <c r="A4104" s="25">
        <f>A4103</f>
        <v>43840</v>
      </c>
      <c r="B4104" s="24" t="str">
        <f>B4103</f>
        <v>LONGHORN BUS SALES</v>
      </c>
      <c r="C4104" s="26">
        <f>SUBTOTAL(9,C4096:C4103)</f>
        <v>1361.99</v>
      </c>
      <c r="D4104" s="26" t="str">
        <f>IF(E4104="","TOTAL","")</f>
        <v>TOTAL</v>
      </c>
    </row>
    <row r="4105" spans="1:5" outlineLevel="2" x14ac:dyDescent="0.35">
      <c r="A4105" s="11">
        <v>43840</v>
      </c>
      <c r="B4105" t="s">
        <v>1323</v>
      </c>
      <c r="C4105" s="5">
        <v>540</v>
      </c>
      <c r="D4105" s="26" t="str">
        <f>IF(E4105="","TOTAL","")</f>
        <v/>
      </c>
      <c r="E4105" t="s">
        <v>77</v>
      </c>
    </row>
    <row r="4106" spans="1:5" outlineLevel="1" x14ac:dyDescent="0.35">
      <c r="A4106" s="25">
        <f>A4105</f>
        <v>43840</v>
      </c>
      <c r="B4106" s="24" t="str">
        <f>B4105</f>
        <v>MONICA LOPEZ</v>
      </c>
      <c r="C4106" s="26">
        <f>SUBTOTAL(9,C4105:C4105)</f>
        <v>540</v>
      </c>
      <c r="D4106" s="26" t="str">
        <f>IF(E4106="","TOTAL","")</f>
        <v>TOTAL</v>
      </c>
    </row>
    <row r="4107" spans="1:5" outlineLevel="2" x14ac:dyDescent="0.35">
      <c r="A4107" s="11">
        <v>43840</v>
      </c>
      <c r="B4107" t="s">
        <v>772</v>
      </c>
      <c r="C4107" s="5">
        <v>115</v>
      </c>
      <c r="D4107" s="26" t="str">
        <f>IF(E4107="","TOTAL","")</f>
        <v/>
      </c>
      <c r="E4107" t="s">
        <v>77</v>
      </c>
    </row>
    <row r="4108" spans="1:5" outlineLevel="1" x14ac:dyDescent="0.35">
      <c r="A4108" s="25">
        <f>A4107</f>
        <v>43840</v>
      </c>
      <c r="B4108" s="24" t="str">
        <f>B4107</f>
        <v>JOHN H LOVE III</v>
      </c>
      <c r="C4108" s="26">
        <f>SUBTOTAL(9,C4107:C4107)</f>
        <v>115</v>
      </c>
      <c r="D4108" s="26" t="str">
        <f>IF(E4108="","TOTAL","")</f>
        <v>TOTAL</v>
      </c>
    </row>
    <row r="4109" spans="1:5" outlineLevel="2" x14ac:dyDescent="0.35">
      <c r="A4109" s="11">
        <v>43840</v>
      </c>
      <c r="B4109" t="s">
        <v>46</v>
      </c>
      <c r="C4109" s="5">
        <v>35.11</v>
      </c>
      <c r="D4109" s="26" t="str">
        <f>IF(E4109="","TOTAL","")</f>
        <v/>
      </c>
      <c r="E4109" t="s">
        <v>81</v>
      </c>
    </row>
    <row r="4110" spans="1:5" outlineLevel="2" x14ac:dyDescent="0.35">
      <c r="A4110" s="11">
        <v>43840</v>
      </c>
      <c r="B4110" t="s">
        <v>46</v>
      </c>
      <c r="C4110" s="5">
        <v>37.19</v>
      </c>
      <c r="D4110" s="26" t="str">
        <f>IF(E4110="","TOTAL","")</f>
        <v/>
      </c>
      <c r="E4110" t="s">
        <v>81</v>
      </c>
    </row>
    <row r="4111" spans="1:5" outlineLevel="2" x14ac:dyDescent="0.35">
      <c r="A4111" s="11">
        <v>43840</v>
      </c>
      <c r="B4111" t="s">
        <v>46</v>
      </c>
      <c r="C4111" s="5">
        <v>47.26</v>
      </c>
      <c r="D4111" s="26" t="str">
        <f>IF(E4111="","TOTAL","")</f>
        <v/>
      </c>
      <c r="E4111" t="s">
        <v>81</v>
      </c>
    </row>
    <row r="4112" spans="1:5" outlineLevel="2" x14ac:dyDescent="0.35">
      <c r="A4112" s="11">
        <v>43840</v>
      </c>
      <c r="B4112" t="s">
        <v>46</v>
      </c>
      <c r="C4112" s="5">
        <v>48.66</v>
      </c>
      <c r="D4112" s="26" t="str">
        <f>IF(E4112="","TOTAL","")</f>
        <v/>
      </c>
      <c r="E4112" t="s">
        <v>81</v>
      </c>
    </row>
    <row r="4113" spans="1:5" outlineLevel="2" x14ac:dyDescent="0.35">
      <c r="A4113" s="11">
        <v>43840</v>
      </c>
      <c r="B4113" t="s">
        <v>46</v>
      </c>
      <c r="C4113" s="5">
        <v>165.21</v>
      </c>
      <c r="D4113" s="26" t="str">
        <f>IF(E4113="","TOTAL","")</f>
        <v/>
      </c>
      <c r="E4113" t="s">
        <v>79</v>
      </c>
    </row>
    <row r="4114" spans="1:5" outlineLevel="2" x14ac:dyDescent="0.35">
      <c r="A4114" s="11">
        <v>43840</v>
      </c>
      <c r="B4114" t="s">
        <v>46</v>
      </c>
      <c r="C4114" s="5">
        <v>306.02</v>
      </c>
      <c r="D4114" s="26" t="str">
        <f>IF(E4114="","TOTAL","")</f>
        <v/>
      </c>
      <c r="E4114" t="s">
        <v>81</v>
      </c>
    </row>
    <row r="4115" spans="1:5" outlineLevel="2" x14ac:dyDescent="0.35">
      <c r="A4115" s="11">
        <v>43840</v>
      </c>
      <c r="B4115" t="s">
        <v>46</v>
      </c>
      <c r="C4115" s="5">
        <v>65.84</v>
      </c>
      <c r="D4115" s="26" t="str">
        <f>IF(E4115="","TOTAL","")</f>
        <v/>
      </c>
      <c r="E4115" t="s">
        <v>79</v>
      </c>
    </row>
    <row r="4116" spans="1:5" outlineLevel="2" x14ac:dyDescent="0.35">
      <c r="A4116" s="11">
        <v>43840</v>
      </c>
      <c r="B4116" t="s">
        <v>46</v>
      </c>
      <c r="C4116" s="5">
        <v>5.68</v>
      </c>
      <c r="D4116" s="26" t="str">
        <f>IF(E4116="","TOTAL","")</f>
        <v/>
      </c>
      <c r="E4116" t="s">
        <v>81</v>
      </c>
    </row>
    <row r="4117" spans="1:5" outlineLevel="2" x14ac:dyDescent="0.35">
      <c r="A4117" s="11">
        <v>43840</v>
      </c>
      <c r="B4117" t="s">
        <v>46</v>
      </c>
      <c r="C4117" s="5">
        <v>21.31</v>
      </c>
      <c r="D4117" s="26" t="str">
        <f>IF(E4117="","TOTAL","")</f>
        <v/>
      </c>
      <c r="E4117" t="s">
        <v>81</v>
      </c>
    </row>
    <row r="4118" spans="1:5" outlineLevel="2" x14ac:dyDescent="0.35">
      <c r="A4118" s="11">
        <v>43840</v>
      </c>
      <c r="B4118" t="s">
        <v>46</v>
      </c>
      <c r="C4118" s="5">
        <v>35.1</v>
      </c>
      <c r="D4118" s="26" t="str">
        <f>IF(E4118="","TOTAL","")</f>
        <v/>
      </c>
      <c r="E4118" t="s">
        <v>79</v>
      </c>
    </row>
    <row r="4119" spans="1:5" outlineLevel="2" x14ac:dyDescent="0.35">
      <c r="A4119" s="11">
        <v>43840</v>
      </c>
      <c r="B4119" t="s">
        <v>46</v>
      </c>
      <c r="C4119" s="5">
        <v>39.520000000000003</v>
      </c>
      <c r="D4119" s="26" t="str">
        <f>IF(E4119="","TOTAL","")</f>
        <v/>
      </c>
      <c r="E4119" t="s">
        <v>79</v>
      </c>
    </row>
    <row r="4120" spans="1:5" outlineLevel="2" x14ac:dyDescent="0.35">
      <c r="A4120" s="11">
        <v>43840</v>
      </c>
      <c r="B4120" t="s">
        <v>46</v>
      </c>
      <c r="C4120" s="5">
        <v>964.86</v>
      </c>
      <c r="D4120" s="26" t="str">
        <f>IF(E4120="","TOTAL","")</f>
        <v/>
      </c>
      <c r="E4120" t="s">
        <v>79</v>
      </c>
    </row>
    <row r="4121" spans="1:5" outlineLevel="2" x14ac:dyDescent="0.35">
      <c r="A4121" s="11">
        <v>43840</v>
      </c>
      <c r="B4121" t="s">
        <v>46</v>
      </c>
      <c r="C4121" s="5">
        <v>511.75</v>
      </c>
      <c r="D4121" s="26" t="str">
        <f>IF(E4121="","TOTAL","")</f>
        <v/>
      </c>
      <c r="E4121" t="s">
        <v>79</v>
      </c>
    </row>
    <row r="4122" spans="1:5" outlineLevel="1" x14ac:dyDescent="0.35">
      <c r="A4122" s="25">
        <f>A4121</f>
        <v>43840</v>
      </c>
      <c r="B4122" s="24" t="str">
        <f>B4121</f>
        <v>LOWE'S</v>
      </c>
      <c r="C4122" s="26">
        <f>SUBTOTAL(9,C4109:C4121)</f>
        <v>2283.5100000000002</v>
      </c>
      <c r="D4122" s="26" t="str">
        <f>IF(E4122="","TOTAL","")</f>
        <v>TOTAL</v>
      </c>
    </row>
    <row r="4123" spans="1:5" outlineLevel="2" x14ac:dyDescent="0.35">
      <c r="A4123" s="11">
        <v>43840</v>
      </c>
      <c r="B4123" t="s">
        <v>376</v>
      </c>
      <c r="C4123" s="5">
        <v>1595</v>
      </c>
      <c r="D4123" s="26" t="str">
        <f>IF(E4123="","TOTAL","")</f>
        <v/>
      </c>
      <c r="E4123" t="s">
        <v>82</v>
      </c>
    </row>
    <row r="4124" spans="1:5" outlineLevel="1" x14ac:dyDescent="0.35">
      <c r="A4124" s="25">
        <f>A4123</f>
        <v>43840</v>
      </c>
      <c r="B4124" s="24" t="str">
        <f>B4123</f>
        <v>LRP PUBLICATIONS</v>
      </c>
      <c r="C4124" s="26">
        <f>SUBTOTAL(9,C4123:C4123)</f>
        <v>1595</v>
      </c>
      <c r="D4124" s="26" t="str">
        <f>IF(E4124="","TOTAL","")</f>
        <v>TOTAL</v>
      </c>
    </row>
    <row r="4125" spans="1:5" outlineLevel="2" x14ac:dyDescent="0.35">
      <c r="A4125" s="11">
        <v>43840</v>
      </c>
      <c r="B4125" t="s">
        <v>1031</v>
      </c>
      <c r="C4125" s="5">
        <v>190</v>
      </c>
      <c r="D4125" s="26" t="str">
        <f>IF(E4125="","TOTAL","")</f>
        <v/>
      </c>
      <c r="E4125" t="s">
        <v>77</v>
      </c>
    </row>
    <row r="4126" spans="1:5" outlineLevel="1" x14ac:dyDescent="0.35">
      <c r="A4126" s="25">
        <f>A4125</f>
        <v>43840</v>
      </c>
      <c r="B4126" s="24" t="str">
        <f>B4125</f>
        <v>EDWARD B LYON</v>
      </c>
      <c r="C4126" s="26">
        <f>SUBTOTAL(9,C4125:C4125)</f>
        <v>190</v>
      </c>
      <c r="D4126" s="26" t="str">
        <f>IF(E4126="","TOTAL","")</f>
        <v>TOTAL</v>
      </c>
    </row>
    <row r="4127" spans="1:5" outlineLevel="2" x14ac:dyDescent="0.35">
      <c r="A4127" s="11">
        <v>43840</v>
      </c>
      <c r="B4127" t="s">
        <v>1324</v>
      </c>
      <c r="C4127" s="5">
        <v>799.14</v>
      </c>
      <c r="D4127" s="26" t="str">
        <f>IF(E4127="","TOTAL","")</f>
        <v/>
      </c>
      <c r="E4127" t="s">
        <v>85</v>
      </c>
    </row>
    <row r="4128" spans="1:5" outlineLevel="1" x14ac:dyDescent="0.35">
      <c r="A4128" s="25">
        <f>A4127</f>
        <v>43840</v>
      </c>
      <c r="B4128" s="24" t="str">
        <f>B4127</f>
        <v>MAC HAIK FORD</v>
      </c>
      <c r="C4128" s="26">
        <f>SUBTOTAL(9,C4127:C4127)</f>
        <v>799.14</v>
      </c>
      <c r="D4128" s="26" t="str">
        <f>IF(E4128="","TOTAL","")</f>
        <v>TOTAL</v>
      </c>
    </row>
    <row r="4129" spans="1:5" outlineLevel="2" x14ac:dyDescent="0.35">
      <c r="A4129" s="11">
        <v>43840</v>
      </c>
      <c r="B4129" t="s">
        <v>773</v>
      </c>
      <c r="C4129" s="5">
        <v>125</v>
      </c>
      <c r="D4129" s="26" t="str">
        <f>IF(E4129="","TOTAL","")</f>
        <v/>
      </c>
      <c r="E4129" t="s">
        <v>77</v>
      </c>
    </row>
    <row r="4130" spans="1:5" outlineLevel="1" x14ac:dyDescent="0.35">
      <c r="A4130" s="25">
        <f>A4129</f>
        <v>43840</v>
      </c>
      <c r="B4130" s="24" t="str">
        <f>B4129</f>
        <v>DEREK MACHART</v>
      </c>
      <c r="C4130" s="26">
        <f>SUBTOTAL(9,C4129:C4129)</f>
        <v>125</v>
      </c>
      <c r="D4130" s="26" t="str">
        <f>IF(E4130="","TOTAL","")</f>
        <v>TOTAL</v>
      </c>
    </row>
    <row r="4131" spans="1:5" outlineLevel="2" x14ac:dyDescent="0.35">
      <c r="A4131" s="11">
        <v>43840</v>
      </c>
      <c r="B4131" t="s">
        <v>774</v>
      </c>
      <c r="C4131" s="5">
        <v>65</v>
      </c>
      <c r="D4131" s="26" t="str">
        <f>IF(E4131="","TOTAL","")</f>
        <v/>
      </c>
      <c r="E4131" t="s">
        <v>77</v>
      </c>
    </row>
    <row r="4132" spans="1:5" outlineLevel="1" x14ac:dyDescent="0.35">
      <c r="A4132" s="25">
        <f>A4131</f>
        <v>43840</v>
      </c>
      <c r="B4132" s="24" t="str">
        <f>B4131</f>
        <v>DONALD RAY MACTAVISH</v>
      </c>
      <c r="C4132" s="26">
        <f>SUBTOTAL(9,C4131:C4131)</f>
        <v>65</v>
      </c>
      <c r="D4132" s="26" t="str">
        <f>IF(E4132="","TOTAL","")</f>
        <v>TOTAL</v>
      </c>
    </row>
    <row r="4133" spans="1:5" outlineLevel="2" x14ac:dyDescent="0.35">
      <c r="A4133" s="11">
        <v>43840</v>
      </c>
      <c r="B4133" t="s">
        <v>1325</v>
      </c>
      <c r="C4133" s="5">
        <v>3000</v>
      </c>
      <c r="D4133" s="26" t="str">
        <f>IF(E4133="","TOTAL","")</f>
        <v/>
      </c>
      <c r="E4133" t="s">
        <v>180</v>
      </c>
    </row>
    <row r="4134" spans="1:5" outlineLevel="1" x14ac:dyDescent="0.35">
      <c r="A4134" s="25">
        <f>A4133</f>
        <v>43840</v>
      </c>
      <c r="B4134" s="24" t="str">
        <f>B4133</f>
        <v>LITTLE SCIENTIST INC</v>
      </c>
      <c r="C4134" s="26">
        <f>SUBTOTAL(9,C4133:C4133)</f>
        <v>3000</v>
      </c>
      <c r="D4134" s="26" t="str">
        <f>IF(E4134="","TOTAL","")</f>
        <v>TOTAL</v>
      </c>
    </row>
    <row r="4135" spans="1:5" outlineLevel="2" x14ac:dyDescent="0.35">
      <c r="A4135" s="11">
        <v>43840</v>
      </c>
      <c r="B4135" t="s">
        <v>1326</v>
      </c>
      <c r="C4135" s="5">
        <v>-5101.01</v>
      </c>
      <c r="D4135" s="26" t="str">
        <f>IF(E4135="","TOTAL","")</f>
        <v/>
      </c>
      <c r="E4135" t="s">
        <v>94</v>
      </c>
    </row>
    <row r="4136" spans="1:5" outlineLevel="2" x14ac:dyDescent="0.35">
      <c r="A4136" s="11">
        <v>43840</v>
      </c>
      <c r="B4136" t="s">
        <v>1326</v>
      </c>
      <c r="C4136" s="5">
        <v>-5231.04</v>
      </c>
      <c r="D4136" s="26" t="str">
        <f>IF(E4136="","TOTAL","")</f>
        <v/>
      </c>
      <c r="E4136" t="s">
        <v>94</v>
      </c>
    </row>
    <row r="4137" spans="1:5" outlineLevel="2" x14ac:dyDescent="0.35">
      <c r="A4137" s="11">
        <v>43840</v>
      </c>
      <c r="B4137" t="s">
        <v>1326</v>
      </c>
      <c r="C4137" s="5">
        <v>-5361.36</v>
      </c>
      <c r="D4137" s="26" t="str">
        <f>IF(E4137="","TOTAL","")</f>
        <v/>
      </c>
      <c r="E4137" t="s">
        <v>94</v>
      </c>
    </row>
    <row r="4138" spans="1:5" outlineLevel="2" x14ac:dyDescent="0.35">
      <c r="A4138" s="11">
        <v>43840</v>
      </c>
      <c r="B4138" t="s">
        <v>1326</v>
      </c>
      <c r="C4138" s="5">
        <v>-90946.37</v>
      </c>
      <c r="D4138" s="26" t="str">
        <f>IF(E4138="","TOTAL","")</f>
        <v/>
      </c>
      <c r="E4138" t="s">
        <v>94</v>
      </c>
    </row>
    <row r="4139" spans="1:5" outlineLevel="2" x14ac:dyDescent="0.35">
      <c r="A4139" s="11">
        <v>43840</v>
      </c>
      <c r="B4139" t="s">
        <v>1326</v>
      </c>
      <c r="C4139" s="5">
        <v>-2111.0500000000002</v>
      </c>
      <c r="D4139" s="26" t="str">
        <f>IF(E4139="","TOTAL","")</f>
        <v/>
      </c>
      <c r="E4139" t="s">
        <v>94</v>
      </c>
    </row>
    <row r="4140" spans="1:5" outlineLevel="2" x14ac:dyDescent="0.35">
      <c r="A4140" s="11">
        <v>43840</v>
      </c>
      <c r="B4140" t="s">
        <v>1326</v>
      </c>
      <c r="C4140" s="5">
        <v>-41118.17</v>
      </c>
      <c r="D4140" s="26" t="str">
        <f>IF(E4140="","TOTAL","")</f>
        <v/>
      </c>
      <c r="E4140" t="s">
        <v>94</v>
      </c>
    </row>
    <row r="4141" spans="1:5" outlineLevel="2" x14ac:dyDescent="0.35">
      <c r="A4141" s="11">
        <v>43840</v>
      </c>
      <c r="B4141" t="s">
        <v>1326</v>
      </c>
      <c r="C4141" s="5">
        <v>10012.700000000001</v>
      </c>
      <c r="D4141" s="26" t="str">
        <f>IF(E4141="","TOTAL","")</f>
        <v/>
      </c>
      <c r="E4141" t="s">
        <v>94</v>
      </c>
    </row>
    <row r="4142" spans="1:5" outlineLevel="2" x14ac:dyDescent="0.35">
      <c r="A4142" s="11">
        <v>43840</v>
      </c>
      <c r="B4142" t="s">
        <v>1326</v>
      </c>
      <c r="C4142" s="5">
        <v>10267.950000000001</v>
      </c>
      <c r="D4142" s="26" t="str">
        <f>IF(E4142="","TOTAL","")</f>
        <v/>
      </c>
      <c r="E4142" t="s">
        <v>94</v>
      </c>
    </row>
    <row r="4143" spans="1:5" outlineLevel="2" x14ac:dyDescent="0.35">
      <c r="A4143" s="11">
        <v>43840</v>
      </c>
      <c r="B4143" t="s">
        <v>1326</v>
      </c>
      <c r="C4143" s="5">
        <v>10523.75</v>
      </c>
      <c r="D4143" s="26" t="str">
        <f>IF(E4143="","TOTAL","")</f>
        <v/>
      </c>
      <c r="E4143" t="s">
        <v>94</v>
      </c>
    </row>
    <row r="4144" spans="1:5" outlineLevel="2" x14ac:dyDescent="0.35">
      <c r="A4144" s="11">
        <v>43840</v>
      </c>
      <c r="B4144" t="s">
        <v>1326</v>
      </c>
      <c r="C4144" s="5">
        <v>178517.5</v>
      </c>
      <c r="D4144" s="26" t="str">
        <f>IF(E4144="","TOTAL","")</f>
        <v/>
      </c>
      <c r="E4144" t="s">
        <v>94</v>
      </c>
    </row>
    <row r="4145" spans="1:5" outlineLevel="2" x14ac:dyDescent="0.35">
      <c r="A4145" s="11">
        <v>43840</v>
      </c>
      <c r="B4145" t="s">
        <v>1326</v>
      </c>
      <c r="C4145" s="5">
        <v>4143.75</v>
      </c>
      <c r="D4145" s="26" t="str">
        <f>IF(E4145="","TOTAL","")</f>
        <v/>
      </c>
      <c r="E4145" t="s">
        <v>94</v>
      </c>
    </row>
    <row r="4146" spans="1:5" outlineLevel="2" x14ac:dyDescent="0.35">
      <c r="A4146" s="11">
        <v>43840</v>
      </c>
      <c r="B4146" t="s">
        <v>1326</v>
      </c>
      <c r="C4146" s="5">
        <v>80710.350000000006</v>
      </c>
      <c r="D4146" s="26" t="str">
        <f>IF(E4146="","TOTAL","")</f>
        <v/>
      </c>
      <c r="E4146" t="s">
        <v>94</v>
      </c>
    </row>
    <row r="4147" spans="1:5" outlineLevel="2" x14ac:dyDescent="0.35">
      <c r="A4147" s="11">
        <v>43840</v>
      </c>
      <c r="B4147" t="s">
        <v>1326</v>
      </c>
      <c r="C4147" s="5">
        <v>64.55</v>
      </c>
      <c r="D4147" s="26" t="str">
        <f>IF(E4147="","TOTAL","")</f>
        <v/>
      </c>
      <c r="E4147" t="s">
        <v>94</v>
      </c>
    </row>
    <row r="4148" spans="1:5" outlineLevel="2" x14ac:dyDescent="0.35">
      <c r="A4148" s="11">
        <v>43840</v>
      </c>
      <c r="B4148" t="s">
        <v>1326</v>
      </c>
      <c r="C4148" s="5">
        <v>66.45</v>
      </c>
      <c r="D4148" s="26" t="str">
        <f>IF(E4148="","TOTAL","")</f>
        <v/>
      </c>
      <c r="E4148" t="s">
        <v>94</v>
      </c>
    </row>
    <row r="4149" spans="1:5" outlineLevel="2" x14ac:dyDescent="0.35">
      <c r="A4149" s="11">
        <v>43840</v>
      </c>
      <c r="B4149" t="s">
        <v>1326</v>
      </c>
      <c r="C4149" s="5">
        <v>341.95</v>
      </c>
      <c r="D4149" s="26" t="str">
        <f>IF(E4149="","TOTAL","")</f>
        <v/>
      </c>
      <c r="E4149" t="s">
        <v>94</v>
      </c>
    </row>
    <row r="4150" spans="1:5" outlineLevel="2" x14ac:dyDescent="0.35">
      <c r="A4150" s="11">
        <v>43840</v>
      </c>
      <c r="B4150" t="s">
        <v>1326</v>
      </c>
      <c r="C4150" s="5">
        <v>1423.75</v>
      </c>
      <c r="D4150" s="26" t="str">
        <f>IF(E4150="","TOTAL","")</f>
        <v/>
      </c>
      <c r="E4150" t="s">
        <v>94</v>
      </c>
    </row>
    <row r="4151" spans="1:5" outlineLevel="2" x14ac:dyDescent="0.35">
      <c r="A4151" s="11">
        <v>43840</v>
      </c>
      <c r="B4151" t="s">
        <v>1326</v>
      </c>
      <c r="C4151" s="5">
        <v>59.7</v>
      </c>
      <c r="D4151" s="26" t="str">
        <f>IF(E4151="","TOTAL","")</f>
        <v/>
      </c>
      <c r="E4151" t="s">
        <v>94</v>
      </c>
    </row>
    <row r="4152" spans="1:5" outlineLevel="2" x14ac:dyDescent="0.35">
      <c r="A4152" s="11">
        <v>43840</v>
      </c>
      <c r="B4152" t="s">
        <v>1326</v>
      </c>
      <c r="C4152" s="5">
        <v>553.6</v>
      </c>
      <c r="D4152" s="26" t="str">
        <f>IF(E4152="","TOTAL","")</f>
        <v/>
      </c>
      <c r="E4152" t="s">
        <v>94</v>
      </c>
    </row>
    <row r="4153" spans="1:5" outlineLevel="1" x14ac:dyDescent="0.35">
      <c r="A4153" s="25">
        <f>A4152</f>
        <v>43840</v>
      </c>
      <c r="B4153" s="24" t="str">
        <f>B4152</f>
        <v>MADISON CONSTRUCTION LP</v>
      </c>
      <c r="C4153" s="26">
        <f>SUBTOTAL(9,C4135:C4152)</f>
        <v>146817.00000000003</v>
      </c>
      <c r="D4153" s="26" t="str">
        <f>IF(E4153="","TOTAL","")</f>
        <v>TOTAL</v>
      </c>
    </row>
    <row r="4154" spans="1:5" outlineLevel="2" x14ac:dyDescent="0.35">
      <c r="A4154" s="11">
        <v>43840</v>
      </c>
      <c r="B4154" t="s">
        <v>1327</v>
      </c>
      <c r="C4154" s="5">
        <v>60</v>
      </c>
      <c r="D4154" s="26" t="str">
        <f>IF(E4154="","TOTAL","")</f>
        <v/>
      </c>
      <c r="E4154" t="s">
        <v>99</v>
      </c>
    </row>
    <row r="4155" spans="1:5" outlineLevel="1" x14ac:dyDescent="0.35">
      <c r="A4155" s="25">
        <f>A4154</f>
        <v>43840</v>
      </c>
      <c r="B4155" s="24" t="str">
        <f>B4154</f>
        <v>MAGNOLIA WEST HS ATHLETICS</v>
      </c>
      <c r="C4155" s="26">
        <f>SUBTOTAL(9,C4154:C4154)</f>
        <v>60</v>
      </c>
      <c r="D4155" s="26" t="str">
        <f>IF(E4155="","TOTAL","")</f>
        <v>TOTAL</v>
      </c>
    </row>
    <row r="4156" spans="1:5" outlineLevel="2" x14ac:dyDescent="0.35">
      <c r="A4156" s="11">
        <v>43840</v>
      </c>
      <c r="B4156" t="s">
        <v>1328</v>
      </c>
      <c r="C4156" s="5">
        <v>450</v>
      </c>
      <c r="D4156" s="26" t="str">
        <f>IF(E4156="","TOTAL","")</f>
        <v/>
      </c>
      <c r="E4156" t="s">
        <v>99</v>
      </c>
    </row>
    <row r="4157" spans="1:5" outlineLevel="1" x14ac:dyDescent="0.35">
      <c r="A4157" s="25">
        <f>A4156</f>
        <v>43840</v>
      </c>
      <c r="B4157" s="24" t="str">
        <f>B4156</f>
        <v>MAGNOLIA HS GOLF BOOSTER CLUB</v>
      </c>
      <c r="C4157" s="26">
        <f>SUBTOTAL(9,C4156:C4156)</f>
        <v>450</v>
      </c>
      <c r="D4157" s="26" t="str">
        <f>IF(E4157="","TOTAL","")</f>
        <v>TOTAL</v>
      </c>
    </row>
    <row r="4158" spans="1:5" outlineLevel="2" x14ac:dyDescent="0.35">
      <c r="A4158" s="11">
        <v>43840</v>
      </c>
      <c r="B4158" t="s">
        <v>1329</v>
      </c>
      <c r="C4158" s="5">
        <v>80</v>
      </c>
      <c r="D4158" s="26" t="str">
        <f>IF(E4158="","TOTAL","")</f>
        <v/>
      </c>
      <c r="E4158" t="s">
        <v>79</v>
      </c>
    </row>
    <row r="4159" spans="1:5" outlineLevel="1" x14ac:dyDescent="0.35">
      <c r="A4159" s="25">
        <f>A4158</f>
        <v>43840</v>
      </c>
      <c r="B4159" s="24" t="str">
        <f>B4158</f>
        <v>MAKE MUSIC INC</v>
      </c>
      <c r="C4159" s="26">
        <f>SUBTOTAL(9,C4158:C4158)</f>
        <v>80</v>
      </c>
      <c r="D4159" s="26" t="str">
        <f>IF(E4159="","TOTAL","")</f>
        <v>TOTAL</v>
      </c>
    </row>
    <row r="4160" spans="1:5" outlineLevel="2" x14ac:dyDescent="0.35">
      <c r="A4160" s="11">
        <v>43840</v>
      </c>
      <c r="B4160" t="s">
        <v>1330</v>
      </c>
      <c r="C4160" s="5">
        <v>7146.5</v>
      </c>
      <c r="D4160" s="26" t="str">
        <f>IF(E4160="","TOTAL","")</f>
        <v/>
      </c>
      <c r="E4160" t="s">
        <v>420</v>
      </c>
    </row>
    <row r="4161" spans="1:5" outlineLevel="1" x14ac:dyDescent="0.35">
      <c r="A4161" s="25">
        <f>A4160</f>
        <v>43840</v>
      </c>
      <c r="B4161" s="24" t="str">
        <f>B4160</f>
        <v>MAKER MAVEN</v>
      </c>
      <c r="C4161" s="26">
        <f>SUBTOTAL(9,C4160:C4160)</f>
        <v>7146.5</v>
      </c>
      <c r="D4161" s="26" t="str">
        <f>IF(E4161="","TOTAL","")</f>
        <v>TOTAL</v>
      </c>
    </row>
    <row r="4162" spans="1:5" outlineLevel="2" x14ac:dyDescent="0.35">
      <c r="A4162" s="11">
        <v>43840</v>
      </c>
      <c r="B4162" t="s">
        <v>1034</v>
      </c>
      <c r="C4162" s="5">
        <v>115</v>
      </c>
      <c r="D4162" s="26" t="str">
        <f>IF(E4162="","TOTAL","")</f>
        <v/>
      </c>
      <c r="E4162" t="s">
        <v>77</v>
      </c>
    </row>
    <row r="4163" spans="1:5" outlineLevel="1" x14ac:dyDescent="0.35">
      <c r="A4163" s="25">
        <f>A4162</f>
        <v>43840</v>
      </c>
      <c r="B4163" s="24" t="str">
        <f>B4162</f>
        <v>CAMERON MALZER</v>
      </c>
      <c r="C4163" s="26">
        <f>SUBTOTAL(9,C4162:C4162)</f>
        <v>115</v>
      </c>
      <c r="D4163" s="26" t="str">
        <f>IF(E4163="","TOTAL","")</f>
        <v>TOTAL</v>
      </c>
    </row>
    <row r="4164" spans="1:5" outlineLevel="2" x14ac:dyDescent="0.35">
      <c r="A4164" s="11">
        <v>43840</v>
      </c>
      <c r="B4164" t="s">
        <v>776</v>
      </c>
      <c r="C4164" s="5">
        <v>190</v>
      </c>
      <c r="D4164" s="26" t="str">
        <f>IF(E4164="","TOTAL","")</f>
        <v/>
      </c>
      <c r="E4164" t="s">
        <v>77</v>
      </c>
    </row>
    <row r="4165" spans="1:5" outlineLevel="1" x14ac:dyDescent="0.35">
      <c r="A4165" s="25">
        <f>A4164</f>
        <v>43840</v>
      </c>
      <c r="B4165" s="24" t="str">
        <f>B4164</f>
        <v>MARC ALAN MANUEL</v>
      </c>
      <c r="C4165" s="26">
        <f>SUBTOTAL(9,C4164:C4164)</f>
        <v>190</v>
      </c>
      <c r="D4165" s="26" t="str">
        <f>IF(E4165="","TOTAL","")</f>
        <v>TOTAL</v>
      </c>
    </row>
    <row r="4166" spans="1:5" outlineLevel="2" x14ac:dyDescent="0.35">
      <c r="A4166" s="11">
        <v>43840</v>
      </c>
      <c r="B4166" t="s">
        <v>209</v>
      </c>
      <c r="C4166" s="5">
        <v>198</v>
      </c>
      <c r="D4166" s="26" t="str">
        <f>IF(E4166="","TOTAL","")</f>
        <v/>
      </c>
      <c r="E4166" t="s">
        <v>89</v>
      </c>
    </row>
    <row r="4167" spans="1:5" outlineLevel="2" x14ac:dyDescent="0.35">
      <c r="A4167" s="11">
        <v>43840</v>
      </c>
      <c r="B4167" t="s">
        <v>209</v>
      </c>
      <c r="C4167" s="5">
        <v>160</v>
      </c>
      <c r="D4167" s="26" t="str">
        <f>IF(E4167="","TOTAL","")</f>
        <v/>
      </c>
      <c r="E4167" t="s">
        <v>93</v>
      </c>
    </row>
    <row r="4168" spans="1:5" outlineLevel="2" x14ac:dyDescent="0.35">
      <c r="A4168" s="11">
        <v>43840</v>
      </c>
      <c r="B4168" t="s">
        <v>209</v>
      </c>
      <c r="C4168" s="5">
        <v>38</v>
      </c>
      <c r="D4168" s="26" t="str">
        <f>IF(E4168="","TOTAL","")</f>
        <v/>
      </c>
      <c r="E4168" t="s">
        <v>93</v>
      </c>
    </row>
    <row r="4169" spans="1:5" outlineLevel="2" x14ac:dyDescent="0.35">
      <c r="A4169" s="11">
        <v>43840</v>
      </c>
      <c r="B4169" t="s">
        <v>209</v>
      </c>
      <c r="C4169" s="5">
        <v>364</v>
      </c>
      <c r="D4169" s="26" t="str">
        <f>IF(E4169="","TOTAL","")</f>
        <v/>
      </c>
      <c r="E4169" t="s">
        <v>93</v>
      </c>
    </row>
    <row r="4170" spans="1:5" outlineLevel="2" x14ac:dyDescent="0.35">
      <c r="A4170" s="11">
        <v>43840</v>
      </c>
      <c r="B4170" t="s">
        <v>209</v>
      </c>
      <c r="C4170" s="5">
        <v>45</v>
      </c>
      <c r="D4170" s="26" t="str">
        <f>IF(E4170="","TOTAL","")</f>
        <v/>
      </c>
      <c r="E4170" t="s">
        <v>93</v>
      </c>
    </row>
    <row r="4171" spans="1:5" outlineLevel="1" x14ac:dyDescent="0.35">
      <c r="A4171" s="25">
        <f>A4170</f>
        <v>43840</v>
      </c>
      <c r="B4171" s="24" t="str">
        <f>B4170</f>
        <v>M P FRY LLC</v>
      </c>
      <c r="C4171" s="26">
        <f>SUBTOTAL(9,C4166:C4170)</f>
        <v>805</v>
      </c>
      <c r="D4171" s="26" t="str">
        <f>IF(E4171="","TOTAL","")</f>
        <v>TOTAL</v>
      </c>
    </row>
    <row r="4172" spans="1:5" outlineLevel="2" x14ac:dyDescent="0.35">
      <c r="A4172" s="11">
        <v>43840</v>
      </c>
      <c r="B4172" t="s">
        <v>630</v>
      </c>
      <c r="C4172" s="5">
        <v>126.48</v>
      </c>
      <c r="D4172" s="26" t="str">
        <f>IF(E4172="","TOTAL","")</f>
        <v/>
      </c>
      <c r="E4172" t="s">
        <v>76</v>
      </c>
    </row>
    <row r="4173" spans="1:5" outlineLevel="2" x14ac:dyDescent="0.35">
      <c r="A4173" s="11">
        <v>43840</v>
      </c>
      <c r="B4173" t="s">
        <v>630</v>
      </c>
      <c r="C4173" s="5">
        <v>79.989999999999995</v>
      </c>
      <c r="D4173" s="26" t="str">
        <f>IF(E4173="","TOTAL","")</f>
        <v/>
      </c>
      <c r="E4173" t="s">
        <v>89</v>
      </c>
    </row>
    <row r="4174" spans="1:5" outlineLevel="2" x14ac:dyDescent="0.35">
      <c r="A4174" s="11">
        <v>43840</v>
      </c>
      <c r="B4174" t="s">
        <v>630</v>
      </c>
      <c r="C4174" s="5">
        <v>327.27999999999997</v>
      </c>
      <c r="D4174" s="26" t="str">
        <f>IF(E4174="","TOTAL","")</f>
        <v/>
      </c>
      <c r="E4174" t="s">
        <v>76</v>
      </c>
    </row>
    <row r="4175" spans="1:5" outlineLevel="1" x14ac:dyDescent="0.35">
      <c r="A4175" s="25">
        <f>A4174</f>
        <v>43840</v>
      </c>
      <c r="B4175" s="24" t="str">
        <f>B4174</f>
        <v>MARDEL CHRISTIAN</v>
      </c>
      <c r="C4175" s="26">
        <f>SUBTOTAL(9,C4172:C4174)</f>
        <v>533.75</v>
      </c>
      <c r="D4175" s="26" t="str">
        <f>IF(E4175="","TOTAL","")</f>
        <v>TOTAL</v>
      </c>
    </row>
    <row r="4176" spans="1:5" outlineLevel="2" x14ac:dyDescent="0.35">
      <c r="A4176" s="11">
        <v>43840</v>
      </c>
      <c r="B4176" t="s">
        <v>1331</v>
      </c>
      <c r="C4176" s="5">
        <v>903</v>
      </c>
      <c r="D4176" s="26" t="str">
        <f>IF(E4176="","TOTAL","")</f>
        <v/>
      </c>
      <c r="E4176" t="s">
        <v>79</v>
      </c>
    </row>
    <row r="4177" spans="1:5" outlineLevel="1" x14ac:dyDescent="0.35">
      <c r="A4177" s="25">
        <f>A4176</f>
        <v>43840</v>
      </c>
      <c r="B4177" s="24" t="str">
        <f>B4176</f>
        <v>THE MARKERBOARD PEOPLE</v>
      </c>
      <c r="C4177" s="26">
        <f>SUBTOTAL(9,C4176:C4176)</f>
        <v>903</v>
      </c>
      <c r="D4177" s="26" t="str">
        <f>IF(E4177="","TOTAL","")</f>
        <v>TOTAL</v>
      </c>
    </row>
    <row r="4178" spans="1:5" outlineLevel="2" x14ac:dyDescent="0.35">
      <c r="A4178" s="11">
        <v>43840</v>
      </c>
      <c r="B4178" t="s">
        <v>1332</v>
      </c>
      <c r="C4178" s="5">
        <v>457.62</v>
      </c>
      <c r="D4178" s="26" t="str">
        <f>IF(E4178="","TOTAL","")</f>
        <v/>
      </c>
      <c r="E4178" t="s">
        <v>97</v>
      </c>
    </row>
    <row r="4179" spans="1:5" outlineLevel="1" x14ac:dyDescent="0.35">
      <c r="A4179" s="25">
        <f>A4178</f>
        <v>43840</v>
      </c>
      <c r="B4179" s="24" t="str">
        <f>B4178</f>
        <v>J W MARRIOTT AUSTIN</v>
      </c>
      <c r="C4179" s="26">
        <f>SUBTOTAL(9,C4178:C4178)</f>
        <v>457.62</v>
      </c>
      <c r="D4179" s="26" t="str">
        <f>IF(E4179="","TOTAL","")</f>
        <v>TOTAL</v>
      </c>
    </row>
    <row r="4180" spans="1:5" outlineLevel="2" x14ac:dyDescent="0.35">
      <c r="A4180" s="11">
        <v>43840</v>
      </c>
      <c r="B4180" t="s">
        <v>1332</v>
      </c>
      <c r="C4180" s="5">
        <v>686.43</v>
      </c>
      <c r="D4180" s="26" t="str">
        <f>IF(E4180="","TOTAL","")</f>
        <v/>
      </c>
      <c r="E4180" t="s">
        <v>97</v>
      </c>
    </row>
    <row r="4181" spans="1:5" outlineLevel="1" x14ac:dyDescent="0.35">
      <c r="A4181" s="25">
        <f>A4180</f>
        <v>43840</v>
      </c>
      <c r="B4181" s="24" t="str">
        <f>B4180</f>
        <v>J W MARRIOTT AUSTIN</v>
      </c>
      <c r="C4181" s="26">
        <f>SUBTOTAL(9,C4180:C4180)</f>
        <v>686.43</v>
      </c>
      <c r="D4181" s="26" t="str">
        <f>IF(E4181="","TOTAL","")</f>
        <v>TOTAL</v>
      </c>
    </row>
    <row r="4182" spans="1:5" outlineLevel="2" x14ac:dyDescent="0.35">
      <c r="A4182" s="11">
        <v>43840</v>
      </c>
      <c r="B4182" t="s">
        <v>1332</v>
      </c>
      <c r="C4182" s="5">
        <v>686.43</v>
      </c>
      <c r="D4182" s="26" t="str">
        <f>IF(E4182="","TOTAL","")</f>
        <v/>
      </c>
      <c r="E4182" t="s">
        <v>97</v>
      </c>
    </row>
    <row r="4183" spans="1:5" outlineLevel="1" x14ac:dyDescent="0.35">
      <c r="A4183" s="25">
        <f>A4182</f>
        <v>43840</v>
      </c>
      <c r="B4183" s="24" t="str">
        <f>B4182</f>
        <v>J W MARRIOTT AUSTIN</v>
      </c>
      <c r="C4183" s="26">
        <f>SUBTOTAL(9,C4182:C4182)</f>
        <v>686.43</v>
      </c>
      <c r="D4183" s="26" t="str">
        <f>IF(E4183="","TOTAL","")</f>
        <v>TOTAL</v>
      </c>
    </row>
    <row r="4184" spans="1:5" outlineLevel="2" x14ac:dyDescent="0.35">
      <c r="A4184" s="11">
        <v>43840</v>
      </c>
      <c r="B4184" t="s">
        <v>1332</v>
      </c>
      <c r="C4184" s="5">
        <v>343.21</v>
      </c>
      <c r="D4184" s="26" t="str">
        <f>IF(E4184="","TOTAL","")</f>
        <v/>
      </c>
      <c r="E4184" t="s">
        <v>97</v>
      </c>
    </row>
    <row r="4185" spans="1:5" outlineLevel="2" x14ac:dyDescent="0.35">
      <c r="A4185" s="11">
        <v>43840</v>
      </c>
      <c r="B4185" t="s">
        <v>1332</v>
      </c>
      <c r="C4185" s="5">
        <v>343.22</v>
      </c>
      <c r="D4185" s="26" t="str">
        <f>IF(E4185="","TOTAL","")</f>
        <v/>
      </c>
      <c r="E4185" t="s">
        <v>97</v>
      </c>
    </row>
    <row r="4186" spans="1:5" outlineLevel="1" x14ac:dyDescent="0.35">
      <c r="A4186" s="25">
        <f>A4185</f>
        <v>43840</v>
      </c>
      <c r="B4186" s="24" t="str">
        <f>B4185</f>
        <v>J W MARRIOTT AUSTIN</v>
      </c>
      <c r="C4186" s="26">
        <f>SUBTOTAL(9,C4184:C4185)</f>
        <v>686.43000000000006</v>
      </c>
      <c r="D4186" s="26" t="str">
        <f>IF(E4186="","TOTAL","")</f>
        <v>TOTAL</v>
      </c>
    </row>
    <row r="4187" spans="1:5" outlineLevel="2" x14ac:dyDescent="0.35">
      <c r="A4187" s="11">
        <v>43840</v>
      </c>
      <c r="B4187" t="s">
        <v>1332</v>
      </c>
      <c r="C4187" s="5">
        <v>686.43</v>
      </c>
      <c r="D4187" s="26" t="str">
        <f>IF(E4187="","TOTAL","")</f>
        <v/>
      </c>
      <c r="E4187" t="s">
        <v>97</v>
      </c>
    </row>
    <row r="4188" spans="1:5" outlineLevel="1" x14ac:dyDescent="0.35">
      <c r="A4188" s="25">
        <f>A4187</f>
        <v>43840</v>
      </c>
      <c r="B4188" s="24" t="str">
        <f>B4187</f>
        <v>J W MARRIOTT AUSTIN</v>
      </c>
      <c r="C4188" s="26">
        <f>SUBTOTAL(9,C4187:C4187)</f>
        <v>686.43</v>
      </c>
      <c r="D4188" s="26" t="str">
        <f>IF(E4188="","TOTAL","")</f>
        <v>TOTAL</v>
      </c>
    </row>
    <row r="4189" spans="1:5" outlineLevel="2" x14ac:dyDescent="0.35">
      <c r="A4189" s="11">
        <v>43840</v>
      </c>
      <c r="B4189" t="s">
        <v>1332</v>
      </c>
      <c r="C4189" s="5">
        <v>1196.3900000000001</v>
      </c>
      <c r="D4189" s="26" t="str">
        <f>IF(E4189="","TOTAL","")</f>
        <v/>
      </c>
      <c r="E4189" t="s">
        <v>97</v>
      </c>
    </row>
    <row r="4190" spans="1:5" outlineLevel="1" x14ac:dyDescent="0.35">
      <c r="A4190" s="25">
        <f>A4189</f>
        <v>43840</v>
      </c>
      <c r="B4190" s="24" t="str">
        <f>B4189</f>
        <v>J W MARRIOTT AUSTIN</v>
      </c>
      <c r="C4190" s="26">
        <f>SUBTOTAL(9,C4189:C4189)</f>
        <v>1196.3900000000001</v>
      </c>
      <c r="D4190" s="26" t="str">
        <f>IF(E4190="","TOTAL","")</f>
        <v>TOTAL</v>
      </c>
    </row>
    <row r="4191" spans="1:5" outlineLevel="2" x14ac:dyDescent="0.35">
      <c r="A4191" s="11">
        <v>43840</v>
      </c>
      <c r="B4191" t="s">
        <v>927</v>
      </c>
      <c r="C4191" s="5">
        <v>662.67</v>
      </c>
      <c r="D4191" s="26" t="str">
        <f>IF(E4191="","TOTAL","")</f>
        <v/>
      </c>
      <c r="E4191" t="s">
        <v>99</v>
      </c>
    </row>
    <row r="4192" spans="1:5" outlineLevel="1" x14ac:dyDescent="0.35">
      <c r="A4192" s="25">
        <f>A4191</f>
        <v>43840</v>
      </c>
      <c r="B4192" s="24" t="str">
        <f>B4191</f>
        <v>MARRIOTT MARQUIS HOUSTON</v>
      </c>
      <c r="C4192" s="26">
        <f>SUBTOTAL(9,C4191:C4191)</f>
        <v>662.67</v>
      </c>
      <c r="D4192" s="26" t="str">
        <f>IF(E4192="","TOTAL","")</f>
        <v>TOTAL</v>
      </c>
    </row>
    <row r="4193" spans="1:5" outlineLevel="2" x14ac:dyDescent="0.35">
      <c r="A4193" s="11">
        <v>43840</v>
      </c>
      <c r="B4193" t="s">
        <v>1036</v>
      </c>
      <c r="C4193" s="5">
        <v>1320.76</v>
      </c>
      <c r="D4193" s="26" t="str">
        <f>IF(E4193="","TOTAL","")</f>
        <v/>
      </c>
      <c r="E4193" t="s">
        <v>99</v>
      </c>
    </row>
    <row r="4194" spans="1:5" outlineLevel="1" x14ac:dyDescent="0.35">
      <c r="A4194" s="25">
        <f>A4193</f>
        <v>43840</v>
      </c>
      <c r="B4194" s="24" t="str">
        <f>B4193</f>
        <v>FAIRFIELD INN &amp; SUITES BY MARRIOTT</v>
      </c>
      <c r="C4194" s="26">
        <f>SUBTOTAL(9,C4193:C4193)</f>
        <v>1320.76</v>
      </c>
      <c r="D4194" s="26" t="str">
        <f>IF(E4194="","TOTAL","")</f>
        <v>TOTAL</v>
      </c>
    </row>
    <row r="4195" spans="1:5" outlineLevel="2" x14ac:dyDescent="0.35">
      <c r="A4195" s="11">
        <v>43840</v>
      </c>
      <c r="B4195" t="s">
        <v>1038</v>
      </c>
      <c r="C4195" s="5">
        <v>115</v>
      </c>
      <c r="D4195" s="26" t="str">
        <f>IF(E4195="","TOTAL","")</f>
        <v/>
      </c>
      <c r="E4195" t="s">
        <v>77</v>
      </c>
    </row>
    <row r="4196" spans="1:5" outlineLevel="1" x14ac:dyDescent="0.35">
      <c r="A4196" s="25">
        <f>A4195</f>
        <v>43840</v>
      </c>
      <c r="B4196" s="24" t="str">
        <f>B4195</f>
        <v>TERRANCE MARSHALL</v>
      </c>
      <c r="C4196" s="26">
        <f>SUBTOTAL(9,C4195:C4195)</f>
        <v>115</v>
      </c>
      <c r="D4196" s="26" t="str">
        <f>IF(E4196="","TOTAL","")</f>
        <v>TOTAL</v>
      </c>
    </row>
    <row r="4197" spans="1:5" outlineLevel="2" x14ac:dyDescent="0.35">
      <c r="A4197" s="11">
        <v>43840</v>
      </c>
      <c r="B4197" t="s">
        <v>778</v>
      </c>
      <c r="C4197" s="5">
        <v>174.75</v>
      </c>
      <c r="D4197" s="26" t="str">
        <f>IF(E4197="","TOTAL","")</f>
        <v/>
      </c>
      <c r="E4197" t="s">
        <v>100</v>
      </c>
    </row>
    <row r="4198" spans="1:5" outlineLevel="2" x14ac:dyDescent="0.35">
      <c r="A4198" s="11">
        <v>43840</v>
      </c>
      <c r="B4198" t="s">
        <v>778</v>
      </c>
      <c r="C4198" s="5">
        <v>28.3</v>
      </c>
      <c r="D4198" s="26" t="str">
        <f>IF(E4198="","TOTAL","")</f>
        <v/>
      </c>
      <c r="E4198" t="s">
        <v>100</v>
      </c>
    </row>
    <row r="4199" spans="1:5" outlineLevel="2" x14ac:dyDescent="0.35">
      <c r="A4199" s="11">
        <v>43840</v>
      </c>
      <c r="B4199" t="s">
        <v>778</v>
      </c>
      <c r="C4199" s="5">
        <v>100.05</v>
      </c>
      <c r="D4199" s="26" t="str">
        <f>IF(E4199="","TOTAL","")</f>
        <v/>
      </c>
      <c r="E4199" t="s">
        <v>100</v>
      </c>
    </row>
    <row r="4200" spans="1:5" outlineLevel="2" x14ac:dyDescent="0.35">
      <c r="A4200" s="11">
        <v>43840</v>
      </c>
      <c r="B4200" t="s">
        <v>778</v>
      </c>
      <c r="C4200" s="5">
        <v>772.32</v>
      </c>
      <c r="D4200" s="26" t="str">
        <f>IF(E4200="","TOTAL","")</f>
        <v/>
      </c>
      <c r="E4200" t="s">
        <v>100</v>
      </c>
    </row>
    <row r="4201" spans="1:5" outlineLevel="2" x14ac:dyDescent="0.35">
      <c r="A4201" s="11">
        <v>43840</v>
      </c>
      <c r="B4201" t="s">
        <v>778</v>
      </c>
      <c r="C4201" s="5">
        <v>2369.27</v>
      </c>
      <c r="D4201" s="26" t="str">
        <f>IF(E4201="","TOTAL","")</f>
        <v/>
      </c>
      <c r="E4201" t="s">
        <v>100</v>
      </c>
    </row>
    <row r="4202" spans="1:5" outlineLevel="2" x14ac:dyDescent="0.35">
      <c r="A4202" s="11">
        <v>43840</v>
      </c>
      <c r="B4202" t="s">
        <v>778</v>
      </c>
      <c r="C4202" s="5">
        <v>5614.66</v>
      </c>
      <c r="D4202" s="26" t="str">
        <f>IF(E4202="","TOTAL","")</f>
        <v/>
      </c>
      <c r="E4202" t="s">
        <v>100</v>
      </c>
    </row>
    <row r="4203" spans="1:5" outlineLevel="2" x14ac:dyDescent="0.35">
      <c r="A4203" s="11">
        <v>43840</v>
      </c>
      <c r="B4203" t="s">
        <v>778</v>
      </c>
      <c r="C4203" s="5">
        <v>1231.52</v>
      </c>
      <c r="D4203" s="26" t="str">
        <f>IF(E4203="","TOTAL","")</f>
        <v/>
      </c>
      <c r="E4203" t="s">
        <v>100</v>
      </c>
    </row>
    <row r="4204" spans="1:5" outlineLevel="1" x14ac:dyDescent="0.35">
      <c r="A4204" s="25">
        <f>A4203</f>
        <v>43840</v>
      </c>
      <c r="B4204" s="24" t="str">
        <f>B4203</f>
        <v>MASON CREEK U D</v>
      </c>
      <c r="C4204" s="26">
        <f>SUBTOTAL(9,C4197:C4203)</f>
        <v>10290.870000000001</v>
      </c>
      <c r="D4204" s="26" t="str">
        <f>IF(E4204="","TOTAL","")</f>
        <v>TOTAL</v>
      </c>
    </row>
    <row r="4205" spans="1:5" outlineLevel="2" x14ac:dyDescent="0.35">
      <c r="A4205" s="11">
        <v>43840</v>
      </c>
      <c r="B4205" t="s">
        <v>369</v>
      </c>
      <c r="C4205" s="5">
        <v>23.5</v>
      </c>
      <c r="D4205" s="26" t="str">
        <f>IF(E4205="","TOTAL","")</f>
        <v/>
      </c>
      <c r="E4205" t="s">
        <v>100</v>
      </c>
    </row>
    <row r="4206" spans="1:5" outlineLevel="2" x14ac:dyDescent="0.35">
      <c r="A4206" s="11">
        <v>43840</v>
      </c>
      <c r="B4206" t="s">
        <v>369</v>
      </c>
      <c r="C4206" s="5">
        <v>2187.61</v>
      </c>
      <c r="D4206" s="26" t="str">
        <f>IF(E4206="","TOTAL","")</f>
        <v/>
      </c>
      <c r="E4206" t="s">
        <v>100</v>
      </c>
    </row>
    <row r="4207" spans="1:5" outlineLevel="2" x14ac:dyDescent="0.35">
      <c r="A4207" s="11">
        <v>43840</v>
      </c>
      <c r="B4207" t="s">
        <v>369</v>
      </c>
      <c r="C4207" s="5">
        <v>56.81</v>
      </c>
      <c r="D4207" s="26" t="str">
        <f>IF(E4207="","TOTAL","")</f>
        <v/>
      </c>
      <c r="E4207" t="s">
        <v>100</v>
      </c>
    </row>
    <row r="4208" spans="1:5" outlineLevel="1" x14ac:dyDescent="0.35">
      <c r="A4208" s="25">
        <f>A4207</f>
        <v>43840</v>
      </c>
      <c r="B4208" s="24" t="str">
        <f>B4207</f>
        <v>MAYDE CREEK MUD</v>
      </c>
      <c r="C4208" s="26">
        <f>SUBTOTAL(9,C4205:C4207)</f>
        <v>2267.92</v>
      </c>
      <c r="D4208" s="26" t="str">
        <f>IF(E4208="","TOTAL","")</f>
        <v>TOTAL</v>
      </c>
    </row>
    <row r="4209" spans="1:5" outlineLevel="2" x14ac:dyDescent="0.35">
      <c r="A4209" s="11">
        <v>43840</v>
      </c>
      <c r="B4209" t="s">
        <v>1333</v>
      </c>
      <c r="C4209" s="5">
        <v>5907</v>
      </c>
      <c r="D4209" s="26" t="str">
        <f>IF(E4209="","TOTAL","")</f>
        <v/>
      </c>
      <c r="E4209" t="s">
        <v>85</v>
      </c>
    </row>
    <row r="4210" spans="1:5" outlineLevel="1" x14ac:dyDescent="0.35">
      <c r="A4210" s="25">
        <f>A4209</f>
        <v>43840</v>
      </c>
      <c r="B4210" s="24" t="str">
        <f>B4209</f>
        <v>MCT SHEET METAL INC</v>
      </c>
      <c r="C4210" s="26">
        <f>SUBTOTAL(9,C4209:C4209)</f>
        <v>5907</v>
      </c>
      <c r="D4210" s="26" t="str">
        <f>IF(E4210="","TOTAL","")</f>
        <v>TOTAL</v>
      </c>
    </row>
    <row r="4211" spans="1:5" outlineLevel="2" x14ac:dyDescent="0.35">
      <c r="A4211" s="11">
        <v>43840</v>
      </c>
      <c r="B4211" t="s">
        <v>219</v>
      </c>
      <c r="C4211" s="5">
        <v>869.04</v>
      </c>
      <c r="D4211" s="26" t="str">
        <f>IF(E4211="","TOTAL","")</f>
        <v/>
      </c>
      <c r="E4211" t="s">
        <v>79</v>
      </c>
    </row>
    <row r="4212" spans="1:5" outlineLevel="2" x14ac:dyDescent="0.35">
      <c r="A4212" s="11">
        <v>43840</v>
      </c>
      <c r="B4212" t="s">
        <v>219</v>
      </c>
      <c r="C4212" s="5">
        <v>32.18</v>
      </c>
      <c r="D4212" s="26" t="str">
        <f>IF(E4212="","TOTAL","")</f>
        <v/>
      </c>
      <c r="E4212" t="s">
        <v>79</v>
      </c>
    </row>
    <row r="4213" spans="1:5" outlineLevel="2" x14ac:dyDescent="0.35">
      <c r="A4213" s="11">
        <v>43840</v>
      </c>
      <c r="B4213" t="s">
        <v>219</v>
      </c>
      <c r="C4213" s="5">
        <v>-32.19</v>
      </c>
      <c r="D4213" s="26" t="str">
        <f>IF(E4213="","TOTAL","")</f>
        <v/>
      </c>
      <c r="E4213" t="s">
        <v>420</v>
      </c>
    </row>
    <row r="4214" spans="1:5" outlineLevel="2" x14ac:dyDescent="0.35">
      <c r="A4214" s="11">
        <v>43840</v>
      </c>
      <c r="B4214" t="s">
        <v>219</v>
      </c>
      <c r="C4214" s="5">
        <v>390</v>
      </c>
      <c r="D4214" s="26" t="str">
        <f>IF(E4214="","TOTAL","")</f>
        <v/>
      </c>
      <c r="E4214" t="s">
        <v>79</v>
      </c>
    </row>
    <row r="4215" spans="1:5" outlineLevel="2" x14ac:dyDescent="0.35">
      <c r="A4215" s="11">
        <v>43840</v>
      </c>
      <c r="B4215" t="s">
        <v>219</v>
      </c>
      <c r="C4215" s="5">
        <v>390</v>
      </c>
      <c r="D4215" s="26" t="str">
        <f>IF(E4215="","TOTAL","")</f>
        <v/>
      </c>
      <c r="E4215" t="s">
        <v>79</v>
      </c>
    </row>
    <row r="4216" spans="1:5" outlineLevel="2" x14ac:dyDescent="0.35">
      <c r="A4216" s="11">
        <v>43840</v>
      </c>
      <c r="B4216" t="s">
        <v>219</v>
      </c>
      <c r="C4216" s="5">
        <v>291.32</v>
      </c>
      <c r="D4216" s="26" t="str">
        <f>IF(E4216="","TOTAL","")</f>
        <v/>
      </c>
      <c r="E4216" t="s">
        <v>79</v>
      </c>
    </row>
    <row r="4217" spans="1:5" outlineLevel="2" x14ac:dyDescent="0.35">
      <c r="A4217" s="11">
        <v>43840</v>
      </c>
      <c r="B4217" t="s">
        <v>219</v>
      </c>
      <c r="C4217" s="5">
        <v>82.5</v>
      </c>
      <c r="D4217" s="26" t="str">
        <f>IF(E4217="","TOTAL","")</f>
        <v/>
      </c>
      <c r="E4217" t="s">
        <v>79</v>
      </c>
    </row>
    <row r="4218" spans="1:5" outlineLevel="2" x14ac:dyDescent="0.35">
      <c r="A4218" s="11">
        <v>43840</v>
      </c>
      <c r="B4218" t="s">
        <v>219</v>
      </c>
      <c r="C4218" s="5">
        <v>26.18</v>
      </c>
      <c r="D4218" s="26" t="str">
        <f>IF(E4218="","TOTAL","")</f>
        <v/>
      </c>
      <c r="E4218" t="s">
        <v>79</v>
      </c>
    </row>
    <row r="4219" spans="1:5" outlineLevel="1" x14ac:dyDescent="0.35">
      <c r="A4219" s="25">
        <f>A4218</f>
        <v>43840</v>
      </c>
      <c r="B4219" s="24" t="str">
        <f>B4218</f>
        <v>MEDCO SUPPLY COMPANY</v>
      </c>
      <c r="C4219" s="26">
        <f>SUBTOTAL(9,C4211:C4218)</f>
        <v>2049.0299999999997</v>
      </c>
      <c r="D4219" s="26" t="str">
        <f>IF(E4219="","TOTAL","")</f>
        <v>TOTAL</v>
      </c>
    </row>
    <row r="4220" spans="1:5" outlineLevel="2" x14ac:dyDescent="0.35">
      <c r="A4220" s="11">
        <v>43840</v>
      </c>
      <c r="B4220" t="s">
        <v>781</v>
      </c>
      <c r="C4220" s="5">
        <v>85</v>
      </c>
      <c r="D4220" s="26" t="str">
        <f>IF(E4220="","TOTAL","")</f>
        <v/>
      </c>
      <c r="E4220" t="s">
        <v>77</v>
      </c>
    </row>
    <row r="4221" spans="1:5" outlineLevel="1" x14ac:dyDescent="0.35">
      <c r="A4221" s="25">
        <f>A4220</f>
        <v>43840</v>
      </c>
      <c r="B4221" s="24" t="str">
        <f>B4220</f>
        <v>STACEY MEGGINSON</v>
      </c>
      <c r="C4221" s="26">
        <f>SUBTOTAL(9,C4220:C4220)</f>
        <v>85</v>
      </c>
      <c r="D4221" s="26" t="str">
        <f>IF(E4221="","TOTAL","")</f>
        <v>TOTAL</v>
      </c>
    </row>
    <row r="4222" spans="1:5" outlineLevel="2" x14ac:dyDescent="0.35">
      <c r="A4222" s="11">
        <v>43840</v>
      </c>
      <c r="B4222" t="s">
        <v>631</v>
      </c>
      <c r="C4222" s="5">
        <v>115</v>
      </c>
      <c r="D4222" s="26" t="str">
        <f>IF(E4222="","TOTAL","")</f>
        <v/>
      </c>
      <c r="E4222" t="s">
        <v>77</v>
      </c>
    </row>
    <row r="4223" spans="1:5" outlineLevel="1" x14ac:dyDescent="0.35">
      <c r="A4223" s="25">
        <f>A4222</f>
        <v>43840</v>
      </c>
      <c r="B4223" s="24" t="str">
        <f>B4222</f>
        <v>RICHARD MELOY</v>
      </c>
      <c r="C4223" s="26">
        <f>SUBTOTAL(9,C4222:C4222)</f>
        <v>115</v>
      </c>
      <c r="D4223" s="26" t="str">
        <f>IF(E4223="","TOTAL","")</f>
        <v>TOTAL</v>
      </c>
    </row>
    <row r="4224" spans="1:5" outlineLevel="2" x14ac:dyDescent="0.35">
      <c r="A4224" s="11">
        <v>43840</v>
      </c>
      <c r="B4224" t="s">
        <v>218</v>
      </c>
      <c r="C4224" s="5">
        <v>274.45</v>
      </c>
      <c r="D4224" s="26" t="str">
        <f>IF(E4224="","TOTAL","")</f>
        <v/>
      </c>
      <c r="E4224" t="s">
        <v>79</v>
      </c>
    </row>
    <row r="4225" spans="1:5" outlineLevel="2" x14ac:dyDescent="0.35">
      <c r="A4225" s="11">
        <v>43840</v>
      </c>
      <c r="B4225" t="s">
        <v>218</v>
      </c>
      <c r="C4225" s="5">
        <v>2564.1</v>
      </c>
      <c r="D4225" s="26" t="str">
        <f>IF(E4225="","TOTAL","")</f>
        <v/>
      </c>
      <c r="E4225" t="s">
        <v>80</v>
      </c>
    </row>
    <row r="4226" spans="1:5" outlineLevel="2" x14ac:dyDescent="0.35">
      <c r="A4226" s="11">
        <v>43840</v>
      </c>
      <c r="B4226" t="s">
        <v>218</v>
      </c>
      <c r="C4226" s="5">
        <v>613.79999999999995</v>
      </c>
      <c r="D4226" s="26" t="str">
        <f>IF(E4226="","TOTAL","")</f>
        <v/>
      </c>
      <c r="E4226" t="s">
        <v>79</v>
      </c>
    </row>
    <row r="4227" spans="1:5" outlineLevel="1" x14ac:dyDescent="0.35">
      <c r="A4227" s="25">
        <f>A4226</f>
        <v>43840</v>
      </c>
      <c r="B4227" s="24" t="str">
        <f>B4226</f>
        <v>MENTORING MINDS LP</v>
      </c>
      <c r="C4227" s="26">
        <f>SUBTOTAL(9,C4224:C4226)</f>
        <v>3452.3499999999995</v>
      </c>
      <c r="D4227" s="26" t="str">
        <f>IF(E4227="","TOTAL","")</f>
        <v>TOTAL</v>
      </c>
    </row>
    <row r="4228" spans="1:5" outlineLevel="2" x14ac:dyDescent="0.35">
      <c r="A4228" s="11">
        <v>43840</v>
      </c>
      <c r="B4228" t="s">
        <v>1334</v>
      </c>
      <c r="C4228" s="5">
        <v>7450.68</v>
      </c>
      <c r="D4228" s="26" t="str">
        <f>IF(E4228="","TOTAL","")</f>
        <v/>
      </c>
      <c r="E4228" t="s">
        <v>79</v>
      </c>
    </row>
    <row r="4229" spans="1:5" outlineLevel="1" x14ac:dyDescent="0.35">
      <c r="A4229" s="25">
        <f>A4228</f>
        <v>43840</v>
      </c>
      <c r="B4229" s="24" t="str">
        <f>B4228</f>
        <v>METEOR EDUCATION LLC</v>
      </c>
      <c r="C4229" s="26">
        <f>SUBTOTAL(9,C4228:C4228)</f>
        <v>7450.68</v>
      </c>
      <c r="D4229" s="26" t="str">
        <f>IF(E4229="","TOTAL","")</f>
        <v>TOTAL</v>
      </c>
    </row>
    <row r="4230" spans="1:5" outlineLevel="2" x14ac:dyDescent="0.35">
      <c r="A4230" s="11">
        <v>43840</v>
      </c>
      <c r="B4230" t="s">
        <v>313</v>
      </c>
      <c r="C4230" s="5">
        <v>90.8</v>
      </c>
      <c r="D4230" s="26" t="str">
        <f>IF(E4230="","TOTAL","")</f>
        <v/>
      </c>
      <c r="E4230" t="s">
        <v>89</v>
      </c>
    </row>
    <row r="4231" spans="1:5" outlineLevel="2" x14ac:dyDescent="0.35">
      <c r="A4231" s="11">
        <v>43840</v>
      </c>
      <c r="B4231" t="s">
        <v>313</v>
      </c>
      <c r="C4231" s="5">
        <v>750</v>
      </c>
      <c r="D4231" s="26" t="str">
        <f>IF(E4231="","TOTAL","")</f>
        <v/>
      </c>
      <c r="E4231" t="s">
        <v>93</v>
      </c>
    </row>
    <row r="4232" spans="1:5" outlineLevel="1" x14ac:dyDescent="0.35">
      <c r="A4232" s="25">
        <f>A4231</f>
        <v>43840</v>
      </c>
      <c r="B4232" s="24" t="str">
        <f>B4231</f>
        <v>MIDWAY FOOD MARKET</v>
      </c>
      <c r="C4232" s="26">
        <f>SUBTOTAL(9,C4230:C4231)</f>
        <v>840.8</v>
      </c>
      <c r="D4232" s="26" t="str">
        <f>IF(E4232="","TOTAL","")</f>
        <v>TOTAL</v>
      </c>
    </row>
    <row r="4233" spans="1:5" outlineLevel="2" x14ac:dyDescent="0.35">
      <c r="A4233" s="11">
        <v>43840</v>
      </c>
      <c r="B4233" t="s">
        <v>404</v>
      </c>
      <c r="C4233" s="5">
        <v>370.6</v>
      </c>
      <c r="D4233" s="26" t="str">
        <f>IF(E4233="","TOTAL","")</f>
        <v/>
      </c>
      <c r="E4233" t="s">
        <v>79</v>
      </c>
    </row>
    <row r="4234" spans="1:5" outlineLevel="2" x14ac:dyDescent="0.35">
      <c r="A4234" s="11">
        <v>43840</v>
      </c>
      <c r="B4234" t="s">
        <v>404</v>
      </c>
      <c r="C4234" s="5">
        <v>195.84</v>
      </c>
      <c r="D4234" s="26" t="str">
        <f>IF(E4234="","TOTAL","")</f>
        <v/>
      </c>
      <c r="E4234" t="s">
        <v>79</v>
      </c>
    </row>
    <row r="4235" spans="1:5" outlineLevel="1" x14ac:dyDescent="0.35">
      <c r="A4235" s="25">
        <f>A4234</f>
        <v>43840</v>
      </c>
      <c r="B4235" s="24" t="str">
        <f>B4234</f>
        <v>MIDWEST TECHNOLOGY PRODUCTS</v>
      </c>
      <c r="C4235" s="26">
        <f>SUBTOTAL(9,C4233:C4234)</f>
        <v>566.44000000000005</v>
      </c>
      <c r="D4235" s="26" t="str">
        <f>IF(E4235="","TOTAL","")</f>
        <v>TOTAL</v>
      </c>
    </row>
    <row r="4236" spans="1:5" outlineLevel="2" x14ac:dyDescent="0.35">
      <c r="A4236" s="11">
        <v>43840</v>
      </c>
      <c r="B4236" t="s">
        <v>1335</v>
      </c>
      <c r="C4236" s="5">
        <v>115</v>
      </c>
      <c r="D4236" s="26" t="str">
        <f>IF(E4236="","TOTAL","")</f>
        <v/>
      </c>
      <c r="E4236" t="s">
        <v>77</v>
      </c>
    </row>
    <row r="4237" spans="1:5" outlineLevel="2" x14ac:dyDescent="0.35">
      <c r="A4237" s="11">
        <v>43840</v>
      </c>
      <c r="B4237" t="s">
        <v>1335</v>
      </c>
      <c r="C4237" s="5">
        <v>65</v>
      </c>
      <c r="D4237" s="26" t="str">
        <f>IF(E4237="","TOTAL","")</f>
        <v/>
      </c>
      <c r="E4237" t="s">
        <v>77</v>
      </c>
    </row>
    <row r="4238" spans="1:5" outlineLevel="2" x14ac:dyDescent="0.35">
      <c r="A4238" s="11">
        <v>43840</v>
      </c>
      <c r="B4238" t="s">
        <v>1335</v>
      </c>
      <c r="C4238" s="5">
        <v>115</v>
      </c>
      <c r="D4238" s="26" t="str">
        <f>IF(E4238="","TOTAL","")</f>
        <v/>
      </c>
      <c r="E4238" t="s">
        <v>77</v>
      </c>
    </row>
    <row r="4239" spans="1:5" outlineLevel="2" x14ac:dyDescent="0.35">
      <c r="A4239" s="11">
        <v>43840</v>
      </c>
      <c r="B4239" t="s">
        <v>1335</v>
      </c>
      <c r="C4239" s="5">
        <v>115</v>
      </c>
      <c r="D4239" s="26" t="str">
        <f>IF(E4239="","TOTAL","")</f>
        <v/>
      </c>
      <c r="E4239" t="s">
        <v>77</v>
      </c>
    </row>
    <row r="4240" spans="1:5" outlineLevel="2" x14ac:dyDescent="0.35">
      <c r="A4240" s="11">
        <v>43840</v>
      </c>
      <c r="B4240" t="s">
        <v>1335</v>
      </c>
      <c r="C4240" s="5">
        <v>115</v>
      </c>
      <c r="D4240" s="26" t="str">
        <f>IF(E4240="","TOTAL","")</f>
        <v/>
      </c>
      <c r="E4240" t="s">
        <v>77</v>
      </c>
    </row>
    <row r="4241" spans="1:5" outlineLevel="1" x14ac:dyDescent="0.35">
      <c r="A4241" s="25">
        <f>A4240</f>
        <v>43840</v>
      </c>
      <c r="B4241" s="24" t="str">
        <f>B4240</f>
        <v>DONTE MILLER</v>
      </c>
      <c r="C4241" s="26">
        <f>SUBTOTAL(9,C4236:C4240)</f>
        <v>525</v>
      </c>
      <c r="D4241" s="26" t="str">
        <f>IF(E4241="","TOTAL","")</f>
        <v>TOTAL</v>
      </c>
    </row>
    <row r="4242" spans="1:5" outlineLevel="2" x14ac:dyDescent="0.35">
      <c r="A4242" s="11">
        <v>43840</v>
      </c>
      <c r="B4242" t="s">
        <v>1039</v>
      </c>
      <c r="C4242" s="5">
        <v>85</v>
      </c>
      <c r="D4242" s="26" t="str">
        <f>IF(E4242="","TOTAL","")</f>
        <v/>
      </c>
      <c r="E4242" t="s">
        <v>77</v>
      </c>
    </row>
    <row r="4243" spans="1:5" outlineLevel="1" x14ac:dyDescent="0.35">
      <c r="A4243" s="25">
        <f>A4242</f>
        <v>43840</v>
      </c>
      <c r="B4243" s="24" t="str">
        <f>B4242</f>
        <v>DORSEY L MILTON</v>
      </c>
      <c r="C4243" s="26">
        <f>SUBTOTAL(9,C4242:C4242)</f>
        <v>85</v>
      </c>
      <c r="D4243" s="26" t="str">
        <f>IF(E4243="","TOTAL","")</f>
        <v>TOTAL</v>
      </c>
    </row>
    <row r="4244" spans="1:5" outlineLevel="2" x14ac:dyDescent="0.35">
      <c r="A4244" s="11">
        <v>43840</v>
      </c>
      <c r="B4244" t="s">
        <v>283</v>
      </c>
      <c r="C4244" s="5">
        <v>155</v>
      </c>
      <c r="D4244" s="26" t="str">
        <f>IF(E4244="","TOTAL","")</f>
        <v/>
      </c>
      <c r="E4244" t="s">
        <v>77</v>
      </c>
    </row>
    <row r="4245" spans="1:5" outlineLevel="1" x14ac:dyDescent="0.35">
      <c r="A4245" s="25">
        <f>A4244</f>
        <v>43840</v>
      </c>
      <c r="B4245" s="24" t="str">
        <f>B4244</f>
        <v>HOOMAN MISSAGHY</v>
      </c>
      <c r="C4245" s="26">
        <f>SUBTOTAL(9,C4244:C4244)</f>
        <v>155</v>
      </c>
      <c r="D4245" s="26" t="str">
        <f>IF(E4245="","TOTAL","")</f>
        <v>TOTAL</v>
      </c>
    </row>
    <row r="4246" spans="1:5" outlineLevel="2" x14ac:dyDescent="0.35">
      <c r="A4246" s="11">
        <v>43840</v>
      </c>
      <c r="B4246" t="s">
        <v>213</v>
      </c>
      <c r="C4246" s="5">
        <v>149.96</v>
      </c>
      <c r="D4246" s="26" t="str">
        <f>IF(E4246="","TOTAL","")</f>
        <v/>
      </c>
      <c r="E4246" t="s">
        <v>97</v>
      </c>
    </row>
    <row r="4247" spans="1:5" outlineLevel="2" x14ac:dyDescent="0.35">
      <c r="A4247" s="11">
        <v>43840</v>
      </c>
      <c r="B4247" t="s">
        <v>213</v>
      </c>
      <c r="C4247" s="5">
        <v>204.96</v>
      </c>
      <c r="D4247" s="26" t="str">
        <f>IF(E4247="","TOTAL","")</f>
        <v/>
      </c>
      <c r="E4247" t="s">
        <v>97</v>
      </c>
    </row>
    <row r="4248" spans="1:5" outlineLevel="2" x14ac:dyDescent="0.35">
      <c r="A4248" s="11">
        <v>43840</v>
      </c>
      <c r="B4248" t="s">
        <v>213</v>
      </c>
      <c r="C4248" s="5">
        <v>204.96</v>
      </c>
      <c r="D4248" s="26" t="str">
        <f>IF(E4248="","TOTAL","")</f>
        <v/>
      </c>
      <c r="E4248" t="s">
        <v>97</v>
      </c>
    </row>
    <row r="4249" spans="1:5" outlineLevel="2" x14ac:dyDescent="0.35">
      <c r="A4249" s="11">
        <v>43840</v>
      </c>
      <c r="B4249" t="s">
        <v>213</v>
      </c>
      <c r="C4249" s="5">
        <v>394.98</v>
      </c>
      <c r="D4249" s="26" t="str">
        <f>IF(E4249="","TOTAL","")</f>
        <v/>
      </c>
      <c r="E4249" t="s">
        <v>180</v>
      </c>
    </row>
    <row r="4250" spans="1:5" outlineLevel="2" x14ac:dyDescent="0.35">
      <c r="A4250" s="11">
        <v>43840</v>
      </c>
      <c r="B4250" t="s">
        <v>213</v>
      </c>
      <c r="C4250" s="5">
        <v>634.96</v>
      </c>
      <c r="D4250" s="26" t="str">
        <f>IF(E4250="","TOTAL","")</f>
        <v/>
      </c>
      <c r="E4250" t="s">
        <v>180</v>
      </c>
    </row>
    <row r="4251" spans="1:5" outlineLevel="2" x14ac:dyDescent="0.35">
      <c r="A4251" s="11">
        <v>43840</v>
      </c>
      <c r="B4251" t="s">
        <v>213</v>
      </c>
      <c r="C4251" s="5">
        <v>470.6</v>
      </c>
      <c r="D4251" s="26" t="str">
        <f>IF(E4251="","TOTAL","")</f>
        <v/>
      </c>
      <c r="E4251" t="s">
        <v>97</v>
      </c>
    </row>
    <row r="4252" spans="1:5" outlineLevel="2" x14ac:dyDescent="0.35">
      <c r="A4252" s="11">
        <v>43840</v>
      </c>
      <c r="B4252" t="s">
        <v>213</v>
      </c>
      <c r="C4252" s="5">
        <v>4808.58</v>
      </c>
      <c r="D4252" s="26" t="str">
        <f>IF(E4252="","TOTAL","")</f>
        <v/>
      </c>
      <c r="E4252" t="s">
        <v>99</v>
      </c>
    </row>
    <row r="4253" spans="1:5" outlineLevel="1" x14ac:dyDescent="0.35">
      <c r="A4253" s="25">
        <f>A4252</f>
        <v>43840</v>
      </c>
      <c r="B4253" s="24" t="str">
        <f>B4252</f>
        <v>MISSY'S TRAVEL</v>
      </c>
      <c r="C4253" s="26">
        <f>SUBTOTAL(9,C4246:C4252)</f>
        <v>6869</v>
      </c>
      <c r="D4253" s="26" t="str">
        <f>IF(E4253="","TOTAL","")</f>
        <v>TOTAL</v>
      </c>
    </row>
    <row r="4254" spans="1:5" outlineLevel="2" x14ac:dyDescent="0.35">
      <c r="A4254" s="11">
        <v>43840</v>
      </c>
      <c r="B4254" t="s">
        <v>213</v>
      </c>
      <c r="C4254" s="5">
        <v>177.92</v>
      </c>
      <c r="D4254" s="26" t="str">
        <f>IF(E4254="","TOTAL","")</f>
        <v/>
      </c>
      <c r="E4254" t="s">
        <v>97</v>
      </c>
    </row>
    <row r="4255" spans="1:5" outlineLevel="2" x14ac:dyDescent="0.35">
      <c r="A4255" s="11">
        <v>43840</v>
      </c>
      <c r="B4255" t="s">
        <v>213</v>
      </c>
      <c r="C4255" s="5">
        <v>1957.12</v>
      </c>
      <c r="D4255" s="26" t="str">
        <f>IF(E4255="","TOTAL","")</f>
        <v/>
      </c>
      <c r="E4255" t="s">
        <v>97</v>
      </c>
    </row>
    <row r="4256" spans="1:5" outlineLevel="1" x14ac:dyDescent="0.35">
      <c r="A4256" s="25">
        <f>A4255</f>
        <v>43840</v>
      </c>
      <c r="B4256" s="24" t="str">
        <f>B4255</f>
        <v>MISSY'S TRAVEL</v>
      </c>
      <c r="C4256" s="26">
        <f>SUBTOTAL(9,C4254:C4255)</f>
        <v>2135.04</v>
      </c>
      <c r="D4256" s="26" t="str">
        <f>IF(E4256="","TOTAL","")</f>
        <v>TOTAL</v>
      </c>
    </row>
    <row r="4257" spans="1:5" outlineLevel="2" x14ac:dyDescent="0.35">
      <c r="A4257" s="11">
        <v>43840</v>
      </c>
      <c r="B4257" t="s">
        <v>1336</v>
      </c>
      <c r="C4257" s="5">
        <v>750</v>
      </c>
      <c r="D4257" s="26" t="str">
        <f>IF(E4257="","TOTAL","")</f>
        <v/>
      </c>
      <c r="E4257" t="s">
        <v>77</v>
      </c>
    </row>
    <row r="4258" spans="1:5" outlineLevel="1" x14ac:dyDescent="0.35">
      <c r="A4258" s="25">
        <f>A4257</f>
        <v>43840</v>
      </c>
      <c r="B4258" s="24" t="str">
        <f>B4257</f>
        <v>TERRILL DARNELL MITCHELL</v>
      </c>
      <c r="C4258" s="26">
        <f>SUBTOTAL(9,C4257:C4257)</f>
        <v>750</v>
      </c>
      <c r="D4258" s="26" t="str">
        <f>IF(E4258="","TOTAL","")</f>
        <v>TOTAL</v>
      </c>
    </row>
    <row r="4259" spans="1:5" outlineLevel="2" x14ac:dyDescent="0.35">
      <c r="A4259" s="11">
        <v>43840</v>
      </c>
      <c r="B4259" t="s">
        <v>783</v>
      </c>
      <c r="C4259" s="5">
        <v>115</v>
      </c>
      <c r="D4259" s="26" t="str">
        <f>IF(E4259="","TOTAL","")</f>
        <v/>
      </c>
      <c r="E4259" t="s">
        <v>77</v>
      </c>
    </row>
    <row r="4260" spans="1:5" outlineLevel="2" x14ac:dyDescent="0.35">
      <c r="A4260" s="11">
        <v>43840</v>
      </c>
      <c r="B4260" t="s">
        <v>783</v>
      </c>
      <c r="C4260" s="5">
        <v>115</v>
      </c>
      <c r="D4260" s="26" t="str">
        <f>IF(E4260="","TOTAL","")</f>
        <v/>
      </c>
      <c r="E4260" t="s">
        <v>77</v>
      </c>
    </row>
    <row r="4261" spans="1:5" outlineLevel="1" x14ac:dyDescent="0.35">
      <c r="A4261" s="25">
        <f>A4260</f>
        <v>43840</v>
      </c>
      <c r="B4261" s="24" t="str">
        <f>B4260</f>
        <v>RONELL MONTGOMERY</v>
      </c>
      <c r="C4261" s="26">
        <f>SUBTOTAL(9,C4259:C4260)</f>
        <v>230</v>
      </c>
      <c r="D4261" s="26" t="str">
        <f>IF(E4261="","TOTAL","")</f>
        <v>TOTAL</v>
      </c>
    </row>
    <row r="4262" spans="1:5" outlineLevel="2" x14ac:dyDescent="0.35">
      <c r="A4262" s="11">
        <v>43840</v>
      </c>
      <c r="B4262" t="s">
        <v>1337</v>
      </c>
      <c r="C4262" s="5">
        <v>1128</v>
      </c>
      <c r="D4262" s="26" t="str">
        <f>IF(E4262="","TOTAL","")</f>
        <v/>
      </c>
      <c r="E4262" t="s">
        <v>99</v>
      </c>
    </row>
    <row r="4263" spans="1:5" outlineLevel="1" x14ac:dyDescent="0.35">
      <c r="A4263" s="25">
        <f>A4262</f>
        <v>43840</v>
      </c>
      <c r="B4263" s="24" t="str">
        <f>B4262</f>
        <v>YMCA OF GREATER HOUSTON</v>
      </c>
      <c r="C4263" s="26">
        <f>SUBTOTAL(9,C4262:C4262)</f>
        <v>1128</v>
      </c>
      <c r="D4263" s="26" t="str">
        <f>IF(E4263="","TOTAL","")</f>
        <v>TOTAL</v>
      </c>
    </row>
    <row r="4264" spans="1:5" outlineLevel="2" x14ac:dyDescent="0.35">
      <c r="A4264" s="11">
        <v>43840</v>
      </c>
      <c r="B4264" t="s">
        <v>1338</v>
      </c>
      <c r="C4264" s="5">
        <v>391</v>
      </c>
      <c r="D4264" s="26" t="str">
        <f>IF(E4264="","TOTAL","")</f>
        <v/>
      </c>
      <c r="E4264" t="s">
        <v>76</v>
      </c>
    </row>
    <row r="4265" spans="1:5" outlineLevel="1" x14ac:dyDescent="0.35">
      <c r="A4265" s="25">
        <f>A4264</f>
        <v>43840</v>
      </c>
      <c r="B4265" s="24" t="str">
        <f>B4264</f>
        <v>KYNNEDY MOONEY</v>
      </c>
      <c r="C4265" s="26">
        <f>SUBTOTAL(9,C4264:C4264)</f>
        <v>391</v>
      </c>
      <c r="D4265" s="26" t="str">
        <f>IF(E4265="","TOTAL","")</f>
        <v>TOTAL</v>
      </c>
    </row>
    <row r="4266" spans="1:5" outlineLevel="2" x14ac:dyDescent="0.35">
      <c r="A4266" s="11">
        <v>43840</v>
      </c>
      <c r="B4266" t="s">
        <v>931</v>
      </c>
      <c r="C4266" s="5">
        <v>115</v>
      </c>
      <c r="D4266" s="26" t="str">
        <f>IF(E4266="","TOTAL","")</f>
        <v/>
      </c>
      <c r="E4266" t="s">
        <v>77</v>
      </c>
    </row>
    <row r="4267" spans="1:5" outlineLevel="2" x14ac:dyDescent="0.35">
      <c r="A4267" s="11">
        <v>43840</v>
      </c>
      <c r="B4267" t="s">
        <v>931</v>
      </c>
      <c r="C4267" s="5">
        <v>115</v>
      </c>
      <c r="D4267" s="26" t="str">
        <f>IF(E4267="","TOTAL","")</f>
        <v/>
      </c>
      <c r="E4267" t="s">
        <v>77</v>
      </c>
    </row>
    <row r="4268" spans="1:5" outlineLevel="2" x14ac:dyDescent="0.35">
      <c r="A4268" s="11">
        <v>43840</v>
      </c>
      <c r="B4268" t="s">
        <v>931</v>
      </c>
      <c r="C4268" s="5">
        <v>115</v>
      </c>
      <c r="D4268" s="26" t="str">
        <f>IF(E4268="","TOTAL","")</f>
        <v/>
      </c>
      <c r="E4268" t="s">
        <v>77</v>
      </c>
    </row>
    <row r="4269" spans="1:5" outlineLevel="2" x14ac:dyDescent="0.35">
      <c r="A4269" s="11">
        <v>43840</v>
      </c>
      <c r="B4269" t="s">
        <v>931</v>
      </c>
      <c r="C4269" s="5">
        <v>115</v>
      </c>
      <c r="D4269" s="26" t="str">
        <f>IF(E4269="","TOTAL","")</f>
        <v/>
      </c>
      <c r="E4269" t="s">
        <v>77</v>
      </c>
    </row>
    <row r="4270" spans="1:5" outlineLevel="1" x14ac:dyDescent="0.35">
      <c r="A4270" s="25">
        <f>A4269</f>
        <v>43840</v>
      </c>
      <c r="B4270" s="24" t="str">
        <f>B4269</f>
        <v>CODY MOORE</v>
      </c>
      <c r="C4270" s="26">
        <f>SUBTOTAL(9,C4266:C4269)</f>
        <v>460</v>
      </c>
      <c r="D4270" s="26" t="str">
        <f>IF(E4270="","TOTAL","")</f>
        <v>TOTAL</v>
      </c>
    </row>
    <row r="4271" spans="1:5" outlineLevel="2" x14ac:dyDescent="0.35">
      <c r="A4271" s="11">
        <v>43840</v>
      </c>
      <c r="B4271" t="s">
        <v>1339</v>
      </c>
      <c r="C4271" s="5">
        <v>135</v>
      </c>
      <c r="D4271" s="26" t="str">
        <f>IF(E4271="","TOTAL","")</f>
        <v/>
      </c>
      <c r="E4271" t="s">
        <v>77</v>
      </c>
    </row>
    <row r="4272" spans="1:5" outlineLevel="1" x14ac:dyDescent="0.35">
      <c r="A4272" s="25">
        <f>A4271</f>
        <v>43840</v>
      </c>
      <c r="B4272" s="24" t="str">
        <f>B4271</f>
        <v>MICHAEL E MOORE</v>
      </c>
      <c r="C4272" s="26">
        <f>SUBTOTAL(9,C4271:C4271)</f>
        <v>135</v>
      </c>
      <c r="D4272" s="26" t="str">
        <f>IF(E4272="","TOTAL","")</f>
        <v>TOTAL</v>
      </c>
    </row>
    <row r="4273" spans="1:5" outlineLevel="2" x14ac:dyDescent="0.35">
      <c r="A4273" s="11">
        <v>43840</v>
      </c>
      <c r="B4273" t="s">
        <v>438</v>
      </c>
      <c r="C4273" s="5">
        <v>100</v>
      </c>
      <c r="D4273" s="26" t="str">
        <f>IF(E4273="","TOTAL","")</f>
        <v/>
      </c>
      <c r="E4273" t="s">
        <v>79</v>
      </c>
    </row>
    <row r="4274" spans="1:5" outlineLevel="1" x14ac:dyDescent="0.35">
      <c r="A4274" s="25">
        <f>A4273</f>
        <v>43840</v>
      </c>
      <c r="B4274" s="24" t="str">
        <f>B4273</f>
        <v>ANDREW MORITZ</v>
      </c>
      <c r="C4274" s="26">
        <f>SUBTOTAL(9,C4273:C4273)</f>
        <v>100</v>
      </c>
      <c r="D4274" s="26" t="str">
        <f>IF(E4274="","TOTAL","")</f>
        <v>TOTAL</v>
      </c>
    </row>
    <row r="4275" spans="1:5" outlineLevel="2" x14ac:dyDescent="0.35">
      <c r="A4275" s="11">
        <v>43840</v>
      </c>
      <c r="B4275" t="s">
        <v>439</v>
      </c>
      <c r="C4275" s="5">
        <v>505.2</v>
      </c>
      <c r="D4275" s="26" t="str">
        <f>IF(E4275="","TOTAL","")</f>
        <v/>
      </c>
      <c r="E4275" t="s">
        <v>81</v>
      </c>
    </row>
    <row r="4276" spans="1:5" outlineLevel="2" x14ac:dyDescent="0.35">
      <c r="A4276" s="11">
        <v>43840</v>
      </c>
      <c r="B4276" t="s">
        <v>439</v>
      </c>
      <c r="C4276" s="5">
        <v>220.47</v>
      </c>
      <c r="D4276" s="26" t="str">
        <f>IF(E4276="","TOTAL","")</f>
        <v/>
      </c>
      <c r="E4276" t="s">
        <v>81</v>
      </c>
    </row>
    <row r="4277" spans="1:5" outlineLevel="2" x14ac:dyDescent="0.35">
      <c r="A4277" s="11">
        <v>43840</v>
      </c>
      <c r="B4277" t="s">
        <v>439</v>
      </c>
      <c r="C4277" s="5">
        <v>501.42</v>
      </c>
      <c r="D4277" s="26" t="str">
        <f>IF(E4277="","TOTAL","")</f>
        <v/>
      </c>
      <c r="E4277" t="s">
        <v>79</v>
      </c>
    </row>
    <row r="4278" spans="1:5" outlineLevel="2" x14ac:dyDescent="0.35">
      <c r="A4278" s="11">
        <v>43840</v>
      </c>
      <c r="B4278" t="s">
        <v>439</v>
      </c>
      <c r="C4278" s="5">
        <v>400.32</v>
      </c>
      <c r="D4278" s="26" t="str">
        <f>IF(E4278="","TOTAL","")</f>
        <v/>
      </c>
      <c r="E4278" t="s">
        <v>90</v>
      </c>
    </row>
    <row r="4279" spans="1:5" outlineLevel="1" x14ac:dyDescent="0.35">
      <c r="A4279" s="25">
        <f>A4278</f>
        <v>43840</v>
      </c>
      <c r="B4279" s="24" t="str">
        <f>B4278</f>
        <v>MSC INDUSTRIAL SUPPLY CO</v>
      </c>
      <c r="C4279" s="26">
        <f>SUBTOTAL(9,C4275:C4278)</f>
        <v>1627.4099999999999</v>
      </c>
      <c r="D4279" s="26" t="str">
        <f>IF(E4279="","TOTAL","")</f>
        <v>TOTAL</v>
      </c>
    </row>
    <row r="4280" spans="1:5" outlineLevel="2" x14ac:dyDescent="0.35">
      <c r="A4280" s="11">
        <v>43840</v>
      </c>
      <c r="B4280" t="s">
        <v>1040</v>
      </c>
      <c r="C4280" s="5">
        <v>440</v>
      </c>
      <c r="D4280" s="26" t="str">
        <f>IF(E4280="","TOTAL","")</f>
        <v/>
      </c>
      <c r="E4280" t="s">
        <v>99</v>
      </c>
    </row>
    <row r="4281" spans="1:5" outlineLevel="1" x14ac:dyDescent="0.35">
      <c r="A4281" s="25">
        <f>A4280</f>
        <v>43840</v>
      </c>
      <c r="B4281" s="24" t="str">
        <f>B4280</f>
        <v>MU ALPHA THETA</v>
      </c>
      <c r="C4281" s="26">
        <f>SUBTOTAL(9,C4280:C4280)</f>
        <v>440</v>
      </c>
      <c r="D4281" s="26" t="str">
        <f>IF(E4281="","TOTAL","")</f>
        <v>TOTAL</v>
      </c>
    </row>
    <row r="4282" spans="1:5" outlineLevel="2" x14ac:dyDescent="0.35">
      <c r="A4282" s="11">
        <v>43840</v>
      </c>
      <c r="B4282" t="s">
        <v>1340</v>
      </c>
      <c r="C4282" s="5">
        <v>235.43</v>
      </c>
      <c r="D4282" s="26" t="str">
        <f>IF(E4282="","TOTAL","")</f>
        <v/>
      </c>
      <c r="E4282" t="s">
        <v>79</v>
      </c>
    </row>
    <row r="4283" spans="1:5" outlineLevel="1" x14ac:dyDescent="0.35">
      <c r="A4283" s="25">
        <f>A4282</f>
        <v>43840</v>
      </c>
      <c r="B4283" s="24" t="str">
        <f>B4282</f>
        <v>MUNICIPAL EMERGENCY SERVICES INC</v>
      </c>
      <c r="C4283" s="26">
        <f>SUBTOTAL(9,C4282:C4282)</f>
        <v>235.43</v>
      </c>
      <c r="D4283" s="26" t="str">
        <f>IF(E4283="","TOTAL","")</f>
        <v>TOTAL</v>
      </c>
    </row>
    <row r="4284" spans="1:5" outlineLevel="2" x14ac:dyDescent="0.35">
      <c r="A4284" s="11">
        <v>43840</v>
      </c>
      <c r="B4284" t="s">
        <v>554</v>
      </c>
      <c r="C4284" s="5">
        <v>195</v>
      </c>
      <c r="D4284" s="26" t="str">
        <f>IF(E4284="","TOTAL","")</f>
        <v/>
      </c>
      <c r="E4284" t="s">
        <v>79</v>
      </c>
    </row>
    <row r="4285" spans="1:5" outlineLevel="1" x14ac:dyDescent="0.35">
      <c r="A4285" s="25">
        <f>A4284</f>
        <v>43840</v>
      </c>
      <c r="B4285" s="24" t="str">
        <f>B4284</f>
        <v>HAL LEONARD</v>
      </c>
      <c r="C4285" s="26">
        <f>SUBTOTAL(9,C4284:C4284)</f>
        <v>195</v>
      </c>
      <c r="D4285" s="26" t="str">
        <f>IF(E4285="","TOTAL","")</f>
        <v>TOTAL</v>
      </c>
    </row>
    <row r="4286" spans="1:5" outlineLevel="2" x14ac:dyDescent="0.35">
      <c r="A4286" s="11">
        <v>43840</v>
      </c>
      <c r="B4286" t="s">
        <v>785</v>
      </c>
      <c r="C4286" s="5">
        <v>760</v>
      </c>
      <c r="D4286" s="26" t="str">
        <f>IF(E4286="","TOTAL","")</f>
        <v/>
      </c>
      <c r="E4286" t="s">
        <v>80</v>
      </c>
    </row>
    <row r="4287" spans="1:5" outlineLevel="1" x14ac:dyDescent="0.35">
      <c r="A4287" s="25">
        <f>A4286</f>
        <v>43840</v>
      </c>
      <c r="B4287" s="24" t="str">
        <f>B4286</f>
        <v>MTI ENTERPRISES INC</v>
      </c>
      <c r="C4287" s="26">
        <f>SUBTOTAL(9,C4286:C4286)</f>
        <v>760</v>
      </c>
      <c r="D4287" s="26" t="str">
        <f>IF(E4287="","TOTAL","")</f>
        <v>TOTAL</v>
      </c>
    </row>
    <row r="4288" spans="1:5" outlineLevel="2" x14ac:dyDescent="0.35">
      <c r="A4288" s="11">
        <v>43840</v>
      </c>
      <c r="B4288" t="s">
        <v>36</v>
      </c>
      <c r="C4288" s="5">
        <v>55.4</v>
      </c>
      <c r="D4288" s="26" t="str">
        <f>IF(E4288="","TOTAL","")</f>
        <v/>
      </c>
      <c r="E4288" t="s">
        <v>79</v>
      </c>
    </row>
    <row r="4289" spans="1:5" outlineLevel="2" x14ac:dyDescent="0.35">
      <c r="A4289" s="11">
        <v>43840</v>
      </c>
      <c r="B4289" t="s">
        <v>36</v>
      </c>
      <c r="C4289" s="5">
        <v>432.39</v>
      </c>
      <c r="D4289" s="26" t="str">
        <f>IF(E4289="","TOTAL","")</f>
        <v/>
      </c>
      <c r="E4289" t="s">
        <v>79</v>
      </c>
    </row>
    <row r="4290" spans="1:5" outlineLevel="2" x14ac:dyDescent="0.35">
      <c r="A4290" s="11">
        <v>43840</v>
      </c>
      <c r="B4290" t="s">
        <v>36</v>
      </c>
      <c r="C4290" s="5">
        <v>40.17</v>
      </c>
      <c r="D4290" s="26" t="str">
        <f>IF(E4290="","TOTAL","")</f>
        <v/>
      </c>
      <c r="E4290" t="s">
        <v>79</v>
      </c>
    </row>
    <row r="4291" spans="1:5" outlineLevel="2" x14ac:dyDescent="0.35">
      <c r="A4291" s="11">
        <v>43840</v>
      </c>
      <c r="B4291" t="s">
        <v>36</v>
      </c>
      <c r="C4291" s="5">
        <v>309.83</v>
      </c>
      <c r="D4291" s="26" t="str">
        <f>IF(E4291="","TOTAL","")</f>
        <v/>
      </c>
      <c r="E4291" t="s">
        <v>79</v>
      </c>
    </row>
    <row r="4292" spans="1:5" outlineLevel="2" x14ac:dyDescent="0.35">
      <c r="A4292" s="11">
        <v>43840</v>
      </c>
      <c r="B4292" t="s">
        <v>36</v>
      </c>
      <c r="C4292" s="5">
        <v>89.2</v>
      </c>
      <c r="D4292" s="26" t="str">
        <f>IF(E4292="","TOTAL","")</f>
        <v/>
      </c>
      <c r="E4292" t="s">
        <v>79</v>
      </c>
    </row>
    <row r="4293" spans="1:5" outlineLevel="2" x14ac:dyDescent="0.35">
      <c r="A4293" s="11">
        <v>43840</v>
      </c>
      <c r="B4293" t="s">
        <v>36</v>
      </c>
      <c r="C4293" s="5">
        <v>1469.46</v>
      </c>
      <c r="D4293" s="26" t="str">
        <f>IF(E4293="","TOTAL","")</f>
        <v/>
      </c>
      <c r="E4293" t="s">
        <v>79</v>
      </c>
    </row>
    <row r="4294" spans="1:5" outlineLevel="2" x14ac:dyDescent="0.35">
      <c r="A4294" s="11">
        <v>43840</v>
      </c>
      <c r="B4294" t="s">
        <v>36</v>
      </c>
      <c r="C4294" s="5">
        <v>35.69</v>
      </c>
      <c r="D4294" s="26" t="str">
        <f>IF(E4294="","TOTAL","")</f>
        <v/>
      </c>
      <c r="E4294" t="s">
        <v>79</v>
      </c>
    </row>
    <row r="4295" spans="1:5" outlineLevel="1" x14ac:dyDescent="0.35">
      <c r="A4295" s="25">
        <f>A4294</f>
        <v>43840</v>
      </c>
      <c r="B4295" s="24" t="str">
        <f>B4294</f>
        <v>NASCO</v>
      </c>
      <c r="C4295" s="26">
        <f>SUBTOTAL(9,C4288:C4294)</f>
        <v>2432.14</v>
      </c>
      <c r="D4295" s="26" t="str">
        <f>IF(E4295="","TOTAL","")</f>
        <v>TOTAL</v>
      </c>
    </row>
    <row r="4296" spans="1:5" outlineLevel="2" x14ac:dyDescent="0.35">
      <c r="A4296" s="11">
        <v>43840</v>
      </c>
      <c r="B4296" t="s">
        <v>1341</v>
      </c>
      <c r="C4296" s="5">
        <v>3010</v>
      </c>
      <c r="D4296" s="26" t="str">
        <f>IF(E4296="","TOTAL","")</f>
        <v/>
      </c>
      <c r="E4296" t="s">
        <v>99</v>
      </c>
    </row>
    <row r="4297" spans="1:5" outlineLevel="1" x14ac:dyDescent="0.35">
      <c r="A4297" s="25">
        <f>A4296</f>
        <v>43840</v>
      </c>
      <c r="B4297" s="24" t="str">
        <f>B4296</f>
        <v>NHS/NASSP</v>
      </c>
      <c r="C4297" s="26">
        <f>SUBTOTAL(9,C4296:C4296)</f>
        <v>3010</v>
      </c>
      <c r="D4297" s="26" t="str">
        <f>IF(E4297="","TOTAL","")</f>
        <v>TOTAL</v>
      </c>
    </row>
    <row r="4298" spans="1:5" outlineLevel="2" x14ac:dyDescent="0.35">
      <c r="A4298" s="11">
        <v>43840</v>
      </c>
      <c r="B4298" t="s">
        <v>1342</v>
      </c>
      <c r="C4298" s="5">
        <v>405</v>
      </c>
      <c r="D4298" s="26" t="str">
        <f>IF(E4298="","TOTAL","")</f>
        <v/>
      </c>
      <c r="E4298" t="s">
        <v>82</v>
      </c>
    </row>
    <row r="4299" spans="1:5" outlineLevel="1" x14ac:dyDescent="0.35">
      <c r="A4299" s="25">
        <f>A4298</f>
        <v>43840</v>
      </c>
      <c r="B4299" s="24" t="str">
        <f>B4298</f>
        <v>NAT COUNCIL OF TEACH OF MATH</v>
      </c>
      <c r="C4299" s="26">
        <f>SUBTOTAL(9,C4298:C4298)</f>
        <v>405</v>
      </c>
      <c r="D4299" s="26" t="str">
        <f>IF(E4299="","TOTAL","")</f>
        <v>TOTAL</v>
      </c>
    </row>
    <row r="4300" spans="1:5" outlineLevel="2" x14ac:dyDescent="0.35">
      <c r="A4300" s="11">
        <v>43840</v>
      </c>
      <c r="B4300" t="s">
        <v>216</v>
      </c>
      <c r="C4300" s="5">
        <v>919.5</v>
      </c>
      <c r="D4300" s="26" t="str">
        <f>IF(E4300="","TOTAL","")</f>
        <v/>
      </c>
      <c r="E4300" t="s">
        <v>79</v>
      </c>
    </row>
    <row r="4301" spans="1:5" outlineLevel="1" x14ac:dyDescent="0.35">
      <c r="A4301" s="25">
        <f>A4300</f>
        <v>43840</v>
      </c>
      <c r="B4301" s="24" t="str">
        <f>B4300</f>
        <v>NATIONAL FFA ORGANIZATION</v>
      </c>
      <c r="C4301" s="26">
        <f>SUBTOTAL(9,C4300:C4300)</f>
        <v>919.5</v>
      </c>
      <c r="D4301" s="26" t="str">
        <f>IF(E4301="","TOTAL","")</f>
        <v>TOTAL</v>
      </c>
    </row>
    <row r="4302" spans="1:5" outlineLevel="2" x14ac:dyDescent="0.35">
      <c r="A4302" s="11">
        <v>43840</v>
      </c>
      <c r="B4302" t="s">
        <v>1343</v>
      </c>
      <c r="C4302" s="5">
        <v>465</v>
      </c>
      <c r="D4302" s="26" t="str">
        <f>IF(E4302="","TOTAL","")</f>
        <v/>
      </c>
      <c r="E4302" t="s">
        <v>422</v>
      </c>
    </row>
    <row r="4303" spans="1:5" outlineLevel="1" x14ac:dyDescent="0.35">
      <c r="A4303" s="25">
        <f>A4302</f>
        <v>43840</v>
      </c>
      <c r="B4303" s="24" t="str">
        <f>B4302</f>
        <v>NATIONAL SIGNS LLC</v>
      </c>
      <c r="C4303" s="26">
        <f>SUBTOTAL(9,C4302:C4302)</f>
        <v>465</v>
      </c>
      <c r="D4303" s="26" t="str">
        <f>IF(E4303="","TOTAL","")</f>
        <v>TOTAL</v>
      </c>
    </row>
    <row r="4304" spans="1:5" outlineLevel="2" x14ac:dyDescent="0.35">
      <c r="A4304" s="11">
        <v>43840</v>
      </c>
      <c r="B4304" t="s">
        <v>787</v>
      </c>
      <c r="C4304" s="5">
        <v>80</v>
      </c>
      <c r="D4304" s="26" t="str">
        <f>IF(E4304="","TOTAL","")</f>
        <v/>
      </c>
      <c r="E4304" t="s">
        <v>83</v>
      </c>
    </row>
    <row r="4305" spans="1:5" outlineLevel="1" x14ac:dyDescent="0.35">
      <c r="A4305" s="25">
        <f>A4304</f>
        <v>43840</v>
      </c>
      <c r="B4305" s="24" t="str">
        <f>B4304</f>
        <v>NATIONAL SPEECH &amp; DEBATE ASSOCIATION</v>
      </c>
      <c r="C4305" s="26">
        <f>SUBTOTAL(9,C4304:C4304)</f>
        <v>80</v>
      </c>
      <c r="D4305" s="26" t="str">
        <f>IF(E4305="","TOTAL","")</f>
        <v>TOTAL</v>
      </c>
    </row>
    <row r="4306" spans="1:5" outlineLevel="2" x14ac:dyDescent="0.35">
      <c r="A4306" s="11">
        <v>43840</v>
      </c>
      <c r="B4306" t="s">
        <v>787</v>
      </c>
      <c r="C4306" s="5">
        <v>80</v>
      </c>
      <c r="D4306" s="26" t="str">
        <f>IF(E4306="","TOTAL","")</f>
        <v/>
      </c>
      <c r="E4306" t="s">
        <v>83</v>
      </c>
    </row>
    <row r="4307" spans="1:5" outlineLevel="1" x14ac:dyDescent="0.35">
      <c r="A4307" s="25">
        <f>A4306</f>
        <v>43840</v>
      </c>
      <c r="B4307" s="24" t="str">
        <f>B4306</f>
        <v>NATIONAL SPEECH &amp; DEBATE ASSOCIATION</v>
      </c>
      <c r="C4307" s="26">
        <f>SUBTOTAL(9,C4306:C4306)</f>
        <v>80</v>
      </c>
      <c r="D4307" s="26" t="str">
        <f>IF(E4307="","TOTAL","")</f>
        <v>TOTAL</v>
      </c>
    </row>
    <row r="4308" spans="1:5" outlineLevel="2" x14ac:dyDescent="0.35">
      <c r="A4308" s="11">
        <v>43840</v>
      </c>
      <c r="B4308" t="s">
        <v>787</v>
      </c>
      <c r="C4308" s="5">
        <v>240</v>
      </c>
      <c r="D4308" s="26" t="str">
        <f>IF(E4308="","TOTAL","")</f>
        <v/>
      </c>
      <c r="E4308" t="s">
        <v>83</v>
      </c>
    </row>
    <row r="4309" spans="1:5" outlineLevel="1" x14ac:dyDescent="0.35">
      <c r="A4309" s="25">
        <f>A4308</f>
        <v>43840</v>
      </c>
      <c r="B4309" s="24" t="str">
        <f>B4308</f>
        <v>NATIONAL SPEECH &amp; DEBATE ASSOCIATION</v>
      </c>
      <c r="C4309" s="26">
        <f>SUBTOTAL(9,C4308:C4308)</f>
        <v>240</v>
      </c>
      <c r="D4309" s="26" t="str">
        <f>IF(E4309="","TOTAL","")</f>
        <v>TOTAL</v>
      </c>
    </row>
    <row r="4310" spans="1:5" outlineLevel="2" x14ac:dyDescent="0.35">
      <c r="A4310" s="11">
        <v>43840</v>
      </c>
      <c r="B4310" t="s">
        <v>1344</v>
      </c>
      <c r="C4310" s="5">
        <v>405</v>
      </c>
      <c r="D4310" s="26" t="str">
        <f>IF(E4310="","TOTAL","")</f>
        <v/>
      </c>
      <c r="E4310" t="s">
        <v>180</v>
      </c>
    </row>
    <row r="4311" spans="1:5" outlineLevel="1" x14ac:dyDescent="0.35">
      <c r="A4311" s="25">
        <f>A4310</f>
        <v>43840</v>
      </c>
      <c r="B4311" s="24" t="str">
        <f>B4310</f>
        <v>NCSM OFFICE</v>
      </c>
      <c r="C4311" s="26">
        <f>SUBTOTAL(9,C4310:C4310)</f>
        <v>405</v>
      </c>
      <c r="D4311" s="26" t="str">
        <f>IF(E4311="","TOTAL","")</f>
        <v>TOTAL</v>
      </c>
    </row>
    <row r="4312" spans="1:5" outlineLevel="2" x14ac:dyDescent="0.35">
      <c r="A4312" s="11">
        <v>43840</v>
      </c>
      <c r="B4312" t="s">
        <v>1344</v>
      </c>
      <c r="C4312" s="5">
        <v>550</v>
      </c>
      <c r="D4312" s="26" t="str">
        <f>IF(E4312="","TOTAL","")</f>
        <v/>
      </c>
      <c r="E4312" t="s">
        <v>82</v>
      </c>
    </row>
    <row r="4313" spans="1:5" outlineLevel="1" x14ac:dyDescent="0.35">
      <c r="A4313" s="25">
        <f>A4312</f>
        <v>43840</v>
      </c>
      <c r="B4313" s="24" t="str">
        <f>B4312</f>
        <v>NCSM OFFICE</v>
      </c>
      <c r="C4313" s="26">
        <f>SUBTOTAL(9,C4312:C4312)</f>
        <v>550</v>
      </c>
      <c r="D4313" s="26" t="str">
        <f>IF(E4313="","TOTAL","")</f>
        <v>TOTAL</v>
      </c>
    </row>
    <row r="4314" spans="1:5" outlineLevel="2" x14ac:dyDescent="0.35">
      <c r="A4314" s="11">
        <v>43840</v>
      </c>
      <c r="B4314" t="s">
        <v>1041</v>
      </c>
      <c r="C4314" s="5">
        <v>190</v>
      </c>
      <c r="D4314" s="26" t="str">
        <f>IF(E4314="","TOTAL","")</f>
        <v/>
      </c>
      <c r="E4314" t="s">
        <v>77</v>
      </c>
    </row>
    <row r="4315" spans="1:5" outlineLevel="1" x14ac:dyDescent="0.35">
      <c r="A4315" s="25">
        <f>A4314</f>
        <v>43840</v>
      </c>
      <c r="B4315" s="24" t="str">
        <f>B4314</f>
        <v>CALVIN NELSON</v>
      </c>
      <c r="C4315" s="26">
        <f>SUBTOTAL(9,C4314:C4314)</f>
        <v>190</v>
      </c>
      <c r="D4315" s="26" t="str">
        <f>IF(E4315="","TOTAL","")</f>
        <v>TOTAL</v>
      </c>
    </row>
    <row r="4316" spans="1:5" outlineLevel="2" x14ac:dyDescent="0.35">
      <c r="A4316" s="11">
        <v>43840</v>
      </c>
      <c r="B4316" t="s">
        <v>199</v>
      </c>
      <c r="C4316" s="5">
        <v>19731.7</v>
      </c>
      <c r="D4316" s="26" t="str">
        <f>IF(E4316="","TOTAL","")</f>
        <v/>
      </c>
      <c r="E4316" t="s">
        <v>420</v>
      </c>
    </row>
    <row r="4317" spans="1:5" outlineLevel="2" x14ac:dyDescent="0.35">
      <c r="A4317" s="11">
        <v>43840</v>
      </c>
      <c r="B4317" t="s">
        <v>199</v>
      </c>
      <c r="C4317" s="5">
        <v>4045.44</v>
      </c>
      <c r="D4317" s="26" t="str">
        <f>IF(E4317="","TOTAL","")</f>
        <v/>
      </c>
      <c r="E4317" t="s">
        <v>420</v>
      </c>
    </row>
    <row r="4318" spans="1:5" outlineLevel="1" x14ac:dyDescent="0.35">
      <c r="A4318" s="25">
        <f>A4317</f>
        <v>43840</v>
      </c>
      <c r="B4318" s="24" t="str">
        <f>B4317</f>
        <v>NETSYNC NETWORK SOLUTIONS</v>
      </c>
      <c r="C4318" s="26">
        <f>SUBTOTAL(9,C4316:C4317)</f>
        <v>23777.14</v>
      </c>
      <c r="D4318" s="26" t="str">
        <f>IF(E4318="","TOTAL","")</f>
        <v>TOTAL</v>
      </c>
    </row>
    <row r="4319" spans="1:5" outlineLevel="2" x14ac:dyDescent="0.35">
      <c r="A4319" s="11">
        <v>43840</v>
      </c>
      <c r="B4319" t="s">
        <v>1345</v>
      </c>
      <c r="C4319" s="5">
        <v>255</v>
      </c>
      <c r="D4319" s="26" t="str">
        <f>IF(E4319="","TOTAL","")</f>
        <v/>
      </c>
      <c r="E4319" t="s">
        <v>77</v>
      </c>
    </row>
    <row r="4320" spans="1:5" outlineLevel="1" x14ac:dyDescent="0.35">
      <c r="A4320" s="25">
        <f>A4319</f>
        <v>43840</v>
      </c>
      <c r="B4320" s="24" t="str">
        <f>B4319</f>
        <v>HAROLD NEWHOUSE</v>
      </c>
      <c r="C4320" s="26">
        <f>SUBTOTAL(9,C4319:C4319)</f>
        <v>255</v>
      </c>
      <c r="D4320" s="26" t="str">
        <f>IF(E4320="","TOTAL","")</f>
        <v>TOTAL</v>
      </c>
    </row>
    <row r="4321" spans="1:5" outlineLevel="2" x14ac:dyDescent="0.35">
      <c r="A4321" s="11">
        <v>43840</v>
      </c>
      <c r="B4321" t="s">
        <v>632</v>
      </c>
      <c r="C4321" s="5">
        <v>80</v>
      </c>
      <c r="D4321" s="26" t="str">
        <f>IF(E4321="","TOTAL","")</f>
        <v/>
      </c>
      <c r="E4321" t="s">
        <v>77</v>
      </c>
    </row>
    <row r="4322" spans="1:5" outlineLevel="1" x14ac:dyDescent="0.35">
      <c r="A4322" s="25">
        <f>A4321</f>
        <v>43840</v>
      </c>
      <c r="B4322" s="24" t="str">
        <f>B4321</f>
        <v>CODY NEWNOM</v>
      </c>
      <c r="C4322" s="26">
        <f>SUBTOTAL(9,C4321:C4321)</f>
        <v>80</v>
      </c>
      <c r="D4322" s="26" t="str">
        <f>IF(E4322="","TOTAL","")</f>
        <v>TOTAL</v>
      </c>
    </row>
    <row r="4323" spans="1:5" outlineLevel="2" x14ac:dyDescent="0.35">
      <c r="A4323" s="11">
        <v>43840</v>
      </c>
      <c r="B4323" t="s">
        <v>788</v>
      </c>
      <c r="C4323" s="5">
        <v>85</v>
      </c>
      <c r="D4323" s="26" t="str">
        <f>IF(E4323="","TOTAL","")</f>
        <v/>
      </c>
      <c r="E4323" t="s">
        <v>77</v>
      </c>
    </row>
    <row r="4324" spans="1:5" outlineLevel="2" x14ac:dyDescent="0.35">
      <c r="A4324" s="11">
        <v>43840</v>
      </c>
      <c r="B4324" t="s">
        <v>788</v>
      </c>
      <c r="C4324" s="5">
        <v>65</v>
      </c>
      <c r="D4324" s="26" t="str">
        <f>IF(E4324="","TOTAL","")</f>
        <v/>
      </c>
      <c r="E4324" t="s">
        <v>77</v>
      </c>
    </row>
    <row r="4325" spans="1:5" outlineLevel="1" x14ac:dyDescent="0.35">
      <c r="A4325" s="25">
        <f>A4324</f>
        <v>43840</v>
      </c>
      <c r="B4325" s="24" t="str">
        <f>B4324</f>
        <v>TROY NEWTON</v>
      </c>
      <c r="C4325" s="26">
        <f>SUBTOTAL(9,C4323:C4324)</f>
        <v>150</v>
      </c>
      <c r="D4325" s="26" t="str">
        <f>IF(E4325="","TOTAL","")</f>
        <v>TOTAL</v>
      </c>
    </row>
    <row r="4326" spans="1:5" outlineLevel="2" x14ac:dyDescent="0.35">
      <c r="A4326" s="11">
        <v>43840</v>
      </c>
      <c r="B4326" t="s">
        <v>1043</v>
      </c>
      <c r="C4326" s="5">
        <v>135</v>
      </c>
      <c r="D4326" s="26" t="str">
        <f>IF(E4326="","TOTAL","")</f>
        <v/>
      </c>
      <c r="E4326" t="s">
        <v>77</v>
      </c>
    </row>
    <row r="4327" spans="1:5" outlineLevel="1" x14ac:dyDescent="0.35">
      <c r="A4327" s="25">
        <f>A4326</f>
        <v>43840</v>
      </c>
      <c r="B4327" s="24" t="str">
        <f>B4326</f>
        <v>TIMMOTHY NICHOLS</v>
      </c>
      <c r="C4327" s="26">
        <f>SUBTOTAL(9,C4326:C4326)</f>
        <v>135</v>
      </c>
      <c r="D4327" s="26" t="str">
        <f>IF(E4327="","TOTAL","")</f>
        <v>TOTAL</v>
      </c>
    </row>
    <row r="4328" spans="1:5" outlineLevel="2" x14ac:dyDescent="0.35">
      <c r="A4328" s="11">
        <v>43840</v>
      </c>
      <c r="B4328" t="s">
        <v>1346</v>
      </c>
      <c r="C4328" s="5">
        <v>300</v>
      </c>
      <c r="D4328" s="26" t="str">
        <f>IF(E4328="","TOTAL","")</f>
        <v/>
      </c>
      <c r="E4328" t="s">
        <v>99</v>
      </c>
    </row>
    <row r="4329" spans="1:5" outlineLevel="2" x14ac:dyDescent="0.35">
      <c r="A4329" s="11">
        <v>43840</v>
      </c>
      <c r="B4329" t="s">
        <v>1346</v>
      </c>
      <c r="C4329" s="5">
        <v>600</v>
      </c>
      <c r="D4329" s="26" t="str">
        <f>IF(E4329="","TOTAL","")</f>
        <v/>
      </c>
      <c r="E4329" t="s">
        <v>99</v>
      </c>
    </row>
    <row r="4330" spans="1:5" outlineLevel="1" x14ac:dyDescent="0.35">
      <c r="A4330" s="25">
        <f>A4329</f>
        <v>43840</v>
      </c>
      <c r="B4330" s="24" t="str">
        <f>B4329</f>
        <v>NISD GOLF PROGRAM</v>
      </c>
      <c r="C4330" s="26">
        <f>SUBTOTAL(9,C4328:C4329)</f>
        <v>900</v>
      </c>
      <c r="D4330" s="26" t="str">
        <f>IF(E4330="","TOTAL","")</f>
        <v>TOTAL</v>
      </c>
    </row>
    <row r="4331" spans="1:5" outlineLevel="2" x14ac:dyDescent="0.35">
      <c r="A4331" s="11">
        <v>43840</v>
      </c>
      <c r="B4331" t="s">
        <v>1347</v>
      </c>
      <c r="C4331" s="5">
        <v>460.3</v>
      </c>
      <c r="D4331" s="26" t="str">
        <f>IF(E4331="","TOTAL","")</f>
        <v/>
      </c>
      <c r="E4331" t="s">
        <v>100</v>
      </c>
    </row>
    <row r="4332" spans="1:5" outlineLevel="2" x14ac:dyDescent="0.35">
      <c r="A4332" s="11">
        <v>43840</v>
      </c>
      <c r="B4332" t="s">
        <v>1347</v>
      </c>
      <c r="C4332" s="5">
        <v>18.28</v>
      </c>
      <c r="D4332" s="26" t="str">
        <f>IF(E4332="","TOTAL","")</f>
        <v/>
      </c>
      <c r="E4332" t="s">
        <v>100</v>
      </c>
    </row>
    <row r="4333" spans="1:5" outlineLevel="1" x14ac:dyDescent="0.35">
      <c r="A4333" s="25">
        <f>A4332</f>
        <v>43840</v>
      </c>
      <c r="B4333" s="24" t="str">
        <f>B4332</f>
        <v>NOTTINGHAM COUNTRY MUD</v>
      </c>
      <c r="C4333" s="26">
        <f>SUBTOTAL(9,C4331:C4332)</f>
        <v>478.58000000000004</v>
      </c>
      <c r="D4333" s="26" t="str">
        <f>IF(E4333="","TOTAL","")</f>
        <v>TOTAL</v>
      </c>
    </row>
    <row r="4334" spans="1:5" outlineLevel="2" x14ac:dyDescent="0.35">
      <c r="A4334" s="11">
        <v>43840</v>
      </c>
      <c r="B4334" t="s">
        <v>633</v>
      </c>
      <c r="C4334" s="5">
        <v>85</v>
      </c>
      <c r="D4334" s="26" t="str">
        <f>IF(E4334="","TOTAL","")</f>
        <v/>
      </c>
      <c r="E4334" t="s">
        <v>77</v>
      </c>
    </row>
    <row r="4335" spans="1:5" outlineLevel="2" x14ac:dyDescent="0.35">
      <c r="A4335" s="11">
        <v>43840</v>
      </c>
      <c r="B4335" t="s">
        <v>633</v>
      </c>
      <c r="C4335" s="5">
        <v>135</v>
      </c>
      <c r="D4335" s="26" t="str">
        <f>IF(E4335="","TOTAL","")</f>
        <v/>
      </c>
      <c r="E4335" t="s">
        <v>77</v>
      </c>
    </row>
    <row r="4336" spans="1:5" outlineLevel="1" x14ac:dyDescent="0.35">
      <c r="A4336" s="25">
        <f>A4335</f>
        <v>43840</v>
      </c>
      <c r="B4336" s="24" t="str">
        <f>B4335</f>
        <v>KENNETH D NUTT</v>
      </c>
      <c r="C4336" s="26">
        <f>SUBTOTAL(9,C4334:C4335)</f>
        <v>220</v>
      </c>
      <c r="D4336" s="26" t="str">
        <f>IF(E4336="","TOTAL","")</f>
        <v>TOTAL</v>
      </c>
    </row>
    <row r="4337" spans="1:5" outlineLevel="2" x14ac:dyDescent="0.35">
      <c r="A4337" s="11">
        <v>43840</v>
      </c>
      <c r="B4337" t="s">
        <v>59</v>
      </c>
      <c r="C4337" s="5">
        <v>61.44</v>
      </c>
      <c r="D4337" s="26" t="str">
        <f>IF(E4337="","TOTAL","")</f>
        <v/>
      </c>
      <c r="E4337" t="s">
        <v>79</v>
      </c>
    </row>
    <row r="4338" spans="1:5" outlineLevel="2" x14ac:dyDescent="0.35">
      <c r="A4338" s="11">
        <v>43840</v>
      </c>
      <c r="B4338" t="s">
        <v>59</v>
      </c>
      <c r="C4338" s="5">
        <v>-232.18</v>
      </c>
      <c r="D4338" s="26" t="str">
        <f>IF(E4338="","TOTAL","")</f>
        <v/>
      </c>
      <c r="E4338" t="s">
        <v>79</v>
      </c>
    </row>
    <row r="4339" spans="1:5" outlineLevel="2" x14ac:dyDescent="0.35">
      <c r="A4339" s="11">
        <v>43840</v>
      </c>
      <c r="B4339" t="s">
        <v>59</v>
      </c>
      <c r="C4339" s="5">
        <v>17.989999999999998</v>
      </c>
      <c r="D4339" s="26" t="str">
        <f>IF(E4339="","TOTAL","")</f>
        <v/>
      </c>
      <c r="E4339" t="s">
        <v>79</v>
      </c>
    </row>
    <row r="4340" spans="1:5" outlineLevel="2" x14ac:dyDescent="0.35">
      <c r="A4340" s="11">
        <v>43840</v>
      </c>
      <c r="B4340" t="s">
        <v>59</v>
      </c>
      <c r="C4340" s="5">
        <v>-17.989999999999998</v>
      </c>
      <c r="D4340" s="26" t="str">
        <f>IF(E4340="","TOTAL","")</f>
        <v/>
      </c>
      <c r="E4340" t="s">
        <v>79</v>
      </c>
    </row>
    <row r="4341" spans="1:5" outlineLevel="2" x14ac:dyDescent="0.35">
      <c r="A4341" s="11">
        <v>43840</v>
      </c>
      <c r="B4341" t="s">
        <v>59</v>
      </c>
      <c r="C4341" s="5">
        <v>7.8</v>
      </c>
      <c r="D4341" s="26" t="str">
        <f>IF(E4341="","TOTAL","")</f>
        <v/>
      </c>
      <c r="E4341" t="s">
        <v>79</v>
      </c>
    </row>
    <row r="4342" spans="1:5" outlineLevel="2" x14ac:dyDescent="0.35">
      <c r="A4342" s="11">
        <v>43840</v>
      </c>
      <c r="B4342" t="s">
        <v>59</v>
      </c>
      <c r="C4342" s="5">
        <v>159.97999999999999</v>
      </c>
      <c r="D4342" s="26" t="str">
        <f>IF(E4342="","TOTAL","")</f>
        <v/>
      </c>
      <c r="E4342" t="s">
        <v>79</v>
      </c>
    </row>
    <row r="4343" spans="1:5" outlineLevel="2" x14ac:dyDescent="0.35">
      <c r="A4343" s="11">
        <v>43840</v>
      </c>
      <c r="B4343" t="s">
        <v>59</v>
      </c>
      <c r="C4343" s="5">
        <v>-199.98</v>
      </c>
      <c r="D4343" s="26" t="str">
        <f>IF(E4343="","TOTAL","")</f>
        <v/>
      </c>
      <c r="E4343" t="s">
        <v>79</v>
      </c>
    </row>
    <row r="4344" spans="1:5" outlineLevel="2" x14ac:dyDescent="0.35">
      <c r="A4344" s="11">
        <v>43840</v>
      </c>
      <c r="B4344" t="s">
        <v>59</v>
      </c>
      <c r="C4344" s="5">
        <v>199.98</v>
      </c>
      <c r="D4344" s="26" t="str">
        <f>IF(E4344="","TOTAL","")</f>
        <v/>
      </c>
      <c r="E4344" t="s">
        <v>79</v>
      </c>
    </row>
    <row r="4345" spans="1:5" outlineLevel="2" x14ac:dyDescent="0.35">
      <c r="A4345" s="11">
        <v>43840</v>
      </c>
      <c r="B4345" t="s">
        <v>59</v>
      </c>
      <c r="C4345" s="5">
        <v>14.19</v>
      </c>
      <c r="D4345" s="26" t="str">
        <f>IF(E4345="","TOTAL","")</f>
        <v/>
      </c>
      <c r="E4345" t="s">
        <v>79</v>
      </c>
    </row>
    <row r="4346" spans="1:5" outlineLevel="2" x14ac:dyDescent="0.35">
      <c r="A4346" s="11">
        <v>43840</v>
      </c>
      <c r="B4346" t="s">
        <v>59</v>
      </c>
      <c r="C4346" s="5">
        <v>34.99</v>
      </c>
      <c r="D4346" s="26" t="str">
        <f>IF(E4346="","TOTAL","")</f>
        <v/>
      </c>
      <c r="E4346" t="s">
        <v>79</v>
      </c>
    </row>
    <row r="4347" spans="1:5" outlineLevel="2" x14ac:dyDescent="0.35">
      <c r="A4347" s="11">
        <v>43840</v>
      </c>
      <c r="B4347" t="s">
        <v>59</v>
      </c>
      <c r="C4347" s="5">
        <v>14.99</v>
      </c>
      <c r="D4347" s="26" t="str">
        <f>IF(E4347="","TOTAL","")</f>
        <v/>
      </c>
      <c r="E4347" t="s">
        <v>79</v>
      </c>
    </row>
    <row r="4348" spans="1:5" outlineLevel="2" x14ac:dyDescent="0.35">
      <c r="A4348" s="11">
        <v>43840</v>
      </c>
      <c r="B4348" t="s">
        <v>59</v>
      </c>
      <c r="C4348" s="5">
        <v>10.64</v>
      </c>
      <c r="D4348" s="26" t="str">
        <f>IF(E4348="","TOTAL","")</f>
        <v/>
      </c>
      <c r="E4348" t="s">
        <v>79</v>
      </c>
    </row>
    <row r="4349" spans="1:5" outlineLevel="2" x14ac:dyDescent="0.35">
      <c r="A4349" s="11">
        <v>43840</v>
      </c>
      <c r="B4349" t="s">
        <v>59</v>
      </c>
      <c r="C4349" s="5">
        <v>9.59</v>
      </c>
      <c r="D4349" s="26" t="str">
        <f>IF(E4349="","TOTAL","")</f>
        <v/>
      </c>
      <c r="E4349" t="s">
        <v>79</v>
      </c>
    </row>
    <row r="4350" spans="1:5" outlineLevel="2" x14ac:dyDescent="0.35">
      <c r="A4350" s="11">
        <v>43840</v>
      </c>
      <c r="B4350" t="s">
        <v>59</v>
      </c>
      <c r="C4350" s="5">
        <v>23.59</v>
      </c>
      <c r="D4350" s="26" t="str">
        <f>IF(E4350="","TOTAL","")</f>
        <v/>
      </c>
      <c r="E4350" t="s">
        <v>79</v>
      </c>
    </row>
    <row r="4351" spans="1:5" outlineLevel="2" x14ac:dyDescent="0.35">
      <c r="A4351" s="11">
        <v>43840</v>
      </c>
      <c r="B4351" t="s">
        <v>59</v>
      </c>
      <c r="C4351" s="5">
        <v>18.32</v>
      </c>
      <c r="D4351" s="26" t="str">
        <f>IF(E4351="","TOTAL","")</f>
        <v/>
      </c>
      <c r="E4351" t="s">
        <v>79</v>
      </c>
    </row>
    <row r="4352" spans="1:5" outlineLevel="2" x14ac:dyDescent="0.35">
      <c r="A4352" s="11">
        <v>43840</v>
      </c>
      <c r="B4352" t="s">
        <v>59</v>
      </c>
      <c r="C4352" s="5">
        <v>17.68</v>
      </c>
      <c r="D4352" s="26" t="str">
        <f>IF(E4352="","TOTAL","")</f>
        <v/>
      </c>
      <c r="E4352" t="s">
        <v>79</v>
      </c>
    </row>
    <row r="4353" spans="1:5" outlineLevel="2" x14ac:dyDescent="0.35">
      <c r="A4353" s="11">
        <v>43840</v>
      </c>
      <c r="B4353" t="s">
        <v>59</v>
      </c>
      <c r="C4353" s="5">
        <v>198</v>
      </c>
      <c r="D4353" s="26" t="str">
        <f>IF(E4353="","TOTAL","")</f>
        <v/>
      </c>
      <c r="E4353" t="s">
        <v>98</v>
      </c>
    </row>
    <row r="4354" spans="1:5" outlineLevel="2" x14ac:dyDescent="0.35">
      <c r="A4354" s="11">
        <v>43840</v>
      </c>
      <c r="B4354" t="s">
        <v>59</v>
      </c>
      <c r="C4354" s="5">
        <v>12.52</v>
      </c>
      <c r="D4354" s="26" t="str">
        <f>IF(E4354="","TOTAL","")</f>
        <v/>
      </c>
      <c r="E4354" t="s">
        <v>79</v>
      </c>
    </row>
    <row r="4355" spans="1:5" outlineLevel="2" x14ac:dyDescent="0.35">
      <c r="A4355" s="11">
        <v>43840</v>
      </c>
      <c r="B4355" t="s">
        <v>59</v>
      </c>
      <c r="C4355" s="5">
        <v>11.98</v>
      </c>
      <c r="D4355" s="26" t="str">
        <f>IF(E4355="","TOTAL","")</f>
        <v/>
      </c>
      <c r="E4355" t="s">
        <v>79</v>
      </c>
    </row>
    <row r="4356" spans="1:5" outlineLevel="2" x14ac:dyDescent="0.35">
      <c r="A4356" s="11">
        <v>43840</v>
      </c>
      <c r="B4356" t="s">
        <v>59</v>
      </c>
      <c r="C4356" s="5">
        <v>112.59</v>
      </c>
      <c r="D4356" s="26" t="str">
        <f>IF(E4356="","TOTAL","")</f>
        <v/>
      </c>
      <c r="E4356" t="s">
        <v>79</v>
      </c>
    </row>
    <row r="4357" spans="1:5" outlineLevel="2" x14ac:dyDescent="0.35">
      <c r="A4357" s="11">
        <v>43840</v>
      </c>
      <c r="B4357" t="s">
        <v>59</v>
      </c>
      <c r="C4357" s="5">
        <v>455.22</v>
      </c>
      <c r="D4357" s="26" t="str">
        <f>IF(E4357="","TOTAL","")</f>
        <v/>
      </c>
      <c r="E4357" t="s">
        <v>79</v>
      </c>
    </row>
    <row r="4358" spans="1:5" outlineLevel="2" x14ac:dyDescent="0.35">
      <c r="A4358" s="11">
        <v>43840</v>
      </c>
      <c r="B4358" t="s">
        <v>59</v>
      </c>
      <c r="C4358" s="5">
        <v>206.26</v>
      </c>
      <c r="D4358" s="26" t="str">
        <f>IF(E4358="","TOTAL","")</f>
        <v/>
      </c>
      <c r="E4358" t="s">
        <v>79</v>
      </c>
    </row>
    <row r="4359" spans="1:5" outlineLevel="2" x14ac:dyDescent="0.35">
      <c r="A4359" s="11">
        <v>43840</v>
      </c>
      <c r="B4359" t="s">
        <v>59</v>
      </c>
      <c r="C4359" s="5">
        <v>582.59</v>
      </c>
      <c r="D4359" s="26" t="str">
        <f>IF(E4359="","TOTAL","")</f>
        <v/>
      </c>
      <c r="E4359" t="s">
        <v>79</v>
      </c>
    </row>
    <row r="4360" spans="1:5" outlineLevel="2" x14ac:dyDescent="0.35">
      <c r="A4360" s="11">
        <v>43840</v>
      </c>
      <c r="B4360" t="s">
        <v>59</v>
      </c>
      <c r="C4360" s="5">
        <v>30.78</v>
      </c>
      <c r="D4360" s="26" t="str">
        <f>IF(E4360="","TOTAL","")</f>
        <v/>
      </c>
      <c r="E4360" t="s">
        <v>79</v>
      </c>
    </row>
    <row r="4361" spans="1:5" outlineLevel="2" x14ac:dyDescent="0.35">
      <c r="A4361" s="11">
        <v>43840</v>
      </c>
      <c r="B4361" t="s">
        <v>59</v>
      </c>
      <c r="C4361" s="5">
        <v>35.299999999999997</v>
      </c>
      <c r="D4361" s="26" t="str">
        <f>IF(E4361="","TOTAL","")</f>
        <v/>
      </c>
      <c r="E4361" t="s">
        <v>79</v>
      </c>
    </row>
    <row r="4362" spans="1:5" outlineLevel="2" x14ac:dyDescent="0.35">
      <c r="A4362" s="11">
        <v>43840</v>
      </c>
      <c r="B4362" t="s">
        <v>59</v>
      </c>
      <c r="C4362" s="5">
        <v>56.98</v>
      </c>
      <c r="D4362" s="26" t="str">
        <f>IF(E4362="","TOTAL","")</f>
        <v/>
      </c>
      <c r="E4362" t="s">
        <v>79</v>
      </c>
    </row>
    <row r="4363" spans="1:5" outlineLevel="2" x14ac:dyDescent="0.35">
      <c r="A4363" s="11">
        <v>43840</v>
      </c>
      <c r="B4363" t="s">
        <v>59</v>
      </c>
      <c r="C4363" s="5">
        <v>79.22</v>
      </c>
      <c r="D4363" s="26" t="str">
        <f>IF(E4363="","TOTAL","")</f>
        <v/>
      </c>
      <c r="E4363" t="s">
        <v>79</v>
      </c>
    </row>
    <row r="4364" spans="1:5" outlineLevel="2" x14ac:dyDescent="0.35">
      <c r="A4364" s="11">
        <v>43840</v>
      </c>
      <c r="B4364" t="s">
        <v>59</v>
      </c>
      <c r="C4364" s="5">
        <v>394.94</v>
      </c>
      <c r="D4364" s="26" t="str">
        <f>IF(E4364="","TOTAL","")</f>
        <v/>
      </c>
      <c r="E4364" t="s">
        <v>79</v>
      </c>
    </row>
    <row r="4365" spans="1:5" outlineLevel="2" x14ac:dyDescent="0.35">
      <c r="A4365" s="11">
        <v>43840</v>
      </c>
      <c r="B4365" t="s">
        <v>59</v>
      </c>
      <c r="C4365" s="5">
        <v>20.99</v>
      </c>
      <c r="D4365" s="26" t="str">
        <f>IF(E4365="","TOTAL","")</f>
        <v/>
      </c>
      <c r="E4365" t="s">
        <v>79</v>
      </c>
    </row>
    <row r="4366" spans="1:5" outlineLevel="2" x14ac:dyDescent="0.35">
      <c r="A4366" s="11">
        <v>43840</v>
      </c>
      <c r="B4366" t="s">
        <v>59</v>
      </c>
      <c r="C4366" s="5">
        <v>27.51</v>
      </c>
      <c r="D4366" s="26" t="str">
        <f>IF(E4366="","TOTAL","")</f>
        <v/>
      </c>
      <c r="E4366" t="s">
        <v>79</v>
      </c>
    </row>
    <row r="4367" spans="1:5" outlineLevel="2" x14ac:dyDescent="0.35">
      <c r="A4367" s="11">
        <v>43840</v>
      </c>
      <c r="B4367" t="s">
        <v>59</v>
      </c>
      <c r="C4367" s="5">
        <v>9.8699999999999992</v>
      </c>
      <c r="D4367" s="26" t="str">
        <f>IF(E4367="","TOTAL","")</f>
        <v/>
      </c>
      <c r="E4367" t="s">
        <v>79</v>
      </c>
    </row>
    <row r="4368" spans="1:5" outlineLevel="2" x14ac:dyDescent="0.35">
      <c r="A4368" s="11">
        <v>43840</v>
      </c>
      <c r="B4368" t="s">
        <v>59</v>
      </c>
      <c r="C4368" s="5">
        <v>23.54</v>
      </c>
      <c r="D4368" s="26" t="str">
        <f>IF(E4368="","TOTAL","")</f>
        <v/>
      </c>
      <c r="E4368" t="s">
        <v>79</v>
      </c>
    </row>
    <row r="4369" spans="1:5" outlineLevel="2" x14ac:dyDescent="0.35">
      <c r="A4369" s="11">
        <v>43840</v>
      </c>
      <c r="B4369" t="s">
        <v>59</v>
      </c>
      <c r="C4369" s="5">
        <v>93.96</v>
      </c>
      <c r="D4369" s="26" t="str">
        <f>IF(E4369="","TOTAL","")</f>
        <v/>
      </c>
      <c r="E4369" t="s">
        <v>79</v>
      </c>
    </row>
    <row r="4370" spans="1:5" outlineLevel="2" x14ac:dyDescent="0.35">
      <c r="A4370" s="11">
        <v>43840</v>
      </c>
      <c r="B4370" t="s">
        <v>59</v>
      </c>
      <c r="C4370" s="5">
        <v>33.67</v>
      </c>
      <c r="D4370" s="26" t="str">
        <f>IF(E4370="","TOTAL","")</f>
        <v/>
      </c>
      <c r="E4370" t="s">
        <v>79</v>
      </c>
    </row>
    <row r="4371" spans="1:5" outlineLevel="2" x14ac:dyDescent="0.35">
      <c r="A4371" s="11">
        <v>43840</v>
      </c>
      <c r="B4371" t="s">
        <v>59</v>
      </c>
      <c r="C4371" s="5">
        <v>25.99</v>
      </c>
      <c r="D4371" s="26" t="str">
        <f>IF(E4371="","TOTAL","")</f>
        <v/>
      </c>
      <c r="E4371" t="s">
        <v>79</v>
      </c>
    </row>
    <row r="4372" spans="1:5" outlineLevel="2" x14ac:dyDescent="0.35">
      <c r="A4372" s="11">
        <v>43840</v>
      </c>
      <c r="B4372" t="s">
        <v>59</v>
      </c>
      <c r="C4372" s="5">
        <v>59.96</v>
      </c>
      <c r="D4372" s="26" t="str">
        <f>IF(E4372="","TOTAL","")</f>
        <v/>
      </c>
      <c r="E4372" t="s">
        <v>79</v>
      </c>
    </row>
    <row r="4373" spans="1:5" outlineLevel="2" x14ac:dyDescent="0.35">
      <c r="A4373" s="11">
        <v>43840</v>
      </c>
      <c r="B4373" t="s">
        <v>59</v>
      </c>
      <c r="C4373" s="5">
        <v>190.14</v>
      </c>
      <c r="D4373" s="26" t="str">
        <f>IF(E4373="","TOTAL","")</f>
        <v/>
      </c>
      <c r="E4373" t="s">
        <v>79</v>
      </c>
    </row>
    <row r="4374" spans="1:5" outlineLevel="2" x14ac:dyDescent="0.35">
      <c r="A4374" s="11">
        <v>43840</v>
      </c>
      <c r="B4374" t="s">
        <v>59</v>
      </c>
      <c r="C4374" s="5">
        <v>4.72</v>
      </c>
      <c r="D4374" s="26" t="str">
        <f>IF(E4374="","TOTAL","")</f>
        <v/>
      </c>
      <c r="E4374" t="s">
        <v>79</v>
      </c>
    </row>
    <row r="4375" spans="1:5" outlineLevel="2" x14ac:dyDescent="0.35">
      <c r="A4375" s="11">
        <v>43840</v>
      </c>
      <c r="B4375" t="s">
        <v>59</v>
      </c>
      <c r="C4375" s="5">
        <v>22.24</v>
      </c>
      <c r="D4375" s="26" t="str">
        <f>IF(E4375="","TOTAL","")</f>
        <v/>
      </c>
      <c r="E4375" t="s">
        <v>79</v>
      </c>
    </row>
    <row r="4376" spans="1:5" outlineLevel="2" x14ac:dyDescent="0.35">
      <c r="A4376" s="11">
        <v>43840</v>
      </c>
      <c r="B4376" t="s">
        <v>59</v>
      </c>
      <c r="C4376" s="5">
        <v>19.989999999999998</v>
      </c>
      <c r="D4376" s="26" t="str">
        <f>IF(E4376="","TOTAL","")</f>
        <v/>
      </c>
      <c r="E4376" t="s">
        <v>79</v>
      </c>
    </row>
    <row r="4377" spans="1:5" outlineLevel="2" x14ac:dyDescent="0.35">
      <c r="A4377" s="11">
        <v>43840</v>
      </c>
      <c r="B4377" t="s">
        <v>59</v>
      </c>
      <c r="C4377" s="5">
        <v>39.979999999999997</v>
      </c>
      <c r="D4377" s="26" t="str">
        <f>IF(E4377="","TOTAL","")</f>
        <v/>
      </c>
      <c r="E4377" t="s">
        <v>79</v>
      </c>
    </row>
    <row r="4378" spans="1:5" outlineLevel="2" x14ac:dyDescent="0.35">
      <c r="A4378" s="11">
        <v>43840</v>
      </c>
      <c r="B4378" t="s">
        <v>59</v>
      </c>
      <c r="C4378" s="5">
        <v>13.99</v>
      </c>
      <c r="D4378" s="26" t="str">
        <f>IF(E4378="","TOTAL","")</f>
        <v/>
      </c>
      <c r="E4378" t="s">
        <v>79</v>
      </c>
    </row>
    <row r="4379" spans="1:5" outlineLevel="2" x14ac:dyDescent="0.35">
      <c r="A4379" s="11">
        <v>43840</v>
      </c>
      <c r="B4379" t="s">
        <v>59</v>
      </c>
      <c r="C4379" s="5">
        <v>23.99</v>
      </c>
      <c r="D4379" s="26" t="str">
        <f>IF(E4379="","TOTAL","")</f>
        <v/>
      </c>
      <c r="E4379" t="s">
        <v>79</v>
      </c>
    </row>
    <row r="4380" spans="1:5" outlineLevel="2" x14ac:dyDescent="0.35">
      <c r="A4380" s="11">
        <v>43840</v>
      </c>
      <c r="B4380" t="s">
        <v>59</v>
      </c>
      <c r="C4380" s="5">
        <v>17.62</v>
      </c>
      <c r="D4380" s="26" t="str">
        <f>IF(E4380="","TOTAL","")</f>
        <v/>
      </c>
      <c r="E4380" t="s">
        <v>79</v>
      </c>
    </row>
    <row r="4381" spans="1:5" outlineLevel="2" x14ac:dyDescent="0.35">
      <c r="A4381" s="11">
        <v>43840</v>
      </c>
      <c r="B4381" t="s">
        <v>59</v>
      </c>
      <c r="C4381" s="5">
        <v>4.46</v>
      </c>
      <c r="D4381" s="26" t="str">
        <f>IF(E4381="","TOTAL","")</f>
        <v/>
      </c>
      <c r="E4381" t="s">
        <v>79</v>
      </c>
    </row>
    <row r="4382" spans="1:5" outlineLevel="2" x14ac:dyDescent="0.35">
      <c r="A4382" s="11">
        <v>43840</v>
      </c>
      <c r="B4382" t="s">
        <v>59</v>
      </c>
      <c r="C4382" s="5">
        <v>318.26</v>
      </c>
      <c r="D4382" s="26" t="str">
        <f>IF(E4382="","TOTAL","")</f>
        <v/>
      </c>
      <c r="E4382" t="s">
        <v>79</v>
      </c>
    </row>
    <row r="4383" spans="1:5" outlineLevel="2" x14ac:dyDescent="0.35">
      <c r="A4383" s="11">
        <v>43840</v>
      </c>
      <c r="B4383" t="s">
        <v>59</v>
      </c>
      <c r="C4383" s="5">
        <v>109.99</v>
      </c>
      <c r="D4383" s="26" t="str">
        <f>IF(E4383="","TOTAL","")</f>
        <v/>
      </c>
      <c r="E4383" t="s">
        <v>79</v>
      </c>
    </row>
    <row r="4384" spans="1:5" outlineLevel="2" x14ac:dyDescent="0.35">
      <c r="A4384" s="11">
        <v>43840</v>
      </c>
      <c r="B4384" t="s">
        <v>59</v>
      </c>
      <c r="C4384" s="5">
        <v>270.08</v>
      </c>
      <c r="D4384" s="26" t="str">
        <f>IF(E4384="","TOTAL","")</f>
        <v/>
      </c>
      <c r="E4384" t="s">
        <v>79</v>
      </c>
    </row>
    <row r="4385" spans="1:5" outlineLevel="2" x14ac:dyDescent="0.35">
      <c r="A4385" s="11">
        <v>43840</v>
      </c>
      <c r="B4385" t="s">
        <v>59</v>
      </c>
      <c r="C4385" s="5">
        <v>24.99</v>
      </c>
      <c r="D4385" s="26" t="str">
        <f>IF(E4385="","TOTAL","")</f>
        <v/>
      </c>
      <c r="E4385" t="s">
        <v>79</v>
      </c>
    </row>
    <row r="4386" spans="1:5" outlineLevel="2" x14ac:dyDescent="0.35">
      <c r="A4386" s="11">
        <v>43840</v>
      </c>
      <c r="B4386" t="s">
        <v>59</v>
      </c>
      <c r="C4386" s="5">
        <v>22.09</v>
      </c>
      <c r="D4386" s="26" t="str">
        <f>IF(E4386="","TOTAL","")</f>
        <v/>
      </c>
      <c r="E4386" t="s">
        <v>79</v>
      </c>
    </row>
    <row r="4387" spans="1:5" outlineLevel="2" x14ac:dyDescent="0.35">
      <c r="A4387" s="11">
        <v>43840</v>
      </c>
      <c r="B4387" t="s">
        <v>59</v>
      </c>
      <c r="C4387" s="5">
        <v>24.99</v>
      </c>
      <c r="D4387" s="26" t="str">
        <f>IF(E4387="","TOTAL","")</f>
        <v/>
      </c>
      <c r="E4387" t="s">
        <v>79</v>
      </c>
    </row>
    <row r="4388" spans="1:5" outlineLevel="2" x14ac:dyDescent="0.35">
      <c r="A4388" s="11">
        <v>43840</v>
      </c>
      <c r="B4388" t="s">
        <v>59</v>
      </c>
      <c r="C4388" s="5">
        <v>12.28</v>
      </c>
      <c r="D4388" s="26" t="str">
        <f>IF(E4388="","TOTAL","")</f>
        <v/>
      </c>
      <c r="E4388" t="s">
        <v>79</v>
      </c>
    </row>
    <row r="4389" spans="1:5" outlineLevel="2" x14ac:dyDescent="0.35">
      <c r="A4389" s="11">
        <v>43840</v>
      </c>
      <c r="B4389" t="s">
        <v>59</v>
      </c>
      <c r="C4389" s="5">
        <v>11.99</v>
      </c>
      <c r="D4389" s="26" t="str">
        <f>IF(E4389="","TOTAL","")</f>
        <v/>
      </c>
      <c r="E4389" t="s">
        <v>79</v>
      </c>
    </row>
    <row r="4390" spans="1:5" outlineLevel="2" x14ac:dyDescent="0.35">
      <c r="A4390" s="11">
        <v>43840</v>
      </c>
      <c r="B4390" t="s">
        <v>59</v>
      </c>
      <c r="C4390" s="5">
        <v>29.99</v>
      </c>
      <c r="D4390" s="26" t="str">
        <f>IF(E4390="","TOTAL","")</f>
        <v/>
      </c>
      <c r="E4390" t="s">
        <v>79</v>
      </c>
    </row>
    <row r="4391" spans="1:5" outlineLevel="2" x14ac:dyDescent="0.35">
      <c r="A4391" s="11">
        <v>43840</v>
      </c>
      <c r="B4391" t="s">
        <v>59</v>
      </c>
      <c r="C4391" s="5">
        <v>33.6</v>
      </c>
      <c r="D4391" s="26" t="str">
        <f>IF(E4391="","TOTAL","")</f>
        <v/>
      </c>
      <c r="E4391" t="s">
        <v>79</v>
      </c>
    </row>
    <row r="4392" spans="1:5" outlineLevel="2" x14ac:dyDescent="0.35">
      <c r="A4392" s="11">
        <v>43840</v>
      </c>
      <c r="B4392" t="s">
        <v>59</v>
      </c>
      <c r="C4392" s="5">
        <v>8.58</v>
      </c>
      <c r="D4392" s="26" t="str">
        <f>IF(E4392="","TOTAL","")</f>
        <v/>
      </c>
      <c r="E4392" t="s">
        <v>79</v>
      </c>
    </row>
    <row r="4393" spans="1:5" outlineLevel="2" x14ac:dyDescent="0.35">
      <c r="A4393" s="11">
        <v>43840</v>
      </c>
      <c r="B4393" t="s">
        <v>59</v>
      </c>
      <c r="C4393" s="5">
        <v>94.01</v>
      </c>
      <c r="D4393" s="26" t="str">
        <f>IF(E4393="","TOTAL","")</f>
        <v/>
      </c>
      <c r="E4393" t="s">
        <v>79</v>
      </c>
    </row>
    <row r="4394" spans="1:5" outlineLevel="2" x14ac:dyDescent="0.35">
      <c r="A4394" s="11">
        <v>43840</v>
      </c>
      <c r="B4394" t="s">
        <v>59</v>
      </c>
      <c r="C4394" s="5">
        <v>97.96</v>
      </c>
      <c r="D4394" s="26" t="str">
        <f>IF(E4394="","TOTAL","")</f>
        <v/>
      </c>
      <c r="E4394" t="s">
        <v>79</v>
      </c>
    </row>
    <row r="4395" spans="1:5" outlineLevel="2" x14ac:dyDescent="0.35">
      <c r="A4395" s="11">
        <v>43840</v>
      </c>
      <c r="B4395" t="s">
        <v>59</v>
      </c>
      <c r="C4395" s="5">
        <v>27.57</v>
      </c>
      <c r="D4395" s="26" t="str">
        <f>IF(E4395="","TOTAL","")</f>
        <v/>
      </c>
      <c r="E4395" t="s">
        <v>79</v>
      </c>
    </row>
    <row r="4396" spans="1:5" outlineLevel="2" x14ac:dyDescent="0.35">
      <c r="A4396" s="11">
        <v>43840</v>
      </c>
      <c r="B4396" t="s">
        <v>59</v>
      </c>
      <c r="C4396" s="5">
        <v>32.85</v>
      </c>
      <c r="D4396" s="26" t="str">
        <f>IF(E4396="","TOTAL","")</f>
        <v/>
      </c>
      <c r="E4396" t="s">
        <v>79</v>
      </c>
    </row>
    <row r="4397" spans="1:5" outlineLevel="2" x14ac:dyDescent="0.35">
      <c r="A4397" s="11">
        <v>43840</v>
      </c>
      <c r="B4397" t="s">
        <v>59</v>
      </c>
      <c r="C4397" s="5">
        <v>16.79</v>
      </c>
      <c r="D4397" s="26" t="str">
        <f>IF(E4397="","TOTAL","")</f>
        <v/>
      </c>
      <c r="E4397" t="s">
        <v>79</v>
      </c>
    </row>
    <row r="4398" spans="1:5" outlineLevel="2" x14ac:dyDescent="0.35">
      <c r="A4398" s="11">
        <v>43840</v>
      </c>
      <c r="B4398" t="s">
        <v>59</v>
      </c>
      <c r="C4398" s="5">
        <v>20.99</v>
      </c>
      <c r="D4398" s="26" t="str">
        <f>IF(E4398="","TOTAL","")</f>
        <v/>
      </c>
      <c r="E4398" t="s">
        <v>79</v>
      </c>
    </row>
    <row r="4399" spans="1:5" outlineLevel="2" x14ac:dyDescent="0.35">
      <c r="A4399" s="11">
        <v>43840</v>
      </c>
      <c r="B4399" t="s">
        <v>59</v>
      </c>
      <c r="C4399" s="5">
        <v>3.54</v>
      </c>
      <c r="D4399" s="26" t="str">
        <f>IF(E4399="","TOTAL","")</f>
        <v/>
      </c>
      <c r="E4399" t="s">
        <v>79</v>
      </c>
    </row>
    <row r="4400" spans="1:5" outlineLevel="2" x14ac:dyDescent="0.35">
      <c r="A4400" s="11">
        <v>43840</v>
      </c>
      <c r="B4400" t="s">
        <v>59</v>
      </c>
      <c r="C4400" s="5">
        <v>137.4</v>
      </c>
      <c r="D4400" s="26" t="str">
        <f>IF(E4400="","TOTAL","")</f>
        <v/>
      </c>
      <c r="E4400" t="s">
        <v>79</v>
      </c>
    </row>
    <row r="4401" spans="1:5" outlineLevel="2" x14ac:dyDescent="0.35">
      <c r="A4401" s="11">
        <v>43840</v>
      </c>
      <c r="B4401" t="s">
        <v>59</v>
      </c>
      <c r="C4401" s="5">
        <v>102.2</v>
      </c>
      <c r="D4401" s="26" t="str">
        <f>IF(E4401="","TOTAL","")</f>
        <v/>
      </c>
      <c r="E4401" t="s">
        <v>79</v>
      </c>
    </row>
    <row r="4402" spans="1:5" outlineLevel="2" x14ac:dyDescent="0.35">
      <c r="A4402" s="11">
        <v>43840</v>
      </c>
      <c r="B4402" t="s">
        <v>59</v>
      </c>
      <c r="C4402" s="5">
        <v>33.58</v>
      </c>
      <c r="D4402" s="26" t="str">
        <f>IF(E4402="","TOTAL","")</f>
        <v/>
      </c>
      <c r="E4402" t="s">
        <v>79</v>
      </c>
    </row>
    <row r="4403" spans="1:5" outlineLevel="2" x14ac:dyDescent="0.35">
      <c r="A4403" s="11">
        <v>43840</v>
      </c>
      <c r="B4403" t="s">
        <v>59</v>
      </c>
      <c r="C4403" s="5">
        <v>46.98</v>
      </c>
      <c r="D4403" s="26" t="str">
        <f>IF(E4403="","TOTAL","")</f>
        <v/>
      </c>
      <c r="E4403" t="s">
        <v>79</v>
      </c>
    </row>
    <row r="4404" spans="1:5" outlineLevel="2" x14ac:dyDescent="0.35">
      <c r="A4404" s="11">
        <v>43840</v>
      </c>
      <c r="B4404" t="s">
        <v>59</v>
      </c>
      <c r="C4404" s="5">
        <v>88.96</v>
      </c>
      <c r="D4404" s="26" t="str">
        <f>IF(E4404="","TOTAL","")</f>
        <v/>
      </c>
      <c r="E4404" t="s">
        <v>79</v>
      </c>
    </row>
    <row r="4405" spans="1:5" outlineLevel="2" x14ac:dyDescent="0.35">
      <c r="A4405" s="11">
        <v>43840</v>
      </c>
      <c r="B4405" t="s">
        <v>59</v>
      </c>
      <c r="C4405" s="5">
        <v>22.24</v>
      </c>
      <c r="D4405" s="26" t="str">
        <f>IF(E4405="","TOTAL","")</f>
        <v/>
      </c>
      <c r="E4405" t="s">
        <v>79</v>
      </c>
    </row>
    <row r="4406" spans="1:5" outlineLevel="2" x14ac:dyDescent="0.35">
      <c r="A4406" s="11">
        <v>43840</v>
      </c>
      <c r="B4406" t="s">
        <v>59</v>
      </c>
      <c r="C4406" s="5">
        <v>90.22</v>
      </c>
      <c r="D4406" s="26" t="str">
        <f>IF(E4406="","TOTAL","")</f>
        <v/>
      </c>
      <c r="E4406" t="s">
        <v>79</v>
      </c>
    </row>
    <row r="4407" spans="1:5" outlineLevel="2" x14ac:dyDescent="0.35">
      <c r="A4407" s="11">
        <v>43840</v>
      </c>
      <c r="B4407" t="s">
        <v>59</v>
      </c>
      <c r="C4407" s="5">
        <v>18.91</v>
      </c>
      <c r="D4407" s="26" t="str">
        <f>IF(E4407="","TOTAL","")</f>
        <v/>
      </c>
      <c r="E4407" t="s">
        <v>79</v>
      </c>
    </row>
    <row r="4408" spans="1:5" outlineLevel="2" x14ac:dyDescent="0.35">
      <c r="A4408" s="11">
        <v>43840</v>
      </c>
      <c r="B4408" t="s">
        <v>59</v>
      </c>
      <c r="C4408" s="5">
        <v>46.53</v>
      </c>
      <c r="D4408" s="26" t="str">
        <f>IF(E4408="","TOTAL","")</f>
        <v/>
      </c>
      <c r="E4408" t="s">
        <v>79</v>
      </c>
    </row>
    <row r="4409" spans="1:5" outlineLevel="2" x14ac:dyDescent="0.35">
      <c r="A4409" s="11">
        <v>43840</v>
      </c>
      <c r="B4409" t="s">
        <v>59</v>
      </c>
      <c r="C4409" s="5">
        <v>10.99</v>
      </c>
      <c r="D4409" s="26" t="str">
        <f>IF(E4409="","TOTAL","")</f>
        <v/>
      </c>
      <c r="E4409" t="s">
        <v>79</v>
      </c>
    </row>
    <row r="4410" spans="1:5" outlineLevel="2" x14ac:dyDescent="0.35">
      <c r="A4410" s="11">
        <v>43840</v>
      </c>
      <c r="B4410" t="s">
        <v>59</v>
      </c>
      <c r="C4410" s="5">
        <v>588.66999999999996</v>
      </c>
      <c r="D4410" s="26" t="str">
        <f>IF(E4410="","TOTAL","")</f>
        <v/>
      </c>
      <c r="E4410" t="s">
        <v>79</v>
      </c>
    </row>
    <row r="4411" spans="1:5" outlineLevel="2" x14ac:dyDescent="0.35">
      <c r="A4411" s="11">
        <v>43840</v>
      </c>
      <c r="B4411" t="s">
        <v>59</v>
      </c>
      <c r="C4411" s="5">
        <v>43.69</v>
      </c>
      <c r="D4411" s="26" t="str">
        <f>IF(E4411="","TOTAL","")</f>
        <v/>
      </c>
      <c r="E4411" t="s">
        <v>79</v>
      </c>
    </row>
    <row r="4412" spans="1:5" outlineLevel="2" x14ac:dyDescent="0.35">
      <c r="A4412" s="11">
        <v>43840</v>
      </c>
      <c r="B4412" t="s">
        <v>59</v>
      </c>
      <c r="C4412" s="5">
        <v>63.2</v>
      </c>
      <c r="D4412" s="26" t="str">
        <f>IF(E4412="","TOTAL","")</f>
        <v/>
      </c>
      <c r="E4412" t="s">
        <v>79</v>
      </c>
    </row>
    <row r="4413" spans="1:5" outlineLevel="2" x14ac:dyDescent="0.35">
      <c r="A4413" s="11">
        <v>43840</v>
      </c>
      <c r="B4413" t="s">
        <v>59</v>
      </c>
      <c r="C4413" s="5">
        <v>26.5</v>
      </c>
      <c r="D4413" s="26" t="str">
        <f>IF(E4413="","TOTAL","")</f>
        <v/>
      </c>
      <c r="E4413" t="s">
        <v>79</v>
      </c>
    </row>
    <row r="4414" spans="1:5" outlineLevel="2" x14ac:dyDescent="0.35">
      <c r="A4414" s="11">
        <v>43840</v>
      </c>
      <c r="B4414" t="s">
        <v>59</v>
      </c>
      <c r="C4414" s="5">
        <v>52.35</v>
      </c>
      <c r="D4414" s="26" t="str">
        <f>IF(E4414="","TOTAL","")</f>
        <v/>
      </c>
      <c r="E4414" t="s">
        <v>79</v>
      </c>
    </row>
    <row r="4415" spans="1:5" outlineLevel="2" x14ac:dyDescent="0.35">
      <c r="A4415" s="11">
        <v>43840</v>
      </c>
      <c r="B4415" t="s">
        <v>59</v>
      </c>
      <c r="C4415" s="5">
        <v>6.78</v>
      </c>
      <c r="D4415" s="26" t="str">
        <f>IF(E4415="","TOTAL","")</f>
        <v/>
      </c>
      <c r="E4415" t="s">
        <v>79</v>
      </c>
    </row>
    <row r="4416" spans="1:5" outlineLevel="2" x14ac:dyDescent="0.35">
      <c r="A4416" s="11">
        <v>43840</v>
      </c>
      <c r="B4416" t="s">
        <v>59</v>
      </c>
      <c r="C4416" s="5">
        <v>15.2</v>
      </c>
      <c r="D4416" s="26" t="str">
        <f>IF(E4416="","TOTAL","")</f>
        <v/>
      </c>
      <c r="E4416" t="s">
        <v>79</v>
      </c>
    </row>
    <row r="4417" spans="1:5" outlineLevel="2" x14ac:dyDescent="0.35">
      <c r="A4417" s="11">
        <v>43840</v>
      </c>
      <c r="B4417" t="s">
        <v>59</v>
      </c>
      <c r="C4417" s="5">
        <v>113.94</v>
      </c>
      <c r="D4417" s="26" t="str">
        <f>IF(E4417="","TOTAL","")</f>
        <v/>
      </c>
      <c r="E4417" t="s">
        <v>79</v>
      </c>
    </row>
    <row r="4418" spans="1:5" outlineLevel="2" x14ac:dyDescent="0.35">
      <c r="A4418" s="11">
        <v>43840</v>
      </c>
      <c r="B4418" t="s">
        <v>59</v>
      </c>
      <c r="C4418" s="5">
        <v>66.72</v>
      </c>
      <c r="D4418" s="26" t="str">
        <f>IF(E4418="","TOTAL","")</f>
        <v/>
      </c>
      <c r="E4418" t="s">
        <v>79</v>
      </c>
    </row>
    <row r="4419" spans="1:5" outlineLevel="2" x14ac:dyDescent="0.35">
      <c r="A4419" s="11">
        <v>43840</v>
      </c>
      <c r="B4419" t="s">
        <v>59</v>
      </c>
      <c r="C4419" s="5">
        <v>107.94</v>
      </c>
      <c r="D4419" s="26" t="str">
        <f>IF(E4419="","TOTAL","")</f>
        <v/>
      </c>
      <c r="E4419" t="s">
        <v>79</v>
      </c>
    </row>
    <row r="4420" spans="1:5" outlineLevel="2" x14ac:dyDescent="0.35">
      <c r="A4420" s="11">
        <v>43840</v>
      </c>
      <c r="B4420" t="s">
        <v>59</v>
      </c>
      <c r="C4420" s="5">
        <v>71.94</v>
      </c>
      <c r="D4420" s="26" t="str">
        <f>IF(E4420="","TOTAL","")</f>
        <v/>
      </c>
      <c r="E4420" t="s">
        <v>79</v>
      </c>
    </row>
    <row r="4421" spans="1:5" outlineLevel="2" x14ac:dyDescent="0.35">
      <c r="A4421" s="11">
        <v>43840</v>
      </c>
      <c r="B4421" t="s">
        <v>59</v>
      </c>
      <c r="C4421" s="5">
        <v>32.35</v>
      </c>
      <c r="D4421" s="26" t="str">
        <f>IF(E4421="","TOTAL","")</f>
        <v/>
      </c>
      <c r="E4421" t="s">
        <v>79</v>
      </c>
    </row>
    <row r="4422" spans="1:5" outlineLevel="2" x14ac:dyDescent="0.35">
      <c r="A4422" s="11">
        <v>43840</v>
      </c>
      <c r="B4422" t="s">
        <v>59</v>
      </c>
      <c r="C4422" s="5">
        <v>30.98</v>
      </c>
      <c r="D4422" s="26" t="str">
        <f>IF(E4422="","TOTAL","")</f>
        <v/>
      </c>
      <c r="E4422" t="s">
        <v>79</v>
      </c>
    </row>
    <row r="4423" spans="1:5" outlineLevel="2" x14ac:dyDescent="0.35">
      <c r="A4423" s="11">
        <v>43840</v>
      </c>
      <c r="B4423" t="s">
        <v>59</v>
      </c>
      <c r="C4423" s="5">
        <v>9.3800000000000008</v>
      </c>
      <c r="D4423" s="26" t="str">
        <f>IF(E4423="","TOTAL","")</f>
        <v/>
      </c>
      <c r="E4423" t="s">
        <v>79</v>
      </c>
    </row>
    <row r="4424" spans="1:5" outlineLevel="2" x14ac:dyDescent="0.35">
      <c r="A4424" s="11">
        <v>43840</v>
      </c>
      <c r="B4424" t="s">
        <v>59</v>
      </c>
      <c r="C4424" s="5">
        <v>86.77</v>
      </c>
      <c r="D4424" s="26" t="str">
        <f>IF(E4424="","TOTAL","")</f>
        <v/>
      </c>
      <c r="E4424" t="s">
        <v>79</v>
      </c>
    </row>
    <row r="4425" spans="1:5" outlineLevel="2" x14ac:dyDescent="0.35">
      <c r="A4425" s="11">
        <v>43840</v>
      </c>
      <c r="B4425" t="s">
        <v>59</v>
      </c>
      <c r="C4425" s="5">
        <v>92.32</v>
      </c>
      <c r="D4425" s="26" t="str">
        <f>IF(E4425="","TOTAL","")</f>
        <v/>
      </c>
      <c r="E4425" t="s">
        <v>93</v>
      </c>
    </row>
    <row r="4426" spans="1:5" outlineLevel="2" x14ac:dyDescent="0.35">
      <c r="A4426" s="11">
        <v>43840</v>
      </c>
      <c r="B4426" t="s">
        <v>59</v>
      </c>
      <c r="C4426" s="5">
        <v>50.77</v>
      </c>
      <c r="D4426" s="26" t="str">
        <f>IF(E4426="","TOTAL","")</f>
        <v/>
      </c>
      <c r="E4426" t="s">
        <v>79</v>
      </c>
    </row>
    <row r="4427" spans="1:5" outlineLevel="2" x14ac:dyDescent="0.35">
      <c r="A4427" s="11">
        <v>43840</v>
      </c>
      <c r="B4427" t="s">
        <v>59</v>
      </c>
      <c r="C4427" s="5">
        <v>60.27</v>
      </c>
      <c r="D4427" s="26" t="str">
        <f>IF(E4427="","TOTAL","")</f>
        <v/>
      </c>
      <c r="E4427" t="s">
        <v>89</v>
      </c>
    </row>
    <row r="4428" spans="1:5" outlineLevel="2" x14ac:dyDescent="0.35">
      <c r="A4428" s="11">
        <v>43840</v>
      </c>
      <c r="B4428" t="s">
        <v>59</v>
      </c>
      <c r="C4428" s="5">
        <v>89.54</v>
      </c>
      <c r="D4428" s="26" t="str">
        <f>IF(E4428="","TOTAL","")</f>
        <v/>
      </c>
      <c r="E4428" t="s">
        <v>79</v>
      </c>
    </row>
    <row r="4429" spans="1:5" outlineLevel="2" x14ac:dyDescent="0.35">
      <c r="A4429" s="11">
        <v>43840</v>
      </c>
      <c r="B4429" t="s">
        <v>59</v>
      </c>
      <c r="C4429" s="5">
        <v>28</v>
      </c>
      <c r="D4429" s="26" t="str">
        <f>IF(E4429="","TOTAL","")</f>
        <v/>
      </c>
      <c r="E4429" t="s">
        <v>79</v>
      </c>
    </row>
    <row r="4430" spans="1:5" outlineLevel="2" x14ac:dyDescent="0.35">
      <c r="A4430" s="11">
        <v>43840</v>
      </c>
      <c r="B4430" t="s">
        <v>59</v>
      </c>
      <c r="C4430" s="5">
        <v>116.7</v>
      </c>
      <c r="D4430" s="26" t="str">
        <f>IF(E4430="","TOTAL","")</f>
        <v/>
      </c>
      <c r="E4430" t="s">
        <v>79</v>
      </c>
    </row>
    <row r="4431" spans="1:5" outlineLevel="2" x14ac:dyDescent="0.35">
      <c r="A4431" s="11">
        <v>43840</v>
      </c>
      <c r="B4431" t="s">
        <v>59</v>
      </c>
      <c r="C4431" s="5">
        <v>72</v>
      </c>
      <c r="D4431" s="26" t="str">
        <f>IF(E4431="","TOTAL","")</f>
        <v/>
      </c>
      <c r="E4431" t="s">
        <v>79</v>
      </c>
    </row>
    <row r="4432" spans="1:5" outlineLevel="2" x14ac:dyDescent="0.35">
      <c r="A4432" s="11">
        <v>43840</v>
      </c>
      <c r="B4432" t="s">
        <v>59</v>
      </c>
      <c r="C4432" s="5">
        <v>61.1</v>
      </c>
      <c r="D4432" s="26" t="str">
        <f>IF(E4432="","TOTAL","")</f>
        <v/>
      </c>
      <c r="E4432" t="s">
        <v>79</v>
      </c>
    </row>
    <row r="4433" spans="1:5" outlineLevel="2" x14ac:dyDescent="0.35">
      <c r="A4433" s="11">
        <v>43840</v>
      </c>
      <c r="B4433" t="s">
        <v>59</v>
      </c>
      <c r="C4433" s="5">
        <v>125.58</v>
      </c>
      <c r="D4433" s="26" t="str">
        <f>IF(E4433="","TOTAL","")</f>
        <v/>
      </c>
      <c r="E4433" t="s">
        <v>79</v>
      </c>
    </row>
    <row r="4434" spans="1:5" outlineLevel="2" x14ac:dyDescent="0.35">
      <c r="A4434" s="11">
        <v>43840</v>
      </c>
      <c r="B4434" t="s">
        <v>59</v>
      </c>
      <c r="C4434" s="5">
        <v>179.99</v>
      </c>
      <c r="D4434" s="26" t="str">
        <f>IF(E4434="","TOTAL","")</f>
        <v/>
      </c>
      <c r="E4434" t="s">
        <v>79</v>
      </c>
    </row>
    <row r="4435" spans="1:5" outlineLevel="2" x14ac:dyDescent="0.35">
      <c r="A4435" s="11">
        <v>43840</v>
      </c>
      <c r="B4435" t="s">
        <v>59</v>
      </c>
      <c r="C4435" s="5">
        <v>6.84</v>
      </c>
      <c r="D4435" s="26" t="str">
        <f>IF(E4435="","TOTAL","")</f>
        <v/>
      </c>
      <c r="E4435" t="s">
        <v>79</v>
      </c>
    </row>
    <row r="4436" spans="1:5" outlineLevel="2" x14ac:dyDescent="0.35">
      <c r="A4436" s="11">
        <v>43840</v>
      </c>
      <c r="B4436" t="s">
        <v>59</v>
      </c>
      <c r="C4436" s="5">
        <v>7.99</v>
      </c>
      <c r="D4436" s="26" t="str">
        <f>IF(E4436="","TOTAL","")</f>
        <v/>
      </c>
      <c r="E4436" t="s">
        <v>79</v>
      </c>
    </row>
    <row r="4437" spans="1:5" outlineLevel="2" x14ac:dyDescent="0.35">
      <c r="A4437" s="11">
        <v>43840</v>
      </c>
      <c r="B4437" t="s">
        <v>59</v>
      </c>
      <c r="C4437" s="5">
        <v>30.76</v>
      </c>
      <c r="D4437" s="26" t="str">
        <f>IF(E4437="","TOTAL","")</f>
        <v/>
      </c>
      <c r="E4437" t="s">
        <v>79</v>
      </c>
    </row>
    <row r="4438" spans="1:5" outlineLevel="2" x14ac:dyDescent="0.35">
      <c r="A4438" s="11">
        <v>43840</v>
      </c>
      <c r="B4438" t="s">
        <v>59</v>
      </c>
      <c r="C4438" s="5">
        <v>31.34</v>
      </c>
      <c r="D4438" s="26" t="str">
        <f>IF(E4438="","TOTAL","")</f>
        <v/>
      </c>
      <c r="E4438" t="s">
        <v>79</v>
      </c>
    </row>
    <row r="4439" spans="1:5" outlineLevel="2" x14ac:dyDescent="0.35">
      <c r="A4439" s="11">
        <v>43840</v>
      </c>
      <c r="B4439" t="s">
        <v>59</v>
      </c>
      <c r="C4439" s="5">
        <v>5.78</v>
      </c>
      <c r="D4439" s="26" t="str">
        <f>IF(E4439="","TOTAL","")</f>
        <v/>
      </c>
      <c r="E4439" t="s">
        <v>79</v>
      </c>
    </row>
    <row r="4440" spans="1:5" outlineLevel="2" x14ac:dyDescent="0.35">
      <c r="A4440" s="11">
        <v>43840</v>
      </c>
      <c r="B4440" t="s">
        <v>59</v>
      </c>
      <c r="C4440" s="5">
        <v>171.99</v>
      </c>
      <c r="D4440" s="26" t="str">
        <f>IF(E4440="","TOTAL","")</f>
        <v/>
      </c>
      <c r="E4440" t="s">
        <v>79</v>
      </c>
    </row>
    <row r="4441" spans="1:5" outlineLevel="2" x14ac:dyDescent="0.35">
      <c r="A4441" s="11">
        <v>43840</v>
      </c>
      <c r="B4441" t="s">
        <v>59</v>
      </c>
      <c r="C4441" s="5">
        <v>66.72</v>
      </c>
      <c r="D4441" s="26" t="str">
        <f>IF(E4441="","TOTAL","")</f>
        <v/>
      </c>
      <c r="E4441" t="s">
        <v>79</v>
      </c>
    </row>
    <row r="4442" spans="1:5" outlineLevel="2" x14ac:dyDescent="0.35">
      <c r="A4442" s="11">
        <v>43840</v>
      </c>
      <c r="B4442" t="s">
        <v>59</v>
      </c>
      <c r="C4442" s="5">
        <v>7.52</v>
      </c>
      <c r="D4442" s="26" t="str">
        <f>IF(E4442="","TOTAL","")</f>
        <v/>
      </c>
      <c r="E4442" t="s">
        <v>79</v>
      </c>
    </row>
    <row r="4443" spans="1:5" outlineLevel="2" x14ac:dyDescent="0.35">
      <c r="A4443" s="11">
        <v>43840</v>
      </c>
      <c r="B4443" t="s">
        <v>59</v>
      </c>
      <c r="C4443" s="5">
        <v>31.14</v>
      </c>
      <c r="D4443" s="26" t="str">
        <f>IF(E4443="","TOTAL","")</f>
        <v/>
      </c>
      <c r="E4443" t="s">
        <v>79</v>
      </c>
    </row>
    <row r="4444" spans="1:5" outlineLevel="2" x14ac:dyDescent="0.35">
      <c r="A4444" s="11">
        <v>43840</v>
      </c>
      <c r="B4444" t="s">
        <v>59</v>
      </c>
      <c r="C4444" s="5">
        <v>143.69999999999999</v>
      </c>
      <c r="D4444" s="26" t="str">
        <f>IF(E4444="","TOTAL","")</f>
        <v/>
      </c>
      <c r="E4444" t="s">
        <v>79</v>
      </c>
    </row>
    <row r="4445" spans="1:5" outlineLevel="2" x14ac:dyDescent="0.35">
      <c r="A4445" s="11">
        <v>43840</v>
      </c>
      <c r="B4445" t="s">
        <v>59</v>
      </c>
      <c r="C4445" s="5">
        <v>16.62</v>
      </c>
      <c r="D4445" s="26" t="str">
        <f>IF(E4445="","TOTAL","")</f>
        <v/>
      </c>
      <c r="E4445" t="s">
        <v>79</v>
      </c>
    </row>
    <row r="4446" spans="1:5" outlineLevel="2" x14ac:dyDescent="0.35">
      <c r="A4446" s="11">
        <v>43840</v>
      </c>
      <c r="B4446" t="s">
        <v>59</v>
      </c>
      <c r="C4446" s="5">
        <v>133.04</v>
      </c>
      <c r="D4446" s="26" t="str">
        <f>IF(E4446="","TOTAL","")</f>
        <v/>
      </c>
      <c r="E4446" t="s">
        <v>79</v>
      </c>
    </row>
    <row r="4447" spans="1:5" outlineLevel="2" x14ac:dyDescent="0.35">
      <c r="A4447" s="11">
        <v>43840</v>
      </c>
      <c r="B4447" t="s">
        <v>59</v>
      </c>
      <c r="C4447" s="5">
        <v>328.99</v>
      </c>
      <c r="D4447" s="26" t="str">
        <f>IF(E4447="","TOTAL","")</f>
        <v/>
      </c>
      <c r="E4447" t="s">
        <v>79</v>
      </c>
    </row>
    <row r="4448" spans="1:5" outlineLevel="2" x14ac:dyDescent="0.35">
      <c r="A4448" s="11">
        <v>43840</v>
      </c>
      <c r="B4448" t="s">
        <v>59</v>
      </c>
      <c r="C4448" s="5">
        <v>778.12</v>
      </c>
      <c r="D4448" s="26" t="str">
        <f>IF(E4448="","TOTAL","")</f>
        <v/>
      </c>
      <c r="E4448" t="s">
        <v>79</v>
      </c>
    </row>
    <row r="4449" spans="1:5" outlineLevel="2" x14ac:dyDescent="0.35">
      <c r="A4449" s="11">
        <v>43840</v>
      </c>
      <c r="B4449" t="s">
        <v>59</v>
      </c>
      <c r="C4449" s="5">
        <v>52.9</v>
      </c>
      <c r="D4449" s="26" t="str">
        <f>IF(E4449="","TOTAL","")</f>
        <v/>
      </c>
      <c r="E4449" t="s">
        <v>79</v>
      </c>
    </row>
    <row r="4450" spans="1:5" outlineLevel="2" x14ac:dyDescent="0.35">
      <c r="A4450" s="11">
        <v>43840</v>
      </c>
      <c r="B4450" t="s">
        <v>59</v>
      </c>
      <c r="C4450" s="5">
        <v>11.99</v>
      </c>
      <c r="D4450" s="26" t="str">
        <f>IF(E4450="","TOTAL","")</f>
        <v/>
      </c>
      <c r="E4450" t="s">
        <v>79</v>
      </c>
    </row>
    <row r="4451" spans="1:5" outlineLevel="2" x14ac:dyDescent="0.35">
      <c r="A4451" s="11">
        <v>43840</v>
      </c>
      <c r="B4451" t="s">
        <v>59</v>
      </c>
      <c r="C4451" s="5">
        <v>36.44</v>
      </c>
      <c r="D4451" s="26" t="str">
        <f>IF(E4451="","TOTAL","")</f>
        <v/>
      </c>
      <c r="E4451" t="s">
        <v>79</v>
      </c>
    </row>
    <row r="4452" spans="1:5" outlineLevel="2" x14ac:dyDescent="0.35">
      <c r="A4452" s="11">
        <v>43840</v>
      </c>
      <c r="B4452" t="s">
        <v>59</v>
      </c>
      <c r="C4452" s="5">
        <v>109.99</v>
      </c>
      <c r="D4452" s="26" t="str">
        <f>IF(E4452="","TOTAL","")</f>
        <v/>
      </c>
      <c r="E4452" t="s">
        <v>79</v>
      </c>
    </row>
    <row r="4453" spans="1:5" outlineLevel="1" x14ac:dyDescent="0.35">
      <c r="A4453" s="25">
        <f>A4452</f>
        <v>43840</v>
      </c>
      <c r="B4453" s="24" t="str">
        <f>B4452</f>
        <v>OFFICE DEPOT</v>
      </c>
      <c r="C4453" s="26">
        <f>SUBTOTAL(9,C4337:C4452)</f>
        <v>8873.1399999999958</v>
      </c>
      <c r="D4453" s="26" t="str">
        <f>IF(E4453="","TOTAL","")</f>
        <v>TOTAL</v>
      </c>
    </row>
    <row r="4454" spans="1:5" outlineLevel="2" x14ac:dyDescent="0.35">
      <c r="A4454" s="11">
        <v>43840</v>
      </c>
      <c r="B4454" t="s">
        <v>1348</v>
      </c>
      <c r="C4454" s="5">
        <v>135</v>
      </c>
      <c r="D4454" s="26" t="str">
        <f>IF(E4454="","TOTAL","")</f>
        <v/>
      </c>
      <c r="E4454" t="s">
        <v>77</v>
      </c>
    </row>
    <row r="4455" spans="1:5" outlineLevel="1" x14ac:dyDescent="0.35">
      <c r="A4455" s="25">
        <f>A4454</f>
        <v>43840</v>
      </c>
      <c r="B4455" s="24" t="str">
        <f>B4454</f>
        <v>PATRICK OMO-OSAGIE</v>
      </c>
      <c r="C4455" s="26">
        <f>SUBTOTAL(9,C4454:C4454)</f>
        <v>135</v>
      </c>
      <c r="D4455" s="26" t="str">
        <f>IF(E4455="","TOTAL","")</f>
        <v>TOTAL</v>
      </c>
    </row>
    <row r="4456" spans="1:5" outlineLevel="2" x14ac:dyDescent="0.35">
      <c r="A4456" s="11">
        <v>43840</v>
      </c>
      <c r="B4456" t="s">
        <v>30</v>
      </c>
      <c r="C4456" s="5">
        <v>100.21</v>
      </c>
      <c r="D4456" s="26" t="str">
        <f>IF(E4456="","TOTAL","")</f>
        <v/>
      </c>
      <c r="E4456" t="s">
        <v>81</v>
      </c>
    </row>
    <row r="4457" spans="1:5" outlineLevel="2" x14ac:dyDescent="0.35">
      <c r="A4457" s="11">
        <v>43840</v>
      </c>
      <c r="B4457" t="s">
        <v>30</v>
      </c>
      <c r="C4457" s="5">
        <v>10.99</v>
      </c>
      <c r="D4457" s="26" t="str">
        <f>IF(E4457="","TOTAL","")</f>
        <v/>
      </c>
      <c r="E4457" t="s">
        <v>81</v>
      </c>
    </row>
    <row r="4458" spans="1:5" outlineLevel="2" x14ac:dyDescent="0.35">
      <c r="A4458" s="11">
        <v>43840</v>
      </c>
      <c r="B4458" t="s">
        <v>30</v>
      </c>
      <c r="C4458" s="5">
        <v>26.72</v>
      </c>
      <c r="D4458" s="26" t="str">
        <f>IF(E4458="","TOTAL","")</f>
        <v/>
      </c>
      <c r="E4458" t="s">
        <v>81</v>
      </c>
    </row>
    <row r="4459" spans="1:5" outlineLevel="1" x14ac:dyDescent="0.35">
      <c r="A4459" s="25">
        <f>A4458</f>
        <v>43840</v>
      </c>
      <c r="B4459" s="24" t="str">
        <f>B4458</f>
        <v>OREILLY AUTOMOTIVE INC</v>
      </c>
      <c r="C4459" s="26">
        <f>SUBTOTAL(9,C4456:C4458)</f>
        <v>137.91999999999999</v>
      </c>
      <c r="D4459" s="26" t="str">
        <f>IF(E4459="","TOTAL","")</f>
        <v>TOTAL</v>
      </c>
    </row>
    <row r="4460" spans="1:5" outlineLevel="2" x14ac:dyDescent="0.35">
      <c r="A4460" s="11">
        <v>43840</v>
      </c>
      <c r="B4460" t="s">
        <v>634</v>
      </c>
      <c r="C4460" s="5">
        <v>30</v>
      </c>
      <c r="D4460" s="26" t="str">
        <f>IF(E4460="","TOTAL","")</f>
        <v/>
      </c>
      <c r="E4460" t="s">
        <v>85</v>
      </c>
    </row>
    <row r="4461" spans="1:5" outlineLevel="2" x14ac:dyDescent="0.35">
      <c r="A4461" s="11">
        <v>43840</v>
      </c>
      <c r="B4461" t="s">
        <v>634</v>
      </c>
      <c r="C4461" s="5">
        <v>187.5</v>
      </c>
      <c r="D4461" s="26" t="str">
        <f>IF(E4461="","TOTAL","")</f>
        <v/>
      </c>
      <c r="E4461" t="s">
        <v>85</v>
      </c>
    </row>
    <row r="4462" spans="1:5" outlineLevel="2" x14ac:dyDescent="0.35">
      <c r="A4462" s="11">
        <v>43840</v>
      </c>
      <c r="B4462" t="s">
        <v>634</v>
      </c>
      <c r="C4462" s="5">
        <v>244</v>
      </c>
      <c r="D4462" s="26" t="str">
        <f>IF(E4462="","TOTAL","")</f>
        <v/>
      </c>
      <c r="E4462" t="s">
        <v>85</v>
      </c>
    </row>
    <row r="4463" spans="1:5" outlineLevel="2" x14ac:dyDescent="0.35">
      <c r="A4463" s="11">
        <v>43840</v>
      </c>
      <c r="B4463" t="s">
        <v>634</v>
      </c>
      <c r="C4463" s="5">
        <v>169</v>
      </c>
      <c r="D4463" s="26" t="str">
        <f>IF(E4463="","TOTAL","")</f>
        <v/>
      </c>
      <c r="E4463" t="s">
        <v>85</v>
      </c>
    </row>
    <row r="4464" spans="1:5" outlineLevel="1" x14ac:dyDescent="0.35">
      <c r="A4464" s="25">
        <f>A4463</f>
        <v>43840</v>
      </c>
      <c r="B4464" s="24" t="str">
        <f>B4463</f>
        <v>ORIGIN TEXAS RECYCLING LLC</v>
      </c>
      <c r="C4464" s="26">
        <f>SUBTOTAL(9,C4460:C4463)</f>
        <v>630.5</v>
      </c>
      <c r="D4464" s="26" t="str">
        <f>IF(E4464="","TOTAL","")</f>
        <v>TOTAL</v>
      </c>
    </row>
    <row r="4465" spans="1:5" outlineLevel="2" x14ac:dyDescent="0.35">
      <c r="A4465" s="11">
        <v>43840</v>
      </c>
      <c r="B4465" t="s">
        <v>118</v>
      </c>
      <c r="C4465" s="5">
        <v>83.84</v>
      </c>
      <c r="D4465" s="26" t="str">
        <f>IF(E4465="","TOTAL","")</f>
        <v/>
      </c>
      <c r="E4465" t="s">
        <v>79</v>
      </c>
    </row>
    <row r="4466" spans="1:5" outlineLevel="2" x14ac:dyDescent="0.35">
      <c r="A4466" s="11">
        <v>43840</v>
      </c>
      <c r="B4466" t="s">
        <v>118</v>
      </c>
      <c r="C4466" s="5">
        <v>151.41999999999999</v>
      </c>
      <c r="D4466" s="26" t="str">
        <f>IF(E4466="","TOTAL","")</f>
        <v/>
      </c>
      <c r="E4466" t="s">
        <v>79</v>
      </c>
    </row>
    <row r="4467" spans="1:5" outlineLevel="2" x14ac:dyDescent="0.35">
      <c r="A4467" s="11">
        <v>43840</v>
      </c>
      <c r="B4467" t="s">
        <v>118</v>
      </c>
      <c r="C4467" s="5">
        <v>72.040000000000006</v>
      </c>
      <c r="D4467" s="26" t="str">
        <f>IF(E4467="","TOTAL","")</f>
        <v/>
      </c>
      <c r="E4467" t="s">
        <v>79</v>
      </c>
    </row>
    <row r="4468" spans="1:5" outlineLevel="2" x14ac:dyDescent="0.35">
      <c r="A4468" s="11">
        <v>43840</v>
      </c>
      <c r="B4468" t="s">
        <v>118</v>
      </c>
      <c r="C4468" s="5">
        <v>185.85</v>
      </c>
      <c r="D4468" s="26" t="str">
        <f>IF(E4468="","TOTAL","")</f>
        <v/>
      </c>
      <c r="E4468" t="s">
        <v>79</v>
      </c>
    </row>
    <row r="4469" spans="1:5" outlineLevel="2" x14ac:dyDescent="0.35">
      <c r="A4469" s="11">
        <v>43840</v>
      </c>
      <c r="B4469" t="s">
        <v>118</v>
      </c>
      <c r="C4469" s="5">
        <v>70.760000000000005</v>
      </c>
      <c r="D4469" s="26" t="str">
        <f>IF(E4469="","TOTAL","")</f>
        <v/>
      </c>
      <c r="E4469" t="s">
        <v>79</v>
      </c>
    </row>
    <row r="4470" spans="1:5" outlineLevel="2" x14ac:dyDescent="0.35">
      <c r="A4470" s="11">
        <v>43840</v>
      </c>
      <c r="B4470" t="s">
        <v>118</v>
      </c>
      <c r="C4470" s="5">
        <v>17.3</v>
      </c>
      <c r="D4470" s="26" t="str">
        <f>IF(E4470="","TOTAL","")</f>
        <v/>
      </c>
      <c r="E4470" t="s">
        <v>79</v>
      </c>
    </row>
    <row r="4471" spans="1:5" outlineLevel="2" x14ac:dyDescent="0.35">
      <c r="A4471" s="11">
        <v>43840</v>
      </c>
      <c r="B4471" t="s">
        <v>118</v>
      </c>
      <c r="C4471" s="5">
        <v>139.82</v>
      </c>
      <c r="D4471" s="26" t="str">
        <f>IF(E4471="","TOTAL","")</f>
        <v/>
      </c>
      <c r="E4471" t="s">
        <v>79</v>
      </c>
    </row>
    <row r="4472" spans="1:5" outlineLevel="2" x14ac:dyDescent="0.35">
      <c r="A4472" s="11">
        <v>43840</v>
      </c>
      <c r="B4472" t="s">
        <v>118</v>
      </c>
      <c r="C4472" s="5">
        <v>24.63</v>
      </c>
      <c r="D4472" s="26" t="str">
        <f>IF(E4472="","TOTAL","")</f>
        <v/>
      </c>
      <c r="E4472" t="s">
        <v>89</v>
      </c>
    </row>
    <row r="4473" spans="1:5" outlineLevel="2" x14ac:dyDescent="0.35">
      <c r="A4473" s="11">
        <v>43840</v>
      </c>
      <c r="B4473" t="s">
        <v>118</v>
      </c>
      <c r="C4473" s="5">
        <v>46.54</v>
      </c>
      <c r="D4473" s="26" t="str">
        <f>IF(E4473="","TOTAL","")</f>
        <v/>
      </c>
      <c r="E4473" t="s">
        <v>89</v>
      </c>
    </row>
    <row r="4474" spans="1:5" outlineLevel="2" x14ac:dyDescent="0.35">
      <c r="A4474" s="11">
        <v>43840</v>
      </c>
      <c r="B4474" t="s">
        <v>118</v>
      </c>
      <c r="C4474" s="5">
        <v>37.92</v>
      </c>
      <c r="D4474" s="26" t="str">
        <f>IF(E4474="","TOTAL","")</f>
        <v/>
      </c>
      <c r="E4474" t="s">
        <v>79</v>
      </c>
    </row>
    <row r="4475" spans="1:5" outlineLevel="2" x14ac:dyDescent="0.35">
      <c r="A4475" s="11">
        <v>43840</v>
      </c>
      <c r="B4475" t="s">
        <v>118</v>
      </c>
      <c r="C4475" s="5">
        <v>69.11</v>
      </c>
      <c r="D4475" s="26" t="str">
        <f>IF(E4475="","TOTAL","")</f>
        <v/>
      </c>
      <c r="E4475" t="s">
        <v>79</v>
      </c>
    </row>
    <row r="4476" spans="1:5" outlineLevel="2" x14ac:dyDescent="0.35">
      <c r="A4476" s="11">
        <v>43840</v>
      </c>
      <c r="B4476" t="s">
        <v>118</v>
      </c>
      <c r="C4476" s="5">
        <v>212.65</v>
      </c>
      <c r="D4476" s="26" t="str">
        <f>IF(E4476="","TOTAL","")</f>
        <v/>
      </c>
      <c r="E4476" t="s">
        <v>79</v>
      </c>
    </row>
    <row r="4477" spans="1:5" outlineLevel="1" x14ac:dyDescent="0.35">
      <c r="A4477" s="25">
        <f>A4476</f>
        <v>43840</v>
      </c>
      <c r="B4477" s="24" t="str">
        <f>B4476</f>
        <v>OTC BRANDS INC</v>
      </c>
      <c r="C4477" s="26">
        <f>SUBTOTAL(9,C4465:C4476)</f>
        <v>1111.8799999999999</v>
      </c>
      <c r="D4477" s="26" t="str">
        <f>IF(E4477="","TOTAL","")</f>
        <v>TOTAL</v>
      </c>
    </row>
    <row r="4478" spans="1:5" outlineLevel="2" x14ac:dyDescent="0.35">
      <c r="A4478" s="11">
        <v>43840</v>
      </c>
      <c r="B4478" t="s">
        <v>1349</v>
      </c>
      <c r="C4478" s="5">
        <v>1250</v>
      </c>
      <c r="D4478" s="26" t="str">
        <f>IF(E4478="","TOTAL","")</f>
        <v/>
      </c>
      <c r="E4478" t="s">
        <v>93</v>
      </c>
    </row>
    <row r="4479" spans="1:5" outlineLevel="1" x14ac:dyDescent="0.35">
      <c r="A4479" s="25">
        <f>A4478</f>
        <v>43840</v>
      </c>
      <c r="B4479" s="24" t="str">
        <f>B4478</f>
        <v>OUTBACK STEAKHOUSE</v>
      </c>
      <c r="C4479" s="26">
        <f>SUBTOTAL(9,C4478:C4478)</f>
        <v>1250</v>
      </c>
      <c r="D4479" s="26" t="str">
        <f>IF(E4479="","TOTAL","")</f>
        <v>TOTAL</v>
      </c>
    </row>
    <row r="4480" spans="1:5" outlineLevel="2" x14ac:dyDescent="0.35">
      <c r="A4480" s="11">
        <v>43840</v>
      </c>
      <c r="B4480" t="s">
        <v>1350</v>
      </c>
      <c r="C4480" s="5">
        <v>175</v>
      </c>
      <c r="D4480" s="26" t="str">
        <f>IF(E4480="","TOTAL","")</f>
        <v/>
      </c>
      <c r="E4480" t="s">
        <v>77</v>
      </c>
    </row>
    <row r="4481" spans="1:5" outlineLevel="1" x14ac:dyDescent="0.35">
      <c r="A4481" s="25">
        <f>A4480</f>
        <v>43840</v>
      </c>
      <c r="B4481" s="24" t="str">
        <f>B4480</f>
        <v>LAUREN PALLADINO</v>
      </c>
      <c r="C4481" s="26">
        <f>SUBTOTAL(9,C4480:C4480)</f>
        <v>175</v>
      </c>
      <c r="D4481" s="26" t="str">
        <f>IF(E4481="","TOTAL","")</f>
        <v>TOTAL</v>
      </c>
    </row>
    <row r="4482" spans="1:5" outlineLevel="2" x14ac:dyDescent="0.35">
      <c r="A4482" s="11">
        <v>43840</v>
      </c>
      <c r="B4482" t="s">
        <v>1351</v>
      </c>
      <c r="C4482" s="5">
        <v>175</v>
      </c>
      <c r="D4482" s="26" t="str">
        <f>IF(E4482="","TOTAL","")</f>
        <v/>
      </c>
      <c r="E4482" t="s">
        <v>111</v>
      </c>
    </row>
    <row r="4483" spans="1:5" outlineLevel="1" x14ac:dyDescent="0.35">
      <c r="A4483" s="25">
        <f>A4482</f>
        <v>43840</v>
      </c>
      <c r="B4483" s="24" t="str">
        <f>B4482</f>
        <v>DAVID PALMER</v>
      </c>
      <c r="C4483" s="26">
        <f>SUBTOTAL(9,C4482:C4482)</f>
        <v>175</v>
      </c>
      <c r="D4483" s="26" t="str">
        <f>IF(E4483="","TOTAL","")</f>
        <v>TOTAL</v>
      </c>
    </row>
    <row r="4484" spans="1:5" outlineLevel="2" x14ac:dyDescent="0.35">
      <c r="A4484" s="11">
        <v>43840</v>
      </c>
      <c r="B4484" t="s">
        <v>790</v>
      </c>
      <c r="C4484" s="5">
        <v>62.57</v>
      </c>
      <c r="D4484" s="26" t="str">
        <f>IF(E4484="","TOTAL","")</f>
        <v/>
      </c>
      <c r="E4484" t="s">
        <v>93</v>
      </c>
    </row>
    <row r="4485" spans="1:5" outlineLevel="2" x14ac:dyDescent="0.35">
      <c r="A4485" s="11">
        <v>43840</v>
      </c>
      <c r="B4485" t="s">
        <v>790</v>
      </c>
      <c r="C4485" s="5">
        <v>262.25</v>
      </c>
      <c r="D4485" s="26" t="str">
        <f>IF(E4485="","TOTAL","")</f>
        <v/>
      </c>
      <c r="E4485" t="s">
        <v>93</v>
      </c>
    </row>
    <row r="4486" spans="1:5" outlineLevel="2" x14ac:dyDescent="0.35">
      <c r="A4486" s="11">
        <v>43840</v>
      </c>
      <c r="B4486" t="s">
        <v>790</v>
      </c>
      <c r="C4486" s="5">
        <v>81.59</v>
      </c>
      <c r="D4486" s="26" t="str">
        <f>IF(E4486="","TOTAL","")</f>
        <v/>
      </c>
      <c r="E4486" t="s">
        <v>93</v>
      </c>
    </row>
    <row r="4487" spans="1:5" outlineLevel="2" x14ac:dyDescent="0.35">
      <c r="A4487" s="11">
        <v>43840</v>
      </c>
      <c r="B4487" t="s">
        <v>790</v>
      </c>
      <c r="C4487" s="5">
        <v>158.9</v>
      </c>
      <c r="D4487" s="26" t="str">
        <f>IF(E4487="","TOTAL","")</f>
        <v/>
      </c>
      <c r="E4487" t="s">
        <v>89</v>
      </c>
    </row>
    <row r="4488" spans="1:5" outlineLevel="2" x14ac:dyDescent="0.35">
      <c r="A4488" s="11">
        <v>43840</v>
      </c>
      <c r="B4488" t="s">
        <v>790</v>
      </c>
      <c r="C4488" s="5">
        <v>82.71</v>
      </c>
      <c r="D4488" s="26" t="str">
        <f>IF(E4488="","TOTAL","")</f>
        <v/>
      </c>
      <c r="E4488" t="s">
        <v>93</v>
      </c>
    </row>
    <row r="4489" spans="1:5" outlineLevel="2" x14ac:dyDescent="0.35">
      <c r="A4489" s="11">
        <v>43840</v>
      </c>
      <c r="B4489" t="s">
        <v>790</v>
      </c>
      <c r="C4489" s="5">
        <v>73.91</v>
      </c>
      <c r="D4489" s="26" t="str">
        <f>IF(E4489="","TOTAL","")</f>
        <v/>
      </c>
      <c r="E4489" t="s">
        <v>89</v>
      </c>
    </row>
    <row r="4490" spans="1:5" outlineLevel="2" x14ac:dyDescent="0.35">
      <c r="A4490" s="11">
        <v>43840</v>
      </c>
      <c r="B4490" t="s">
        <v>790</v>
      </c>
      <c r="C4490" s="5">
        <v>150.12</v>
      </c>
      <c r="D4490" s="26" t="str">
        <f>IF(E4490="","TOTAL","")</f>
        <v/>
      </c>
      <c r="E4490" t="s">
        <v>93</v>
      </c>
    </row>
    <row r="4491" spans="1:5" outlineLevel="1" x14ac:dyDescent="0.35">
      <c r="A4491" s="25">
        <f>A4490</f>
        <v>43840</v>
      </c>
      <c r="B4491" s="24" t="str">
        <f>B4490</f>
        <v>PANERA BREAD</v>
      </c>
      <c r="C4491" s="26">
        <f>SUBTOTAL(9,C4484:C4490)</f>
        <v>872.05</v>
      </c>
      <c r="D4491" s="26" t="str">
        <f>IF(E4491="","TOTAL","")</f>
        <v>TOTAL</v>
      </c>
    </row>
    <row r="4492" spans="1:5" outlineLevel="2" x14ac:dyDescent="0.35">
      <c r="A4492" s="11">
        <v>43840</v>
      </c>
      <c r="B4492" t="s">
        <v>234</v>
      </c>
      <c r="C4492" s="5">
        <v>-3.69</v>
      </c>
      <c r="D4492" s="26" t="str">
        <f>IF(E4492="","TOTAL","")</f>
        <v/>
      </c>
      <c r="E4492" t="s">
        <v>93</v>
      </c>
    </row>
    <row r="4493" spans="1:5" outlineLevel="2" x14ac:dyDescent="0.35">
      <c r="A4493" s="11">
        <v>43840</v>
      </c>
      <c r="B4493" t="s">
        <v>234</v>
      </c>
      <c r="C4493" s="5">
        <v>50.37</v>
      </c>
      <c r="D4493" s="26" t="str">
        <f>IF(E4493="","TOTAL","")</f>
        <v/>
      </c>
      <c r="E4493" t="s">
        <v>93</v>
      </c>
    </row>
    <row r="4494" spans="1:5" outlineLevel="2" x14ac:dyDescent="0.35">
      <c r="A4494" s="11">
        <v>43840</v>
      </c>
      <c r="B4494" t="s">
        <v>234</v>
      </c>
      <c r="C4494" s="5">
        <v>90.1</v>
      </c>
      <c r="D4494" s="26" t="str">
        <f>IF(E4494="","TOTAL","")</f>
        <v/>
      </c>
      <c r="E4494" t="s">
        <v>93</v>
      </c>
    </row>
    <row r="4495" spans="1:5" outlineLevel="2" x14ac:dyDescent="0.35">
      <c r="A4495" s="11">
        <v>43840</v>
      </c>
      <c r="B4495" t="s">
        <v>234</v>
      </c>
      <c r="C4495" s="5">
        <v>73.13</v>
      </c>
      <c r="D4495" s="26" t="str">
        <f>IF(E4495="","TOTAL","")</f>
        <v/>
      </c>
      <c r="E4495" t="s">
        <v>93</v>
      </c>
    </row>
    <row r="4496" spans="1:5" outlineLevel="2" x14ac:dyDescent="0.35">
      <c r="A4496" s="11">
        <v>43840</v>
      </c>
      <c r="B4496" t="s">
        <v>234</v>
      </c>
      <c r="C4496" s="5">
        <v>146.78</v>
      </c>
      <c r="D4496" s="26" t="str">
        <f>IF(E4496="","TOTAL","")</f>
        <v/>
      </c>
      <c r="E4496" t="s">
        <v>93</v>
      </c>
    </row>
    <row r="4497" spans="1:5" outlineLevel="1" x14ac:dyDescent="0.35">
      <c r="A4497" s="25">
        <f>A4496</f>
        <v>43840</v>
      </c>
      <c r="B4497" s="24" t="str">
        <f>B4496</f>
        <v>PANERA LLC</v>
      </c>
      <c r="C4497" s="26">
        <f>SUBTOTAL(9,C4492:C4496)</f>
        <v>356.69</v>
      </c>
      <c r="D4497" s="26" t="str">
        <f>IF(E4497="","TOTAL","")</f>
        <v>TOTAL</v>
      </c>
    </row>
    <row r="4498" spans="1:5" outlineLevel="2" x14ac:dyDescent="0.35">
      <c r="A4498" s="11">
        <v>43840</v>
      </c>
      <c r="B4498" t="s">
        <v>37</v>
      </c>
      <c r="C4498" s="5">
        <v>100</v>
      </c>
      <c r="D4498" s="26" t="str">
        <f>IF(E4498="","TOTAL","")</f>
        <v/>
      </c>
      <c r="E4498" t="s">
        <v>93</v>
      </c>
    </row>
    <row r="4499" spans="1:5" outlineLevel="2" x14ac:dyDescent="0.35">
      <c r="A4499" s="11">
        <v>43840</v>
      </c>
      <c r="B4499" t="s">
        <v>37</v>
      </c>
      <c r="C4499" s="5">
        <v>42.99</v>
      </c>
      <c r="D4499" s="26" t="str">
        <f>IF(E4499="","TOTAL","")</f>
        <v/>
      </c>
      <c r="E4499" t="s">
        <v>93</v>
      </c>
    </row>
    <row r="4500" spans="1:5" outlineLevel="2" x14ac:dyDescent="0.35">
      <c r="A4500" s="11">
        <v>43840</v>
      </c>
      <c r="B4500" t="s">
        <v>37</v>
      </c>
      <c r="C4500" s="5">
        <v>23.29</v>
      </c>
      <c r="D4500" s="26" t="str">
        <f>IF(E4500="","TOTAL","")</f>
        <v/>
      </c>
      <c r="E4500" t="s">
        <v>93</v>
      </c>
    </row>
    <row r="4501" spans="1:5" outlineLevel="2" x14ac:dyDescent="0.35">
      <c r="A4501" s="11">
        <v>43840</v>
      </c>
      <c r="B4501" t="s">
        <v>37</v>
      </c>
      <c r="C4501" s="5">
        <v>218.99</v>
      </c>
      <c r="D4501" s="26" t="str">
        <f>IF(E4501="","TOTAL","")</f>
        <v/>
      </c>
      <c r="E4501" t="s">
        <v>76</v>
      </c>
    </row>
    <row r="4502" spans="1:5" outlineLevel="2" x14ac:dyDescent="0.35">
      <c r="A4502" s="11">
        <v>43840</v>
      </c>
      <c r="B4502" t="s">
        <v>37</v>
      </c>
      <c r="C4502" s="5">
        <v>365.99</v>
      </c>
      <c r="D4502" s="26" t="str">
        <f>IF(E4502="","TOTAL","")</f>
        <v/>
      </c>
      <c r="E4502" t="s">
        <v>93</v>
      </c>
    </row>
    <row r="4503" spans="1:5" outlineLevel="2" x14ac:dyDescent="0.35">
      <c r="A4503" s="11">
        <v>43840</v>
      </c>
      <c r="B4503" t="s">
        <v>37</v>
      </c>
      <c r="C4503" s="5">
        <v>98.99</v>
      </c>
      <c r="D4503" s="26" t="str">
        <f>IF(E4503="","TOTAL","")</f>
        <v/>
      </c>
      <c r="E4503" t="s">
        <v>93</v>
      </c>
    </row>
    <row r="4504" spans="1:5" outlineLevel="2" x14ac:dyDescent="0.35">
      <c r="A4504" s="11">
        <v>43840</v>
      </c>
      <c r="B4504" t="s">
        <v>37</v>
      </c>
      <c r="C4504" s="5">
        <v>332.99</v>
      </c>
      <c r="D4504" s="26" t="str">
        <f>IF(E4504="","TOTAL","")</f>
        <v/>
      </c>
      <c r="E4504" t="s">
        <v>79</v>
      </c>
    </row>
    <row r="4505" spans="1:5" outlineLevel="2" x14ac:dyDescent="0.35">
      <c r="A4505" s="11">
        <v>43840</v>
      </c>
      <c r="B4505" t="s">
        <v>37</v>
      </c>
      <c r="C4505" s="5">
        <v>80.489999999999995</v>
      </c>
      <c r="D4505" s="26" t="str">
        <f>IF(E4505="","TOTAL","")</f>
        <v/>
      </c>
      <c r="E4505" t="s">
        <v>93</v>
      </c>
    </row>
    <row r="4506" spans="1:5" outlineLevel="2" x14ac:dyDescent="0.35">
      <c r="A4506" s="11">
        <v>43840</v>
      </c>
      <c r="B4506" t="s">
        <v>37</v>
      </c>
      <c r="C4506" s="5">
        <v>57.14</v>
      </c>
      <c r="D4506" s="26" t="str">
        <f>IF(E4506="","TOTAL","")</f>
        <v/>
      </c>
      <c r="E4506" t="s">
        <v>89</v>
      </c>
    </row>
    <row r="4507" spans="1:5" outlineLevel="2" x14ac:dyDescent="0.35">
      <c r="A4507" s="11">
        <v>43840</v>
      </c>
      <c r="B4507" t="s">
        <v>37</v>
      </c>
      <c r="C4507" s="5">
        <v>463</v>
      </c>
      <c r="D4507" s="26" t="str">
        <f>IF(E4507="","TOTAL","")</f>
        <v/>
      </c>
      <c r="E4507" t="s">
        <v>93</v>
      </c>
    </row>
    <row r="4508" spans="1:5" outlineLevel="2" x14ac:dyDescent="0.35">
      <c r="A4508" s="11">
        <v>43840</v>
      </c>
      <c r="B4508" t="s">
        <v>37</v>
      </c>
      <c r="C4508" s="5">
        <v>59.01</v>
      </c>
      <c r="D4508" s="26" t="str">
        <f>IF(E4508="","TOTAL","")</f>
        <v/>
      </c>
      <c r="E4508" t="s">
        <v>79</v>
      </c>
    </row>
    <row r="4509" spans="1:5" outlineLevel="2" x14ac:dyDescent="0.35">
      <c r="A4509" s="11">
        <v>43840</v>
      </c>
      <c r="B4509" t="s">
        <v>37</v>
      </c>
      <c r="C4509" s="5">
        <v>67</v>
      </c>
      <c r="D4509" s="26" t="str">
        <f>IF(E4509="","TOTAL","")</f>
        <v/>
      </c>
      <c r="E4509" t="s">
        <v>93</v>
      </c>
    </row>
    <row r="4510" spans="1:5" outlineLevel="2" x14ac:dyDescent="0.35">
      <c r="A4510" s="11">
        <v>43840</v>
      </c>
      <c r="B4510" t="s">
        <v>37</v>
      </c>
      <c r="C4510" s="5">
        <v>78.989999999999995</v>
      </c>
      <c r="D4510" s="26" t="str">
        <f>IF(E4510="","TOTAL","")</f>
        <v/>
      </c>
      <c r="E4510" t="s">
        <v>93</v>
      </c>
    </row>
    <row r="4511" spans="1:5" outlineLevel="2" x14ac:dyDescent="0.35">
      <c r="A4511" s="11">
        <v>43840</v>
      </c>
      <c r="B4511" t="s">
        <v>37</v>
      </c>
      <c r="C4511" s="5">
        <v>71.150000000000006</v>
      </c>
      <c r="D4511" s="26" t="str">
        <f>IF(E4511="","TOTAL","")</f>
        <v/>
      </c>
      <c r="E4511" t="s">
        <v>89</v>
      </c>
    </row>
    <row r="4512" spans="1:5" outlineLevel="2" x14ac:dyDescent="0.35">
      <c r="A4512" s="11">
        <v>43840</v>
      </c>
      <c r="B4512" t="s">
        <v>37</v>
      </c>
      <c r="C4512" s="5">
        <v>748</v>
      </c>
      <c r="D4512" s="26" t="str">
        <f>IF(E4512="","TOTAL","")</f>
        <v/>
      </c>
      <c r="E4512" t="s">
        <v>93</v>
      </c>
    </row>
    <row r="4513" spans="1:5" outlineLevel="1" x14ac:dyDescent="0.35">
      <c r="A4513" s="25">
        <f>A4512</f>
        <v>43840</v>
      </c>
      <c r="B4513" s="24" t="str">
        <f>B4512</f>
        <v>HOUSTON PIZZA VENTURE LP</v>
      </c>
      <c r="C4513" s="26">
        <f>SUBTOTAL(9,C4498:C4512)</f>
        <v>2808.02</v>
      </c>
      <c r="D4513" s="26" t="str">
        <f>IF(E4513="","TOTAL","")</f>
        <v>TOTAL</v>
      </c>
    </row>
    <row r="4514" spans="1:5" outlineLevel="2" x14ac:dyDescent="0.35">
      <c r="A4514" s="11">
        <v>43840</v>
      </c>
      <c r="B4514" t="s">
        <v>1352</v>
      </c>
      <c r="C4514" s="5">
        <v>175</v>
      </c>
      <c r="D4514" s="26" t="str">
        <f>IF(E4514="","TOTAL","")</f>
        <v/>
      </c>
      <c r="E4514" t="s">
        <v>77</v>
      </c>
    </row>
    <row r="4515" spans="1:5" outlineLevel="1" x14ac:dyDescent="0.35">
      <c r="A4515" s="25">
        <f>A4514</f>
        <v>43840</v>
      </c>
      <c r="B4515" s="24" t="str">
        <f>B4514</f>
        <v>SUSAN PARKER</v>
      </c>
      <c r="C4515" s="26">
        <f>SUBTOTAL(9,C4514:C4514)</f>
        <v>175</v>
      </c>
      <c r="D4515" s="26" t="str">
        <f>IF(E4515="","TOTAL","")</f>
        <v>TOTAL</v>
      </c>
    </row>
    <row r="4516" spans="1:5" outlineLevel="2" x14ac:dyDescent="0.35">
      <c r="A4516" s="11">
        <v>43840</v>
      </c>
      <c r="B4516" t="s">
        <v>314</v>
      </c>
      <c r="C4516" s="5">
        <v>148.5</v>
      </c>
      <c r="D4516" s="26" t="str">
        <f>IF(E4516="","TOTAL","")</f>
        <v/>
      </c>
      <c r="E4516" t="s">
        <v>79</v>
      </c>
    </row>
    <row r="4517" spans="1:5" outlineLevel="1" x14ac:dyDescent="0.35">
      <c r="A4517" s="25">
        <f>A4516</f>
        <v>43840</v>
      </c>
      <c r="B4517" s="24" t="str">
        <f>B4516</f>
        <v>PAXTON/PATTERSON LLC</v>
      </c>
      <c r="C4517" s="26">
        <f>SUBTOTAL(9,C4516:C4516)</f>
        <v>148.5</v>
      </c>
      <c r="D4517" s="26" t="str">
        <f>IF(E4517="","TOTAL","")</f>
        <v>TOTAL</v>
      </c>
    </row>
    <row r="4518" spans="1:5" outlineLevel="2" x14ac:dyDescent="0.35">
      <c r="A4518" s="11">
        <v>43840</v>
      </c>
      <c r="B4518" t="s">
        <v>53</v>
      </c>
      <c r="C4518" s="5">
        <v>966.42</v>
      </c>
      <c r="D4518" s="26" t="str">
        <f>IF(E4518="","TOTAL","")</f>
        <v/>
      </c>
      <c r="E4518" t="s">
        <v>422</v>
      </c>
    </row>
    <row r="4519" spans="1:5" outlineLevel="2" x14ac:dyDescent="0.35">
      <c r="A4519" s="11">
        <v>43840</v>
      </c>
      <c r="B4519" t="s">
        <v>53</v>
      </c>
      <c r="C4519" s="5">
        <v>957.44</v>
      </c>
      <c r="D4519" s="26" t="str">
        <f>IF(E4519="","TOTAL","")</f>
        <v/>
      </c>
      <c r="E4519" t="s">
        <v>422</v>
      </c>
    </row>
    <row r="4520" spans="1:5" outlineLevel="1" x14ac:dyDescent="0.35">
      <c r="A4520" s="25">
        <f>A4519</f>
        <v>43840</v>
      </c>
      <c r="B4520" s="24" t="str">
        <f>B4519</f>
        <v>PBK INC</v>
      </c>
      <c r="C4520" s="26">
        <f>SUBTOTAL(9,C4518:C4519)</f>
        <v>1923.8600000000001</v>
      </c>
      <c r="D4520" s="26" t="str">
        <f>IF(E4520="","TOTAL","")</f>
        <v>TOTAL</v>
      </c>
    </row>
    <row r="4521" spans="1:5" outlineLevel="2" x14ac:dyDescent="0.35">
      <c r="A4521" s="11">
        <v>43840</v>
      </c>
      <c r="B4521" t="s">
        <v>635</v>
      </c>
      <c r="C4521" s="5">
        <v>115</v>
      </c>
      <c r="D4521" s="26" t="str">
        <f>IF(E4521="","TOTAL","")</f>
        <v/>
      </c>
      <c r="E4521" t="s">
        <v>77</v>
      </c>
    </row>
    <row r="4522" spans="1:5" outlineLevel="2" x14ac:dyDescent="0.35">
      <c r="A4522" s="11">
        <v>43840</v>
      </c>
      <c r="B4522" t="s">
        <v>635</v>
      </c>
      <c r="C4522" s="5">
        <v>115</v>
      </c>
      <c r="D4522" s="26" t="str">
        <f>IF(E4522="","TOTAL","")</f>
        <v/>
      </c>
      <c r="E4522" t="s">
        <v>77</v>
      </c>
    </row>
    <row r="4523" spans="1:5" outlineLevel="1" x14ac:dyDescent="0.35">
      <c r="A4523" s="25">
        <f>A4522</f>
        <v>43840</v>
      </c>
      <c r="B4523" s="24" t="str">
        <f>B4522</f>
        <v>BRENT PEAVY</v>
      </c>
      <c r="C4523" s="26">
        <f>SUBTOTAL(9,C4521:C4522)</f>
        <v>230</v>
      </c>
      <c r="D4523" s="26" t="str">
        <f>IF(E4523="","TOTAL","")</f>
        <v>TOTAL</v>
      </c>
    </row>
    <row r="4524" spans="1:5" outlineLevel="2" x14ac:dyDescent="0.35">
      <c r="A4524" s="11">
        <v>43840</v>
      </c>
      <c r="B4524" t="s">
        <v>636</v>
      </c>
      <c r="C4524" s="5">
        <v>65</v>
      </c>
      <c r="D4524" s="26" t="str">
        <f>IF(E4524="","TOTAL","")</f>
        <v/>
      </c>
      <c r="E4524" t="s">
        <v>77</v>
      </c>
    </row>
    <row r="4525" spans="1:5" outlineLevel="1" x14ac:dyDescent="0.35">
      <c r="A4525" s="25">
        <f>A4524</f>
        <v>43840</v>
      </c>
      <c r="B4525" s="24" t="str">
        <f>B4524</f>
        <v>CAMERON PEAVY</v>
      </c>
      <c r="C4525" s="26">
        <f>SUBTOTAL(9,C4524:C4524)</f>
        <v>65</v>
      </c>
      <c r="D4525" s="26" t="str">
        <f>IF(E4525="","TOTAL","")</f>
        <v>TOTAL</v>
      </c>
    </row>
    <row r="4526" spans="1:5" outlineLevel="2" x14ac:dyDescent="0.35">
      <c r="A4526" s="11">
        <v>43840</v>
      </c>
      <c r="B4526" t="s">
        <v>440</v>
      </c>
      <c r="C4526" s="5">
        <v>14690</v>
      </c>
      <c r="D4526" s="26" t="str">
        <f>IF(E4526="","TOTAL","")</f>
        <v/>
      </c>
      <c r="E4526" t="s">
        <v>99</v>
      </c>
    </row>
    <row r="4527" spans="1:5" outlineLevel="1" x14ac:dyDescent="0.35">
      <c r="A4527" s="25">
        <f>A4526</f>
        <v>43840</v>
      </c>
      <c r="B4527" s="24" t="str">
        <f>B4526</f>
        <v>PERFORM AMERICA-TEXAS LLC</v>
      </c>
      <c r="C4527" s="26">
        <f>SUBTOTAL(9,C4526:C4526)</f>
        <v>14690</v>
      </c>
      <c r="D4527" s="26" t="str">
        <f>IF(E4527="","TOTAL","")</f>
        <v>TOTAL</v>
      </c>
    </row>
    <row r="4528" spans="1:5" outlineLevel="2" x14ac:dyDescent="0.35">
      <c r="A4528" s="11">
        <v>43840</v>
      </c>
      <c r="B4528" t="s">
        <v>441</v>
      </c>
      <c r="C4528" s="5">
        <v>219.99</v>
      </c>
      <c r="D4528" s="26" t="str">
        <f>IF(E4528="","TOTAL","")</f>
        <v/>
      </c>
      <c r="E4528" t="s">
        <v>82</v>
      </c>
    </row>
    <row r="4529" spans="1:5" outlineLevel="1" x14ac:dyDescent="0.35">
      <c r="A4529" s="25">
        <f>A4528</f>
        <v>43840</v>
      </c>
      <c r="B4529" s="24" t="str">
        <f>B4528</f>
        <v>PESI INC</v>
      </c>
      <c r="C4529" s="26">
        <f>SUBTOTAL(9,C4528:C4528)</f>
        <v>219.99</v>
      </c>
      <c r="D4529" s="26" t="str">
        <f>IF(E4529="","TOTAL","")</f>
        <v>TOTAL</v>
      </c>
    </row>
    <row r="4530" spans="1:5" outlineLevel="2" x14ac:dyDescent="0.35">
      <c r="A4530" s="11">
        <v>43840</v>
      </c>
      <c r="B4530" t="s">
        <v>237</v>
      </c>
      <c r="C4530" s="5">
        <v>15399.09</v>
      </c>
      <c r="D4530" s="26" t="str">
        <f>IF(E4530="","TOTAL","")</f>
        <v/>
      </c>
      <c r="E4530" t="s">
        <v>104</v>
      </c>
    </row>
    <row r="4531" spans="1:5" outlineLevel="2" x14ac:dyDescent="0.35">
      <c r="A4531" s="11">
        <v>43840</v>
      </c>
      <c r="B4531" t="s">
        <v>237</v>
      </c>
      <c r="C4531" s="5">
        <v>15517.57</v>
      </c>
      <c r="D4531" s="26" t="str">
        <f>IF(E4531="","TOTAL","")</f>
        <v/>
      </c>
      <c r="E4531" t="s">
        <v>104</v>
      </c>
    </row>
    <row r="4532" spans="1:5" outlineLevel="2" x14ac:dyDescent="0.35">
      <c r="A4532" s="11">
        <v>43840</v>
      </c>
      <c r="B4532" t="s">
        <v>237</v>
      </c>
      <c r="C4532" s="5">
        <v>15480.94</v>
      </c>
      <c r="D4532" s="26" t="str">
        <f>IF(E4532="","TOTAL","")</f>
        <v/>
      </c>
      <c r="E4532" t="s">
        <v>104</v>
      </c>
    </row>
    <row r="4533" spans="1:5" outlineLevel="2" x14ac:dyDescent="0.35">
      <c r="A4533" s="11">
        <v>43840</v>
      </c>
      <c r="B4533" t="s">
        <v>237</v>
      </c>
      <c r="C4533" s="5">
        <v>15388.15</v>
      </c>
      <c r="D4533" s="26" t="str">
        <f>IF(E4533="","TOTAL","")</f>
        <v/>
      </c>
      <c r="E4533" t="s">
        <v>104</v>
      </c>
    </row>
    <row r="4534" spans="1:5" outlineLevel="2" x14ac:dyDescent="0.35">
      <c r="A4534" s="11">
        <v>43840</v>
      </c>
      <c r="B4534" t="s">
        <v>237</v>
      </c>
      <c r="C4534" s="5">
        <v>15418.8</v>
      </c>
      <c r="D4534" s="26" t="str">
        <f>IF(E4534="","TOTAL","")</f>
        <v/>
      </c>
      <c r="E4534" t="s">
        <v>104</v>
      </c>
    </row>
    <row r="4535" spans="1:5" outlineLevel="2" x14ac:dyDescent="0.35">
      <c r="A4535" s="11">
        <v>43840</v>
      </c>
      <c r="B4535" t="s">
        <v>237</v>
      </c>
      <c r="C4535" s="5">
        <v>13742.26</v>
      </c>
      <c r="D4535" s="26" t="str">
        <f>IF(E4535="","TOTAL","")</f>
        <v/>
      </c>
      <c r="E4535" t="s">
        <v>104</v>
      </c>
    </row>
    <row r="4536" spans="1:5" outlineLevel="1" x14ac:dyDescent="0.35">
      <c r="A4536" s="25">
        <f>A4535</f>
        <v>43840</v>
      </c>
      <c r="B4536" s="24" t="str">
        <f>B4535</f>
        <v>PETROLEUM TRADERS CORPORATION</v>
      </c>
      <c r="C4536" s="26">
        <f>SUBTOTAL(9,C4530:C4535)</f>
        <v>90946.81</v>
      </c>
      <c r="D4536" s="26" t="str">
        <f>IF(E4536="","TOTAL","")</f>
        <v>TOTAL</v>
      </c>
    </row>
    <row r="4537" spans="1:5" outlineLevel="2" x14ac:dyDescent="0.35">
      <c r="A4537" s="11">
        <v>43840</v>
      </c>
      <c r="B4537" t="s">
        <v>1353</v>
      </c>
      <c r="C4537" s="5">
        <v>14804.6</v>
      </c>
      <c r="D4537" s="26" t="str">
        <f>IF(E4537="","TOTAL","")</f>
        <v/>
      </c>
      <c r="E4537" t="s">
        <v>104</v>
      </c>
    </row>
    <row r="4538" spans="1:5" outlineLevel="2" x14ac:dyDescent="0.35">
      <c r="A4538" s="11">
        <v>43840</v>
      </c>
      <c r="B4538" t="s">
        <v>1353</v>
      </c>
      <c r="C4538" s="5">
        <v>15431.15</v>
      </c>
      <c r="D4538" s="26" t="str">
        <f>IF(E4538="","TOTAL","")</f>
        <v/>
      </c>
      <c r="E4538" t="s">
        <v>104</v>
      </c>
    </row>
    <row r="4539" spans="1:5" outlineLevel="2" x14ac:dyDescent="0.35">
      <c r="A4539" s="11">
        <v>43840</v>
      </c>
      <c r="B4539" t="s">
        <v>1353</v>
      </c>
      <c r="C4539" s="5">
        <v>15441.85</v>
      </c>
      <c r="D4539" s="26" t="str">
        <f>IF(E4539="","TOTAL","")</f>
        <v/>
      </c>
      <c r="E4539" t="s">
        <v>104</v>
      </c>
    </row>
    <row r="4540" spans="1:5" outlineLevel="1" x14ac:dyDescent="0.35">
      <c r="A4540" s="25">
        <f>A4539</f>
        <v>43840</v>
      </c>
      <c r="B4540" s="24" t="str">
        <f>B4539</f>
        <v>PETROLEUM TRADERS CORP</v>
      </c>
      <c r="C4540" s="26">
        <f>SUBTOTAL(9,C4537:C4539)</f>
        <v>45677.599999999999</v>
      </c>
      <c r="D4540" s="26" t="str">
        <f>IF(E4540="","TOTAL","")</f>
        <v>TOTAL</v>
      </c>
    </row>
    <row r="4541" spans="1:5" outlineLevel="2" x14ac:dyDescent="0.35">
      <c r="A4541" s="11">
        <v>43840</v>
      </c>
      <c r="B4541" t="s">
        <v>148</v>
      </c>
      <c r="C4541" s="5">
        <v>58.32</v>
      </c>
      <c r="D4541" s="26" t="str">
        <f>IF(E4541="","TOTAL","")</f>
        <v/>
      </c>
      <c r="E4541" t="s">
        <v>79</v>
      </c>
    </row>
    <row r="4542" spans="1:5" outlineLevel="1" x14ac:dyDescent="0.35">
      <c r="A4542" s="25">
        <f>A4541</f>
        <v>43840</v>
      </c>
      <c r="B4542" s="24" t="str">
        <f>B4541</f>
        <v>PETSMART</v>
      </c>
      <c r="C4542" s="26">
        <f>SUBTOTAL(9,C4541:C4541)</f>
        <v>58.32</v>
      </c>
      <c r="D4542" s="26" t="str">
        <f>IF(E4542="","TOTAL","")</f>
        <v>TOTAL</v>
      </c>
    </row>
    <row r="4543" spans="1:5" outlineLevel="2" x14ac:dyDescent="0.35">
      <c r="A4543" s="11">
        <v>43840</v>
      </c>
      <c r="B4543" t="s">
        <v>1046</v>
      </c>
      <c r="C4543" s="5">
        <v>251</v>
      </c>
      <c r="D4543" s="26" t="str">
        <f>IF(E4543="","TOTAL","")</f>
        <v/>
      </c>
      <c r="E4543" t="s">
        <v>79</v>
      </c>
    </row>
    <row r="4544" spans="1:5" outlineLevel="1" x14ac:dyDescent="0.35">
      <c r="A4544" s="25">
        <f>A4543</f>
        <v>43840</v>
      </c>
      <c r="B4544" s="24" t="str">
        <f>B4543</f>
        <v>PHEIDO ADVERTISING</v>
      </c>
      <c r="C4544" s="26">
        <f>SUBTOTAL(9,C4543:C4543)</f>
        <v>251</v>
      </c>
      <c r="D4544" s="26" t="str">
        <f>IF(E4544="","TOTAL","")</f>
        <v>TOTAL</v>
      </c>
    </row>
    <row r="4545" spans="1:5" outlineLevel="2" x14ac:dyDescent="0.35">
      <c r="A4545" s="11">
        <v>43840</v>
      </c>
      <c r="B4545" t="s">
        <v>1354</v>
      </c>
      <c r="C4545" s="5">
        <v>169.5</v>
      </c>
      <c r="D4545" s="26" t="str">
        <f>IF(E4545="","TOTAL","")</f>
        <v/>
      </c>
      <c r="E4545" t="s">
        <v>79</v>
      </c>
    </row>
    <row r="4546" spans="1:5" outlineLevel="1" x14ac:dyDescent="0.35">
      <c r="A4546" s="25">
        <f>A4545</f>
        <v>43840</v>
      </c>
      <c r="B4546" s="24" t="str">
        <f>B4545</f>
        <v>PIONEER DRAMA SERVICE INC</v>
      </c>
      <c r="C4546" s="26">
        <f>SUBTOTAL(9,C4545:C4545)</f>
        <v>169.5</v>
      </c>
      <c r="D4546" s="26" t="str">
        <f>IF(E4546="","TOTAL","")</f>
        <v>TOTAL</v>
      </c>
    </row>
    <row r="4547" spans="1:5" outlineLevel="2" x14ac:dyDescent="0.35">
      <c r="A4547" s="11">
        <v>43840</v>
      </c>
      <c r="B4547" t="s">
        <v>293</v>
      </c>
      <c r="C4547" s="5">
        <v>137.51</v>
      </c>
      <c r="D4547" s="26" t="str">
        <f>IF(E4547="","TOTAL","")</f>
        <v/>
      </c>
      <c r="E4547" t="s">
        <v>427</v>
      </c>
    </row>
    <row r="4548" spans="1:5" outlineLevel="1" x14ac:dyDescent="0.35">
      <c r="A4548" s="25">
        <f>A4547</f>
        <v>43840</v>
      </c>
      <c r="B4548" s="24" t="str">
        <f>B4547</f>
        <v>PITNEY BOWES GLOBAL FINANCIAL SVCS</v>
      </c>
      <c r="C4548" s="26">
        <f>SUBTOTAL(9,C4547:C4547)</f>
        <v>137.51</v>
      </c>
      <c r="D4548" s="26" t="str">
        <f>IF(E4548="","TOTAL","")</f>
        <v>TOTAL</v>
      </c>
    </row>
    <row r="4549" spans="1:5" outlineLevel="2" x14ac:dyDescent="0.35">
      <c r="A4549" s="11">
        <v>43840</v>
      </c>
      <c r="B4549" t="s">
        <v>293</v>
      </c>
      <c r="C4549" s="5">
        <v>451.8</v>
      </c>
      <c r="D4549" s="26" t="str">
        <f>IF(E4549="","TOTAL","")</f>
        <v/>
      </c>
      <c r="E4549" t="s">
        <v>98</v>
      </c>
    </row>
    <row r="4550" spans="1:5" outlineLevel="1" x14ac:dyDescent="0.35">
      <c r="A4550" s="25">
        <f>A4549</f>
        <v>43840</v>
      </c>
      <c r="B4550" s="24" t="str">
        <f>B4549</f>
        <v>PITNEY BOWES GLOBAL FINANCIAL SVCS</v>
      </c>
      <c r="C4550" s="26">
        <f>SUBTOTAL(9,C4549:C4549)</f>
        <v>451.8</v>
      </c>
      <c r="D4550" s="26" t="str">
        <f>IF(E4550="","TOTAL","")</f>
        <v>TOTAL</v>
      </c>
    </row>
    <row r="4551" spans="1:5" outlineLevel="2" x14ac:dyDescent="0.35">
      <c r="A4551" s="11">
        <v>43840</v>
      </c>
      <c r="B4551" t="s">
        <v>293</v>
      </c>
      <c r="C4551" s="5">
        <v>451.8</v>
      </c>
      <c r="D4551" s="26" t="str">
        <f>IF(E4551="","TOTAL","")</f>
        <v/>
      </c>
      <c r="E4551" t="s">
        <v>98</v>
      </c>
    </row>
    <row r="4552" spans="1:5" outlineLevel="1" x14ac:dyDescent="0.35">
      <c r="A4552" s="25">
        <f>A4551</f>
        <v>43840</v>
      </c>
      <c r="B4552" s="24" t="str">
        <f>B4551</f>
        <v>PITNEY BOWES GLOBAL FINANCIAL SVCS</v>
      </c>
      <c r="C4552" s="26">
        <f>SUBTOTAL(9,C4551:C4551)</f>
        <v>451.8</v>
      </c>
      <c r="D4552" s="26" t="str">
        <f>IF(E4552="","TOTAL","")</f>
        <v>TOTAL</v>
      </c>
    </row>
    <row r="4553" spans="1:5" outlineLevel="2" x14ac:dyDescent="0.35">
      <c r="A4553" s="11">
        <v>43840</v>
      </c>
      <c r="B4553" t="s">
        <v>1355</v>
      </c>
      <c r="C4553" s="5">
        <v>125</v>
      </c>
      <c r="D4553" s="26" t="str">
        <f>IF(E4553="","TOTAL","")</f>
        <v/>
      </c>
      <c r="E4553" t="s">
        <v>77</v>
      </c>
    </row>
    <row r="4554" spans="1:5" outlineLevel="2" x14ac:dyDescent="0.35">
      <c r="A4554" s="11">
        <v>43840</v>
      </c>
      <c r="B4554" t="s">
        <v>1355</v>
      </c>
      <c r="C4554" s="5">
        <v>125</v>
      </c>
      <c r="D4554" s="26" t="str">
        <f>IF(E4554="","TOTAL","")</f>
        <v/>
      </c>
      <c r="E4554" t="s">
        <v>77</v>
      </c>
    </row>
    <row r="4555" spans="1:5" outlineLevel="1" x14ac:dyDescent="0.35">
      <c r="A4555" s="25">
        <f>A4554</f>
        <v>43840</v>
      </c>
      <c r="B4555" s="24" t="str">
        <f>B4554</f>
        <v>DERANEE POMMIER</v>
      </c>
      <c r="C4555" s="26">
        <f>SUBTOTAL(9,C4553:C4554)</f>
        <v>250</v>
      </c>
      <c r="D4555" s="26" t="str">
        <f>IF(E4555="","TOTAL","")</f>
        <v>TOTAL</v>
      </c>
    </row>
    <row r="4556" spans="1:5" outlineLevel="2" x14ac:dyDescent="0.35">
      <c r="A4556" s="11">
        <v>43840</v>
      </c>
      <c r="B4556" t="s">
        <v>47</v>
      </c>
      <c r="C4556" s="5">
        <v>220.28</v>
      </c>
      <c r="D4556" s="26" t="str">
        <f>IF(E4556="","TOTAL","")</f>
        <v/>
      </c>
      <c r="E4556" t="s">
        <v>89</v>
      </c>
    </row>
    <row r="4557" spans="1:5" outlineLevel="1" x14ac:dyDescent="0.35">
      <c r="A4557" s="25">
        <f>A4556</f>
        <v>43840</v>
      </c>
      <c r="B4557" s="24" t="str">
        <f>B4556</f>
        <v>POSITIVE PROMOTIONS</v>
      </c>
      <c r="C4557" s="26">
        <f>SUBTOTAL(9,C4556:C4556)</f>
        <v>220.28</v>
      </c>
      <c r="D4557" s="26" t="str">
        <f>IF(E4557="","TOTAL","")</f>
        <v>TOTAL</v>
      </c>
    </row>
    <row r="4558" spans="1:5" outlineLevel="2" x14ac:dyDescent="0.35">
      <c r="A4558" s="11">
        <v>43840</v>
      </c>
      <c r="B4558" t="s">
        <v>794</v>
      </c>
      <c r="C4558" s="5">
        <v>65</v>
      </c>
      <c r="D4558" s="26" t="str">
        <f>IF(E4558="","TOTAL","")</f>
        <v/>
      </c>
      <c r="E4558" t="s">
        <v>77</v>
      </c>
    </row>
    <row r="4559" spans="1:5" outlineLevel="2" x14ac:dyDescent="0.35">
      <c r="A4559" s="11">
        <v>43840</v>
      </c>
      <c r="B4559" t="s">
        <v>794</v>
      </c>
      <c r="C4559" s="5">
        <v>115</v>
      </c>
      <c r="D4559" s="26" t="str">
        <f>IF(E4559="","TOTAL","")</f>
        <v/>
      </c>
      <c r="E4559" t="s">
        <v>77</v>
      </c>
    </row>
    <row r="4560" spans="1:5" outlineLevel="2" x14ac:dyDescent="0.35">
      <c r="A4560" s="11">
        <v>43840</v>
      </c>
      <c r="B4560" t="s">
        <v>794</v>
      </c>
      <c r="C4560" s="5">
        <v>115</v>
      </c>
      <c r="D4560" s="26" t="str">
        <f>IF(E4560="","TOTAL","")</f>
        <v/>
      </c>
      <c r="E4560" t="s">
        <v>77</v>
      </c>
    </row>
    <row r="4561" spans="1:5" outlineLevel="1" x14ac:dyDescent="0.35">
      <c r="A4561" s="25">
        <f>A4560</f>
        <v>43840</v>
      </c>
      <c r="B4561" s="24" t="str">
        <f>B4560</f>
        <v>NIKOLAUS POTTS</v>
      </c>
      <c r="C4561" s="26">
        <f>SUBTOTAL(9,C4558:C4560)</f>
        <v>295</v>
      </c>
      <c r="D4561" s="26" t="str">
        <f>IF(E4561="","TOTAL","")</f>
        <v>TOTAL</v>
      </c>
    </row>
    <row r="4562" spans="1:5" outlineLevel="2" x14ac:dyDescent="0.35">
      <c r="A4562" s="11">
        <v>43840</v>
      </c>
      <c r="B4562" t="s">
        <v>942</v>
      </c>
      <c r="C4562" s="5">
        <v>135</v>
      </c>
      <c r="D4562" s="26" t="str">
        <f>IF(E4562="","TOTAL","")</f>
        <v/>
      </c>
      <c r="E4562" t="s">
        <v>77</v>
      </c>
    </row>
    <row r="4563" spans="1:5" outlineLevel="1" x14ac:dyDescent="0.35">
      <c r="A4563" s="25">
        <f>A4562</f>
        <v>43840</v>
      </c>
      <c r="B4563" s="24" t="str">
        <f>B4562</f>
        <v>STEWART H PRESNALL</v>
      </c>
      <c r="C4563" s="26">
        <f>SUBTOTAL(9,C4562:C4562)</f>
        <v>135</v>
      </c>
      <c r="D4563" s="26" t="str">
        <f>IF(E4563="","TOTAL","")</f>
        <v>TOTAL</v>
      </c>
    </row>
    <row r="4564" spans="1:5" outlineLevel="2" x14ac:dyDescent="0.35">
      <c r="A4564" s="11">
        <v>43840</v>
      </c>
      <c r="B4564" t="s">
        <v>795</v>
      </c>
      <c r="C4564" s="5">
        <v>272.62</v>
      </c>
      <c r="D4564" s="26" t="str">
        <f>IF(E4564="","TOTAL","")</f>
        <v/>
      </c>
      <c r="E4564" t="s">
        <v>79</v>
      </c>
    </row>
    <row r="4565" spans="1:5" outlineLevel="1" x14ac:dyDescent="0.35">
      <c r="A4565" s="25">
        <f>A4564</f>
        <v>43840</v>
      </c>
      <c r="B4565" s="24" t="str">
        <f>B4564</f>
        <v>PROFORMA</v>
      </c>
      <c r="C4565" s="26">
        <f>SUBTOTAL(9,C4564:C4564)</f>
        <v>272.62</v>
      </c>
      <c r="D4565" s="26" t="str">
        <f>IF(E4565="","TOTAL","")</f>
        <v>TOTAL</v>
      </c>
    </row>
    <row r="4566" spans="1:5" outlineLevel="2" x14ac:dyDescent="0.35">
      <c r="A4566" s="11">
        <v>43840</v>
      </c>
      <c r="B4566" t="s">
        <v>1356</v>
      </c>
      <c r="C4566" s="5">
        <v>600</v>
      </c>
      <c r="D4566" s="26" t="str">
        <f>IF(E4566="","TOTAL","")</f>
        <v/>
      </c>
      <c r="E4566" t="s">
        <v>93</v>
      </c>
    </row>
    <row r="4567" spans="1:5" outlineLevel="1" x14ac:dyDescent="0.35">
      <c r="A4567" s="25">
        <f>A4566</f>
        <v>43840</v>
      </c>
      <c r="B4567" s="24" t="str">
        <f>B4566</f>
        <v>PRP ENTERTAINMENT COMPANY LLC</v>
      </c>
      <c r="C4567" s="26">
        <f>SUBTOTAL(9,C4566:C4566)</f>
        <v>600</v>
      </c>
      <c r="D4567" s="26" t="str">
        <f>IF(E4567="","TOTAL","")</f>
        <v>TOTAL</v>
      </c>
    </row>
    <row r="4568" spans="1:5" outlineLevel="2" x14ac:dyDescent="0.35">
      <c r="A4568" s="11">
        <v>43840</v>
      </c>
      <c r="B4568" t="s">
        <v>302</v>
      </c>
      <c r="C4568" s="5">
        <v>310.74</v>
      </c>
      <c r="D4568" s="26" t="str">
        <f>IF(E4568="","TOTAL","")</f>
        <v/>
      </c>
      <c r="E4568" t="s">
        <v>89</v>
      </c>
    </row>
    <row r="4569" spans="1:5" outlineLevel="1" x14ac:dyDescent="0.35">
      <c r="A4569" s="25">
        <f>A4568</f>
        <v>43840</v>
      </c>
      <c r="B4569" s="24" t="str">
        <f>B4568</f>
        <v>PURPLE PEAR PROMOTIONAL PRODUCTS</v>
      </c>
      <c r="C4569" s="26">
        <f>SUBTOTAL(9,C4568:C4568)</f>
        <v>310.74</v>
      </c>
      <c r="D4569" s="26" t="str">
        <f>IF(E4569="","TOTAL","")</f>
        <v>TOTAL</v>
      </c>
    </row>
    <row r="4570" spans="1:5" outlineLevel="2" x14ac:dyDescent="0.35">
      <c r="A4570" s="11">
        <v>43840</v>
      </c>
      <c r="B4570" t="s">
        <v>206</v>
      </c>
      <c r="C4570" s="5">
        <v>2713.68</v>
      </c>
      <c r="D4570" s="26" t="str">
        <f>IF(E4570="","TOTAL","")</f>
        <v/>
      </c>
      <c r="E4570" t="s">
        <v>90</v>
      </c>
    </row>
    <row r="4571" spans="1:5" outlineLevel="2" x14ac:dyDescent="0.35">
      <c r="A4571" s="11">
        <v>43840</v>
      </c>
      <c r="B4571" t="s">
        <v>206</v>
      </c>
      <c r="C4571" s="5">
        <v>4723.5</v>
      </c>
      <c r="D4571" s="26" t="str">
        <f>IF(E4571="","TOTAL","")</f>
        <v/>
      </c>
      <c r="E4571" t="s">
        <v>90</v>
      </c>
    </row>
    <row r="4572" spans="1:5" outlineLevel="2" x14ac:dyDescent="0.35">
      <c r="A4572" s="11">
        <v>43840</v>
      </c>
      <c r="B4572" t="s">
        <v>206</v>
      </c>
      <c r="C4572" s="5">
        <v>5875.2</v>
      </c>
      <c r="D4572" s="26" t="str">
        <f>IF(E4572="","TOTAL","")</f>
        <v/>
      </c>
      <c r="E4572" t="s">
        <v>90</v>
      </c>
    </row>
    <row r="4573" spans="1:5" outlineLevel="1" x14ac:dyDescent="0.35">
      <c r="A4573" s="25">
        <f>A4572</f>
        <v>43840</v>
      </c>
      <c r="B4573" s="24" t="str">
        <f>B4572</f>
        <v>PYRAMID SCHOOL PRODUCTS</v>
      </c>
      <c r="C4573" s="26">
        <f>SUBTOTAL(9,C4570:C4572)</f>
        <v>13312.380000000001</v>
      </c>
      <c r="D4573" s="26" t="str">
        <f>IF(E4573="","TOTAL","")</f>
        <v>TOTAL</v>
      </c>
    </row>
    <row r="4574" spans="1:5" outlineLevel="2" x14ac:dyDescent="0.35">
      <c r="A4574" s="11">
        <v>43840</v>
      </c>
      <c r="B4574" t="s">
        <v>1357</v>
      </c>
      <c r="C4574" s="5">
        <v>16042.66</v>
      </c>
      <c r="D4574" s="26" t="str">
        <f>IF(E4574="","TOTAL","")</f>
        <v/>
      </c>
      <c r="E4574" t="s">
        <v>85</v>
      </c>
    </row>
    <row r="4575" spans="1:5" outlineLevel="1" x14ac:dyDescent="0.35">
      <c r="A4575" s="25">
        <f>A4574</f>
        <v>43840</v>
      </c>
      <c r="B4575" s="24" t="str">
        <f>B4574</f>
        <v>QUALITY HARDWOOD FLOORS INC</v>
      </c>
      <c r="C4575" s="26">
        <f>SUBTOTAL(9,C4574:C4574)</f>
        <v>16042.66</v>
      </c>
      <c r="D4575" s="26" t="str">
        <f>IF(E4575="","TOTAL","")</f>
        <v>TOTAL</v>
      </c>
    </row>
    <row r="4576" spans="1:5" outlineLevel="2" x14ac:dyDescent="0.35">
      <c r="A4576" s="11">
        <v>43840</v>
      </c>
      <c r="B4576" t="s">
        <v>1358</v>
      </c>
      <c r="C4576" s="5">
        <v>319.68</v>
      </c>
      <c r="D4576" s="26" t="str">
        <f>IF(E4576="","TOTAL","")</f>
        <v/>
      </c>
      <c r="E4576" t="s">
        <v>99</v>
      </c>
    </row>
    <row r="4577" spans="1:5" outlineLevel="1" x14ac:dyDescent="0.35">
      <c r="A4577" s="25">
        <f>A4576</f>
        <v>43840</v>
      </c>
      <c r="B4577" s="24" t="str">
        <f>B4576</f>
        <v>QUALITY INN AND SUITES CATTLE BARON</v>
      </c>
      <c r="C4577" s="26">
        <f>SUBTOTAL(9,C4576:C4576)</f>
        <v>319.68</v>
      </c>
      <c r="D4577" s="26" t="str">
        <f>IF(E4577="","TOTAL","")</f>
        <v>TOTAL</v>
      </c>
    </row>
    <row r="4578" spans="1:5" outlineLevel="2" x14ac:dyDescent="0.35">
      <c r="A4578" s="11">
        <v>43840</v>
      </c>
      <c r="B4578" t="s">
        <v>796</v>
      </c>
      <c r="C4578" s="5">
        <v>327</v>
      </c>
      <c r="D4578" s="26" t="str">
        <f>IF(E4578="","TOTAL","")</f>
        <v/>
      </c>
      <c r="E4578" t="s">
        <v>77</v>
      </c>
    </row>
    <row r="4579" spans="1:5" outlineLevel="1" x14ac:dyDescent="0.35">
      <c r="A4579" s="25">
        <f>A4578</f>
        <v>43840</v>
      </c>
      <c r="B4579" s="24" t="str">
        <f>B4578</f>
        <v>JERON QUINCY</v>
      </c>
      <c r="C4579" s="26">
        <f>SUBTOTAL(9,C4578:C4578)</f>
        <v>327</v>
      </c>
      <c r="D4579" s="26" t="str">
        <f>IF(E4579="","TOTAL","")</f>
        <v>TOTAL</v>
      </c>
    </row>
    <row r="4580" spans="1:5" outlineLevel="2" x14ac:dyDescent="0.35">
      <c r="A4580" s="11">
        <v>43840</v>
      </c>
      <c r="B4580" t="s">
        <v>797</v>
      </c>
      <c r="C4580" s="5">
        <v>180</v>
      </c>
      <c r="D4580" s="26" t="str">
        <f>IF(E4580="","TOTAL","")</f>
        <v/>
      </c>
      <c r="E4580" t="s">
        <v>77</v>
      </c>
    </row>
    <row r="4581" spans="1:5" outlineLevel="1" x14ac:dyDescent="0.35">
      <c r="A4581" s="25">
        <f>A4580</f>
        <v>43840</v>
      </c>
      <c r="B4581" s="24" t="str">
        <f>B4580</f>
        <v>AGUSTIN RAMIREZ</v>
      </c>
      <c r="C4581" s="26">
        <f>SUBTOTAL(9,C4580:C4580)</f>
        <v>180</v>
      </c>
      <c r="D4581" s="26" t="str">
        <f>IF(E4581="","TOTAL","")</f>
        <v>TOTAL</v>
      </c>
    </row>
    <row r="4582" spans="1:5" outlineLevel="2" x14ac:dyDescent="0.35">
      <c r="A4582" s="11">
        <v>43840</v>
      </c>
      <c r="B4582" t="s">
        <v>798</v>
      </c>
      <c r="C4582" s="5">
        <v>180</v>
      </c>
      <c r="D4582" s="26" t="str">
        <f>IF(E4582="","TOTAL","")</f>
        <v/>
      </c>
      <c r="E4582" t="s">
        <v>77</v>
      </c>
    </row>
    <row r="4583" spans="1:5" outlineLevel="1" x14ac:dyDescent="0.35">
      <c r="A4583" s="25">
        <f>A4582</f>
        <v>43840</v>
      </c>
      <c r="B4583" s="24" t="str">
        <f>B4582</f>
        <v>LYDIA RAMOS</v>
      </c>
      <c r="C4583" s="26">
        <f>SUBTOTAL(9,C4582:C4582)</f>
        <v>180</v>
      </c>
      <c r="D4583" s="26" t="str">
        <f>IF(E4583="","TOTAL","")</f>
        <v>TOTAL</v>
      </c>
    </row>
    <row r="4584" spans="1:5" outlineLevel="2" x14ac:dyDescent="0.35">
      <c r="A4584" s="11">
        <v>43840</v>
      </c>
      <c r="B4584" t="s">
        <v>799</v>
      </c>
      <c r="C4584" s="5">
        <v>115</v>
      </c>
      <c r="D4584" s="26" t="str">
        <f>IF(E4584="","TOTAL","")</f>
        <v/>
      </c>
      <c r="E4584" t="s">
        <v>77</v>
      </c>
    </row>
    <row r="4585" spans="1:5" outlineLevel="1" x14ac:dyDescent="0.35">
      <c r="A4585" s="25">
        <f>A4584</f>
        <v>43840</v>
      </c>
      <c r="B4585" s="24" t="str">
        <f>B4584</f>
        <v>THOMAS A REYNOLDS</v>
      </c>
      <c r="C4585" s="26">
        <f>SUBTOTAL(9,C4584:C4584)</f>
        <v>115</v>
      </c>
      <c r="D4585" s="26" t="str">
        <f>IF(E4585="","TOTAL","")</f>
        <v>TOTAL</v>
      </c>
    </row>
    <row r="4586" spans="1:5" outlineLevel="2" x14ac:dyDescent="0.35">
      <c r="A4586" s="11">
        <v>43840</v>
      </c>
      <c r="B4586" t="s">
        <v>639</v>
      </c>
      <c r="C4586" s="5">
        <v>275</v>
      </c>
      <c r="D4586" s="26" t="str">
        <f>IF(E4586="","TOTAL","")</f>
        <v/>
      </c>
      <c r="E4586" t="s">
        <v>77</v>
      </c>
    </row>
    <row r="4587" spans="1:5" outlineLevel="1" x14ac:dyDescent="0.35">
      <c r="A4587" s="25">
        <f>A4586</f>
        <v>43840</v>
      </c>
      <c r="B4587" s="24" t="str">
        <f>B4586</f>
        <v>RANDALL A RHODES</v>
      </c>
      <c r="C4587" s="26">
        <f>SUBTOTAL(9,C4586:C4586)</f>
        <v>275</v>
      </c>
      <c r="D4587" s="26" t="str">
        <f>IF(E4587="","TOTAL","")</f>
        <v>TOTAL</v>
      </c>
    </row>
    <row r="4588" spans="1:5" outlineLevel="2" x14ac:dyDescent="0.35">
      <c r="A4588" s="11">
        <v>43840</v>
      </c>
      <c r="B4588" t="s">
        <v>372</v>
      </c>
      <c r="C4588" s="5">
        <v>115</v>
      </c>
      <c r="D4588" s="26" t="str">
        <f>IF(E4588="","TOTAL","")</f>
        <v/>
      </c>
      <c r="E4588" t="s">
        <v>77</v>
      </c>
    </row>
    <row r="4589" spans="1:5" outlineLevel="2" x14ac:dyDescent="0.35">
      <c r="A4589" s="11">
        <v>43840</v>
      </c>
      <c r="B4589" t="s">
        <v>372</v>
      </c>
      <c r="C4589" s="5">
        <v>115</v>
      </c>
      <c r="D4589" s="26" t="str">
        <f>IF(E4589="","TOTAL","")</f>
        <v/>
      </c>
      <c r="E4589" t="s">
        <v>77</v>
      </c>
    </row>
    <row r="4590" spans="1:5" outlineLevel="1" x14ac:dyDescent="0.35">
      <c r="A4590" s="25">
        <f>A4589</f>
        <v>43840</v>
      </c>
      <c r="B4590" s="24" t="str">
        <f>B4589</f>
        <v>BOBBY V RICH</v>
      </c>
      <c r="C4590" s="26">
        <f>SUBTOTAL(9,C4588:C4589)</f>
        <v>230</v>
      </c>
      <c r="D4590" s="26" t="str">
        <f>IF(E4590="","TOTAL","")</f>
        <v>TOTAL</v>
      </c>
    </row>
    <row r="4591" spans="1:5" outlineLevel="2" x14ac:dyDescent="0.35">
      <c r="A4591" s="11">
        <v>43840</v>
      </c>
      <c r="B4591" t="s">
        <v>123</v>
      </c>
      <c r="C4591" s="5">
        <v>173913.39</v>
      </c>
      <c r="D4591" s="26" t="str">
        <f>IF(E4591="","TOTAL","")</f>
        <v/>
      </c>
      <c r="E4591" t="s">
        <v>77</v>
      </c>
    </row>
    <row r="4592" spans="1:5" outlineLevel="2" x14ac:dyDescent="0.35">
      <c r="A4592" s="11">
        <v>43840</v>
      </c>
      <c r="B4592" t="s">
        <v>123</v>
      </c>
      <c r="C4592" s="5">
        <v>5137.5</v>
      </c>
      <c r="D4592" s="26" t="str">
        <f>IF(E4592="","TOTAL","")</f>
        <v/>
      </c>
      <c r="E4592" t="s">
        <v>77</v>
      </c>
    </row>
    <row r="4593" spans="1:5" outlineLevel="2" x14ac:dyDescent="0.35">
      <c r="A4593" s="11">
        <v>43840</v>
      </c>
      <c r="B4593" t="s">
        <v>123</v>
      </c>
      <c r="C4593" s="5">
        <v>46328.49</v>
      </c>
      <c r="D4593" s="26" t="str">
        <f>IF(E4593="","TOTAL","")</f>
        <v/>
      </c>
      <c r="E4593" t="s">
        <v>111</v>
      </c>
    </row>
    <row r="4594" spans="1:5" outlineLevel="2" x14ac:dyDescent="0.35">
      <c r="A4594" s="11">
        <v>43840</v>
      </c>
      <c r="B4594" t="s">
        <v>123</v>
      </c>
      <c r="C4594" s="5">
        <v>32243.26</v>
      </c>
      <c r="D4594" s="26" t="str">
        <f>IF(E4594="","TOTAL","")</f>
        <v/>
      </c>
      <c r="E4594" t="s">
        <v>111</v>
      </c>
    </row>
    <row r="4595" spans="1:5" outlineLevel="1" x14ac:dyDescent="0.35">
      <c r="A4595" s="25">
        <f>A4594</f>
        <v>43840</v>
      </c>
      <c r="B4595" s="24" t="str">
        <f>B4594</f>
        <v>RICOH USA INC</v>
      </c>
      <c r="C4595" s="26">
        <f>SUBTOTAL(9,C4591:C4594)</f>
        <v>257622.64</v>
      </c>
      <c r="D4595" s="26" t="str">
        <f>IF(E4595="","TOTAL","")</f>
        <v>TOTAL</v>
      </c>
    </row>
    <row r="4596" spans="1:5" outlineLevel="2" x14ac:dyDescent="0.35">
      <c r="A4596" s="11">
        <v>43840</v>
      </c>
      <c r="B4596" t="s">
        <v>419</v>
      </c>
      <c r="C4596" s="5">
        <v>3041.5</v>
      </c>
      <c r="D4596" s="26" t="str">
        <f>IF(E4596="","TOTAL","")</f>
        <v/>
      </c>
      <c r="E4596" t="s">
        <v>79</v>
      </c>
    </row>
    <row r="4597" spans="1:5" outlineLevel="2" x14ac:dyDescent="0.35">
      <c r="A4597" s="11">
        <v>43840</v>
      </c>
      <c r="B4597" t="s">
        <v>419</v>
      </c>
      <c r="C4597" s="5">
        <v>5685.5</v>
      </c>
      <c r="D4597" s="26" t="str">
        <f>IF(E4597="","TOTAL","")</f>
        <v/>
      </c>
      <c r="E4597" t="s">
        <v>79</v>
      </c>
    </row>
    <row r="4598" spans="1:5" outlineLevel="1" x14ac:dyDescent="0.35">
      <c r="A4598" s="25">
        <f>A4597</f>
        <v>43840</v>
      </c>
      <c r="B4598" s="24" t="str">
        <f>B4597</f>
        <v>RIVER STAR FARMS</v>
      </c>
      <c r="C4598" s="26">
        <f>SUBTOTAL(9,C4596:C4597)</f>
        <v>8727</v>
      </c>
      <c r="D4598" s="26" t="str">
        <f>IF(E4598="","TOTAL","")</f>
        <v>TOTAL</v>
      </c>
    </row>
    <row r="4599" spans="1:5" outlineLevel="2" x14ac:dyDescent="0.35">
      <c r="A4599" s="11">
        <v>43840</v>
      </c>
      <c r="B4599" t="s">
        <v>1359</v>
      </c>
      <c r="C4599" s="5">
        <v>125</v>
      </c>
      <c r="D4599" s="26" t="str">
        <f>IF(E4599="","TOTAL","")</f>
        <v/>
      </c>
      <c r="E4599" t="s">
        <v>77</v>
      </c>
    </row>
    <row r="4600" spans="1:5" outlineLevel="1" x14ac:dyDescent="0.35">
      <c r="A4600" s="25">
        <f>A4599</f>
        <v>43840</v>
      </c>
      <c r="B4600" s="24" t="str">
        <f>B4599</f>
        <v>JESUS JOSHUA RODRIGUEZ</v>
      </c>
      <c r="C4600" s="26">
        <f>SUBTOTAL(9,C4599:C4599)</f>
        <v>125</v>
      </c>
      <c r="D4600" s="26" t="str">
        <f>IF(E4600="","TOTAL","")</f>
        <v>TOTAL</v>
      </c>
    </row>
    <row r="4601" spans="1:5" outlineLevel="2" x14ac:dyDescent="0.35">
      <c r="A4601" s="11">
        <v>43840</v>
      </c>
      <c r="B4601" t="s">
        <v>1360</v>
      </c>
      <c r="C4601" s="5">
        <v>85</v>
      </c>
      <c r="D4601" s="26" t="str">
        <f>IF(E4601="","TOTAL","")</f>
        <v/>
      </c>
      <c r="E4601" t="s">
        <v>77</v>
      </c>
    </row>
    <row r="4602" spans="1:5" outlineLevel="1" x14ac:dyDescent="0.35">
      <c r="A4602" s="25">
        <f>A4601</f>
        <v>43840</v>
      </c>
      <c r="B4602" s="24" t="str">
        <f>B4601</f>
        <v>AARON ROLLINS</v>
      </c>
      <c r="C4602" s="26">
        <f>SUBTOTAL(9,C4601:C4601)</f>
        <v>85</v>
      </c>
      <c r="D4602" s="26" t="str">
        <f>IF(E4602="","TOTAL","")</f>
        <v>TOTAL</v>
      </c>
    </row>
    <row r="4603" spans="1:5" outlineLevel="2" x14ac:dyDescent="0.35">
      <c r="A4603" s="11">
        <v>43840</v>
      </c>
      <c r="B4603" t="s">
        <v>1361</v>
      </c>
      <c r="C4603" s="5">
        <v>3795</v>
      </c>
      <c r="D4603" s="26" t="str">
        <f>IF(E4603="","TOTAL","")</f>
        <v/>
      </c>
      <c r="E4603" t="s">
        <v>79</v>
      </c>
    </row>
    <row r="4604" spans="1:5" outlineLevel="2" x14ac:dyDescent="0.35">
      <c r="A4604" s="11">
        <v>43840</v>
      </c>
      <c r="B4604" t="s">
        <v>1361</v>
      </c>
      <c r="C4604" s="5">
        <v>2935</v>
      </c>
      <c r="D4604" s="26" t="str">
        <f>IF(E4604="","TOTAL","")</f>
        <v/>
      </c>
      <c r="E4604" t="s">
        <v>79</v>
      </c>
    </row>
    <row r="4605" spans="1:5" outlineLevel="1" x14ac:dyDescent="0.35">
      <c r="A4605" s="25">
        <f>A4604</f>
        <v>43840</v>
      </c>
      <c r="B4605" s="24" t="str">
        <f>B4604</f>
        <v>ROMEO MUSIC</v>
      </c>
      <c r="C4605" s="26">
        <f>SUBTOTAL(9,C4603:C4604)</f>
        <v>6730</v>
      </c>
      <c r="D4605" s="26" t="str">
        <f>IF(E4605="","TOTAL","")</f>
        <v>TOTAL</v>
      </c>
    </row>
    <row r="4606" spans="1:5" outlineLevel="2" x14ac:dyDescent="0.35">
      <c r="A4606" s="11">
        <v>43840</v>
      </c>
      <c r="B4606" t="s">
        <v>1050</v>
      </c>
      <c r="C4606" s="5">
        <v>425</v>
      </c>
      <c r="D4606" s="26" t="str">
        <f>IF(E4606="","TOTAL","")</f>
        <v/>
      </c>
      <c r="E4606" t="s">
        <v>82</v>
      </c>
    </row>
    <row r="4607" spans="1:5" outlineLevel="1" x14ac:dyDescent="0.35">
      <c r="A4607" s="25">
        <f>A4606</f>
        <v>43840</v>
      </c>
      <c r="B4607" s="24" t="str">
        <f>B4606</f>
        <v>RON CLARK ACADEMY</v>
      </c>
      <c r="C4607" s="26">
        <f>SUBTOTAL(9,C4606:C4606)</f>
        <v>425</v>
      </c>
      <c r="D4607" s="26" t="str">
        <f>IF(E4607="","TOTAL","")</f>
        <v>TOTAL</v>
      </c>
    </row>
    <row r="4608" spans="1:5" outlineLevel="2" x14ac:dyDescent="0.35">
      <c r="A4608" s="11">
        <v>43840</v>
      </c>
      <c r="B4608" t="s">
        <v>1050</v>
      </c>
      <c r="C4608" s="5">
        <v>425</v>
      </c>
      <c r="D4608" s="26" t="str">
        <f>IF(E4608="","TOTAL","")</f>
        <v/>
      </c>
      <c r="E4608" t="s">
        <v>82</v>
      </c>
    </row>
    <row r="4609" spans="1:5" outlineLevel="1" x14ac:dyDescent="0.35">
      <c r="A4609" s="25">
        <f>A4608</f>
        <v>43840</v>
      </c>
      <c r="B4609" s="24" t="str">
        <f>B4608</f>
        <v>RON CLARK ACADEMY</v>
      </c>
      <c r="C4609" s="26">
        <f>SUBTOTAL(9,C4608:C4608)</f>
        <v>425</v>
      </c>
      <c r="D4609" s="26" t="str">
        <f>IF(E4609="","TOTAL","")</f>
        <v>TOTAL</v>
      </c>
    </row>
    <row r="4610" spans="1:5" outlineLevel="2" x14ac:dyDescent="0.35">
      <c r="A4610" s="11">
        <v>43840</v>
      </c>
      <c r="B4610" t="s">
        <v>1050</v>
      </c>
      <c r="C4610" s="5">
        <v>425</v>
      </c>
      <c r="D4610" s="26" t="str">
        <f>IF(E4610="","TOTAL","")</f>
        <v/>
      </c>
      <c r="E4610" t="s">
        <v>82</v>
      </c>
    </row>
    <row r="4611" spans="1:5" outlineLevel="1" x14ac:dyDescent="0.35">
      <c r="A4611" s="25">
        <f>A4610</f>
        <v>43840</v>
      </c>
      <c r="B4611" s="24" t="str">
        <f>B4610</f>
        <v>RON CLARK ACADEMY</v>
      </c>
      <c r="C4611" s="26">
        <f>SUBTOTAL(9,C4610:C4610)</f>
        <v>425</v>
      </c>
      <c r="D4611" s="26" t="str">
        <f>IF(E4611="","TOTAL","")</f>
        <v>TOTAL</v>
      </c>
    </row>
    <row r="4612" spans="1:5" outlineLevel="2" x14ac:dyDescent="0.35">
      <c r="A4612" s="11">
        <v>43840</v>
      </c>
      <c r="B4612" t="s">
        <v>1050</v>
      </c>
      <c r="C4612" s="5">
        <v>425</v>
      </c>
      <c r="D4612" s="26" t="str">
        <f>IF(E4612="","TOTAL","")</f>
        <v/>
      </c>
      <c r="E4612" t="s">
        <v>82</v>
      </c>
    </row>
    <row r="4613" spans="1:5" outlineLevel="1" x14ac:dyDescent="0.35">
      <c r="A4613" s="25">
        <f>A4612</f>
        <v>43840</v>
      </c>
      <c r="B4613" s="24" t="str">
        <f>B4612</f>
        <v>RON CLARK ACADEMY</v>
      </c>
      <c r="C4613" s="26">
        <f>SUBTOTAL(9,C4612:C4612)</f>
        <v>425</v>
      </c>
      <c r="D4613" s="26" t="str">
        <f>IF(E4613="","TOTAL","")</f>
        <v>TOTAL</v>
      </c>
    </row>
    <row r="4614" spans="1:5" outlineLevel="2" x14ac:dyDescent="0.35">
      <c r="A4614" s="11">
        <v>43840</v>
      </c>
      <c r="B4614" t="s">
        <v>373</v>
      </c>
      <c r="C4614" s="5">
        <v>1300</v>
      </c>
      <c r="D4614" s="26" t="str">
        <f>IF(E4614="","TOTAL","")</f>
        <v/>
      </c>
      <c r="E4614" t="s">
        <v>77</v>
      </c>
    </row>
    <row r="4615" spans="1:5" outlineLevel="1" x14ac:dyDescent="0.35">
      <c r="A4615" s="25">
        <f>A4614</f>
        <v>43840</v>
      </c>
      <c r="B4615" s="24" t="str">
        <f>B4614</f>
        <v>LAURA M ROSEN</v>
      </c>
      <c r="C4615" s="26">
        <f>SUBTOTAL(9,C4614:C4614)</f>
        <v>1300</v>
      </c>
      <c r="D4615" s="26" t="str">
        <f>IF(E4615="","TOTAL","")</f>
        <v>TOTAL</v>
      </c>
    </row>
    <row r="4616" spans="1:5" outlineLevel="2" x14ac:dyDescent="0.35">
      <c r="A4616" s="11">
        <v>43840</v>
      </c>
      <c r="B4616" t="s">
        <v>802</v>
      </c>
      <c r="C4616" s="5">
        <v>125</v>
      </c>
      <c r="D4616" s="26" t="str">
        <f>IF(E4616="","TOTAL","")</f>
        <v/>
      </c>
      <c r="E4616" t="s">
        <v>77</v>
      </c>
    </row>
    <row r="4617" spans="1:5" outlineLevel="1" x14ac:dyDescent="0.35">
      <c r="A4617" s="25">
        <f>A4616</f>
        <v>43840</v>
      </c>
      <c r="B4617" s="24" t="str">
        <f>B4616</f>
        <v>DILLON ROSKE</v>
      </c>
      <c r="C4617" s="26">
        <f>SUBTOTAL(9,C4616:C4616)</f>
        <v>125</v>
      </c>
      <c r="D4617" s="26" t="str">
        <f>IF(E4617="","TOTAL","")</f>
        <v>TOTAL</v>
      </c>
    </row>
    <row r="4618" spans="1:5" outlineLevel="2" x14ac:dyDescent="0.35">
      <c r="A4618" s="11">
        <v>43840</v>
      </c>
      <c r="B4618" t="s">
        <v>556</v>
      </c>
      <c r="C4618" s="5">
        <v>142.74</v>
      </c>
      <c r="D4618" s="26" t="str">
        <f>IF(E4618="","TOTAL","")</f>
        <v/>
      </c>
      <c r="E4618" t="s">
        <v>89</v>
      </c>
    </row>
    <row r="4619" spans="1:5" outlineLevel="1" x14ac:dyDescent="0.35">
      <c r="A4619" s="25">
        <f>A4618</f>
        <v>43840</v>
      </c>
      <c r="B4619" s="24" t="str">
        <f>B4618</f>
        <v>RUDYS TEXAS BAR-B-Q</v>
      </c>
      <c r="C4619" s="26">
        <f>SUBTOTAL(9,C4618:C4618)</f>
        <v>142.74</v>
      </c>
      <c r="D4619" s="26" t="str">
        <f>IF(E4619="","TOTAL","")</f>
        <v>TOTAL</v>
      </c>
    </row>
    <row r="4620" spans="1:5" outlineLevel="2" x14ac:dyDescent="0.35">
      <c r="A4620" s="11">
        <v>43840</v>
      </c>
      <c r="B4620" t="s">
        <v>110</v>
      </c>
      <c r="C4620" s="5">
        <v>67.27</v>
      </c>
      <c r="D4620" s="26" t="str">
        <f>IF(E4620="","TOTAL","")</f>
        <v/>
      </c>
      <c r="E4620" t="s">
        <v>81</v>
      </c>
    </row>
    <row r="4621" spans="1:5" outlineLevel="2" x14ac:dyDescent="0.35">
      <c r="A4621" s="11">
        <v>43840</v>
      </c>
      <c r="B4621" t="s">
        <v>110</v>
      </c>
      <c r="C4621" s="5">
        <v>38.83</v>
      </c>
      <c r="D4621" s="26" t="str">
        <f>IF(E4621="","TOTAL","")</f>
        <v/>
      </c>
      <c r="E4621" t="s">
        <v>81</v>
      </c>
    </row>
    <row r="4622" spans="1:5" outlineLevel="2" x14ac:dyDescent="0.35">
      <c r="A4622" s="11">
        <v>43840</v>
      </c>
      <c r="B4622" t="s">
        <v>110</v>
      </c>
      <c r="C4622" s="5">
        <v>177.66</v>
      </c>
      <c r="D4622" s="26" t="str">
        <f>IF(E4622="","TOTAL","")</f>
        <v/>
      </c>
      <c r="E4622" t="s">
        <v>81</v>
      </c>
    </row>
    <row r="4623" spans="1:5" outlineLevel="1" x14ac:dyDescent="0.35">
      <c r="A4623" s="25">
        <f>A4622</f>
        <v>43840</v>
      </c>
      <c r="B4623" s="24" t="str">
        <f>B4622</f>
        <v>PROBILLING &amp; FUNDING SERVICE</v>
      </c>
      <c r="C4623" s="26">
        <f>SUBTOTAL(9,C4620:C4622)</f>
        <v>283.76</v>
      </c>
      <c r="D4623" s="26" t="str">
        <f>IF(E4623="","TOTAL","")</f>
        <v>TOTAL</v>
      </c>
    </row>
    <row r="4624" spans="1:5" outlineLevel="2" x14ac:dyDescent="0.35">
      <c r="A4624" s="11">
        <v>43840</v>
      </c>
      <c r="B4624" t="s">
        <v>1051</v>
      </c>
      <c r="C4624" s="5">
        <v>115</v>
      </c>
      <c r="D4624" s="26" t="str">
        <f>IF(E4624="","TOTAL","")</f>
        <v/>
      </c>
      <c r="E4624" t="s">
        <v>77</v>
      </c>
    </row>
    <row r="4625" spans="1:5" outlineLevel="1" x14ac:dyDescent="0.35">
      <c r="A4625" s="25">
        <f>A4624</f>
        <v>43840</v>
      </c>
      <c r="B4625" s="24" t="str">
        <f>B4624</f>
        <v>JWUAN RUTLAND</v>
      </c>
      <c r="C4625" s="26">
        <f>SUBTOTAL(9,C4624:C4624)</f>
        <v>115</v>
      </c>
      <c r="D4625" s="26" t="str">
        <f>IF(E4625="","TOTAL","")</f>
        <v>TOTAL</v>
      </c>
    </row>
    <row r="4626" spans="1:5" outlineLevel="2" x14ac:dyDescent="0.35">
      <c r="A4626" s="11">
        <v>43840</v>
      </c>
      <c r="B4626" t="s">
        <v>238</v>
      </c>
      <c r="C4626" s="5">
        <v>539.96</v>
      </c>
      <c r="D4626" s="26" t="str">
        <f>IF(E4626="","TOTAL","")</f>
        <v/>
      </c>
      <c r="E4626" t="s">
        <v>88</v>
      </c>
    </row>
    <row r="4627" spans="1:5" outlineLevel="2" x14ac:dyDescent="0.35">
      <c r="A4627" s="11">
        <v>43840</v>
      </c>
      <c r="B4627" t="s">
        <v>238</v>
      </c>
      <c r="C4627" s="5">
        <v>519.96</v>
      </c>
      <c r="D4627" s="26" t="str">
        <f>IF(E4627="","TOTAL","")</f>
        <v/>
      </c>
      <c r="E4627" t="s">
        <v>88</v>
      </c>
    </row>
    <row r="4628" spans="1:5" outlineLevel="2" x14ac:dyDescent="0.35">
      <c r="A4628" s="11">
        <v>43840</v>
      </c>
      <c r="B4628" t="s">
        <v>238</v>
      </c>
      <c r="C4628" s="5">
        <v>539.95000000000005</v>
      </c>
      <c r="D4628" s="26" t="str">
        <f>IF(E4628="","TOTAL","")</f>
        <v/>
      </c>
      <c r="E4628" t="s">
        <v>88</v>
      </c>
    </row>
    <row r="4629" spans="1:5" outlineLevel="2" x14ac:dyDescent="0.35">
      <c r="A4629" s="11">
        <v>43840</v>
      </c>
      <c r="B4629" t="s">
        <v>238</v>
      </c>
      <c r="C4629" s="5">
        <v>539.96</v>
      </c>
      <c r="D4629" s="26" t="str">
        <f>IF(E4629="","TOTAL","")</f>
        <v/>
      </c>
      <c r="E4629" t="s">
        <v>88</v>
      </c>
    </row>
    <row r="4630" spans="1:5" outlineLevel="2" x14ac:dyDescent="0.35">
      <c r="A4630" s="11">
        <v>43840</v>
      </c>
      <c r="B4630" t="s">
        <v>238</v>
      </c>
      <c r="C4630" s="5">
        <v>519.96</v>
      </c>
      <c r="D4630" s="26" t="str">
        <f>IF(E4630="","TOTAL","")</f>
        <v/>
      </c>
      <c r="E4630" t="s">
        <v>88</v>
      </c>
    </row>
    <row r="4631" spans="1:5" outlineLevel="2" x14ac:dyDescent="0.35">
      <c r="A4631" s="11">
        <v>43840</v>
      </c>
      <c r="B4631" t="s">
        <v>238</v>
      </c>
      <c r="C4631" s="5">
        <v>788.21</v>
      </c>
      <c r="D4631" s="26" t="str">
        <f>IF(E4631="","TOTAL","")</f>
        <v/>
      </c>
      <c r="E4631" t="s">
        <v>88</v>
      </c>
    </row>
    <row r="4632" spans="1:5" outlineLevel="2" x14ac:dyDescent="0.35">
      <c r="A4632" s="11">
        <v>43840</v>
      </c>
      <c r="B4632" t="s">
        <v>238</v>
      </c>
      <c r="C4632" s="5">
        <v>5400</v>
      </c>
      <c r="D4632" s="26" t="str">
        <f>IF(E4632="","TOTAL","")</f>
        <v/>
      </c>
      <c r="E4632" t="s">
        <v>88</v>
      </c>
    </row>
    <row r="4633" spans="1:5" outlineLevel="2" x14ac:dyDescent="0.35">
      <c r="A4633" s="11">
        <v>43840</v>
      </c>
      <c r="B4633" t="s">
        <v>238</v>
      </c>
      <c r="C4633" s="5">
        <v>5400</v>
      </c>
      <c r="D4633" s="26" t="str">
        <f>IF(E4633="","TOTAL","")</f>
        <v/>
      </c>
      <c r="E4633" t="s">
        <v>88</v>
      </c>
    </row>
    <row r="4634" spans="1:5" outlineLevel="2" x14ac:dyDescent="0.35">
      <c r="A4634" s="11">
        <v>43840</v>
      </c>
      <c r="B4634" t="s">
        <v>238</v>
      </c>
      <c r="C4634" s="5">
        <v>5400</v>
      </c>
      <c r="D4634" s="26" t="str">
        <f>IF(E4634="","TOTAL","")</f>
        <v/>
      </c>
      <c r="E4634" t="s">
        <v>88</v>
      </c>
    </row>
    <row r="4635" spans="1:5" outlineLevel="2" x14ac:dyDescent="0.35">
      <c r="A4635" s="11">
        <v>43840</v>
      </c>
      <c r="B4635" t="s">
        <v>238</v>
      </c>
      <c r="C4635" s="5">
        <v>5400</v>
      </c>
      <c r="D4635" s="26" t="str">
        <f>IF(E4635="","TOTAL","")</f>
        <v/>
      </c>
      <c r="E4635" t="s">
        <v>88</v>
      </c>
    </row>
    <row r="4636" spans="1:5" outlineLevel="1" x14ac:dyDescent="0.35">
      <c r="A4636" s="25">
        <f>A4635</f>
        <v>43840</v>
      </c>
      <c r="B4636" s="24" t="str">
        <f>B4635</f>
        <v>SALAS OBRIEN HOLDINGS INC</v>
      </c>
      <c r="C4636" s="26">
        <f>SUBTOTAL(9,C4626:C4635)</f>
        <v>25048</v>
      </c>
      <c r="D4636" s="26" t="str">
        <f>IF(E4636="","TOTAL","")</f>
        <v>TOTAL</v>
      </c>
    </row>
    <row r="4637" spans="1:5" outlineLevel="2" x14ac:dyDescent="0.35">
      <c r="A4637" s="11">
        <v>43840</v>
      </c>
      <c r="B4637" t="s">
        <v>1362</v>
      </c>
      <c r="C4637" s="5">
        <v>85</v>
      </c>
      <c r="D4637" s="26" t="str">
        <f>IF(E4637="","TOTAL","")</f>
        <v/>
      </c>
      <c r="E4637" t="s">
        <v>77</v>
      </c>
    </row>
    <row r="4638" spans="1:5" outlineLevel="2" x14ac:dyDescent="0.35">
      <c r="A4638" s="11">
        <v>43840</v>
      </c>
      <c r="B4638" t="s">
        <v>1362</v>
      </c>
      <c r="C4638" s="5">
        <v>85</v>
      </c>
      <c r="D4638" s="26" t="str">
        <f>IF(E4638="","TOTAL","")</f>
        <v/>
      </c>
      <c r="E4638" t="s">
        <v>77</v>
      </c>
    </row>
    <row r="4639" spans="1:5" outlineLevel="1" x14ac:dyDescent="0.35">
      <c r="A4639" s="25">
        <f>A4638</f>
        <v>43840</v>
      </c>
      <c r="B4639" s="24" t="str">
        <f>B4638</f>
        <v>JOSE SALGADO</v>
      </c>
      <c r="C4639" s="26">
        <f>SUBTOTAL(9,C4637:C4638)</f>
        <v>170</v>
      </c>
      <c r="D4639" s="26" t="str">
        <f>IF(E4639="","TOTAL","")</f>
        <v>TOTAL</v>
      </c>
    </row>
    <row r="4640" spans="1:5" outlineLevel="2" x14ac:dyDescent="0.35">
      <c r="A4640" s="11">
        <v>43840</v>
      </c>
      <c r="B4640" t="s">
        <v>805</v>
      </c>
      <c r="C4640" s="5">
        <v>1950</v>
      </c>
      <c r="D4640" s="26" t="str">
        <f>IF(E4640="","TOTAL","")</f>
        <v/>
      </c>
      <c r="E4640" t="s">
        <v>79</v>
      </c>
    </row>
    <row r="4641" spans="1:5" outlineLevel="1" x14ac:dyDescent="0.35">
      <c r="A4641" s="25">
        <f>A4640</f>
        <v>43840</v>
      </c>
      <c r="B4641" s="24" t="str">
        <f>B4640</f>
        <v>SAMS LIMOUSINE &amp; TRANSPORTATION INC</v>
      </c>
      <c r="C4641" s="26">
        <f>SUBTOTAL(9,C4640:C4640)</f>
        <v>1950</v>
      </c>
      <c r="D4641" s="26" t="str">
        <f>IF(E4641="","TOTAL","")</f>
        <v>TOTAL</v>
      </c>
    </row>
    <row r="4642" spans="1:5" outlineLevel="2" x14ac:dyDescent="0.35">
      <c r="A4642" s="11">
        <v>43840</v>
      </c>
      <c r="B4642" t="s">
        <v>1053</v>
      </c>
      <c r="C4642" s="5">
        <v>65</v>
      </c>
      <c r="D4642" s="26" t="str">
        <f>IF(E4642="","TOTAL","")</f>
        <v/>
      </c>
      <c r="E4642" t="s">
        <v>77</v>
      </c>
    </row>
    <row r="4643" spans="1:5" outlineLevel="2" x14ac:dyDescent="0.35">
      <c r="A4643" s="11">
        <v>43840</v>
      </c>
      <c r="B4643" t="s">
        <v>1053</v>
      </c>
      <c r="C4643" s="5">
        <v>165</v>
      </c>
      <c r="D4643" s="26" t="str">
        <f>IF(E4643="","TOTAL","")</f>
        <v/>
      </c>
      <c r="E4643" t="s">
        <v>77</v>
      </c>
    </row>
    <row r="4644" spans="1:5" outlineLevel="2" x14ac:dyDescent="0.35">
      <c r="A4644" s="11">
        <v>43840</v>
      </c>
      <c r="B4644" t="s">
        <v>1053</v>
      </c>
      <c r="C4644" s="5">
        <v>115</v>
      </c>
      <c r="D4644" s="26" t="str">
        <f>IF(E4644="","TOTAL","")</f>
        <v/>
      </c>
      <c r="E4644" t="s">
        <v>77</v>
      </c>
    </row>
    <row r="4645" spans="1:5" outlineLevel="1" x14ac:dyDescent="0.35">
      <c r="A4645" s="25">
        <f>A4644</f>
        <v>43840</v>
      </c>
      <c r="B4645" s="24" t="str">
        <f>B4644</f>
        <v>CHAUNCEY SANDERS</v>
      </c>
      <c r="C4645" s="26">
        <f>SUBTOTAL(9,C4642:C4644)</f>
        <v>345</v>
      </c>
      <c r="D4645" s="26" t="str">
        <f>IF(E4645="","TOTAL","")</f>
        <v>TOTAL</v>
      </c>
    </row>
    <row r="4646" spans="1:5" outlineLevel="2" x14ac:dyDescent="0.35">
      <c r="A4646" s="11">
        <v>43840</v>
      </c>
      <c r="B4646" t="s">
        <v>217</v>
      </c>
      <c r="C4646" s="5">
        <v>1976.47</v>
      </c>
      <c r="D4646" s="26" t="str">
        <f>IF(E4646="","TOTAL","")</f>
        <v/>
      </c>
      <c r="E4646" t="s">
        <v>80</v>
      </c>
    </row>
    <row r="4647" spans="1:5" outlineLevel="2" x14ac:dyDescent="0.35">
      <c r="A4647" s="11">
        <v>43840</v>
      </c>
      <c r="B4647" t="s">
        <v>217</v>
      </c>
      <c r="C4647" s="5">
        <v>8158.34</v>
      </c>
      <c r="D4647" s="26" t="str">
        <f>IF(E4647="","TOTAL","")</f>
        <v/>
      </c>
      <c r="E4647" t="s">
        <v>80</v>
      </c>
    </row>
    <row r="4648" spans="1:5" outlineLevel="2" x14ac:dyDescent="0.35">
      <c r="A4648" s="11">
        <v>43840</v>
      </c>
      <c r="B4648" t="s">
        <v>217</v>
      </c>
      <c r="C4648" s="5">
        <v>3862.2</v>
      </c>
      <c r="D4648" s="26" t="str">
        <f>IF(E4648="","TOTAL","")</f>
        <v/>
      </c>
      <c r="E4648" t="s">
        <v>80</v>
      </c>
    </row>
    <row r="4649" spans="1:5" outlineLevel="1" x14ac:dyDescent="0.35">
      <c r="A4649" s="25">
        <f>A4648</f>
        <v>43840</v>
      </c>
      <c r="B4649" s="24" t="str">
        <f>B4648</f>
        <v>SCHOLASTIC BOOK FAIRS</v>
      </c>
      <c r="C4649" s="26">
        <f>SUBTOTAL(9,C4646:C4648)</f>
        <v>13997.009999999998</v>
      </c>
      <c r="D4649" s="26" t="str">
        <f>IF(E4649="","TOTAL","")</f>
        <v>TOTAL</v>
      </c>
    </row>
    <row r="4650" spans="1:5" outlineLevel="2" x14ac:dyDescent="0.35">
      <c r="A4650" s="11">
        <v>43840</v>
      </c>
      <c r="B4650" t="s">
        <v>806</v>
      </c>
      <c r="C4650" s="5">
        <v>48.72</v>
      </c>
      <c r="D4650" s="26" t="str">
        <f>IF(E4650="","TOTAL","")</f>
        <v/>
      </c>
      <c r="E4650" t="s">
        <v>79</v>
      </c>
    </row>
    <row r="4651" spans="1:5" outlineLevel="1" x14ac:dyDescent="0.35">
      <c r="A4651" s="25">
        <f>A4650</f>
        <v>43840</v>
      </c>
      <c r="B4651" s="24" t="str">
        <f>B4650</f>
        <v>SCHOOL NURSE SUPPLY INC</v>
      </c>
      <c r="C4651" s="26">
        <f>SUBTOTAL(9,C4650:C4650)</f>
        <v>48.72</v>
      </c>
      <c r="D4651" s="26" t="str">
        <f>IF(E4651="","TOTAL","")</f>
        <v>TOTAL</v>
      </c>
    </row>
    <row r="4652" spans="1:5" outlineLevel="2" x14ac:dyDescent="0.35">
      <c r="A4652" s="11">
        <v>43840</v>
      </c>
      <c r="B4652" t="s">
        <v>1363</v>
      </c>
      <c r="C4652" s="5">
        <v>1190.5899999999999</v>
      </c>
      <c r="D4652" s="26" t="str">
        <f>IF(E4652="","TOTAL","")</f>
        <v/>
      </c>
      <c r="E4652" t="s">
        <v>79</v>
      </c>
    </row>
    <row r="4653" spans="1:5" outlineLevel="1" x14ac:dyDescent="0.35">
      <c r="A4653" s="25">
        <f>A4652</f>
        <v>43840</v>
      </c>
      <c r="B4653" s="24" t="str">
        <f>B4652</f>
        <v>SCHOOL OUTFITTERS LLC</v>
      </c>
      <c r="C4653" s="26">
        <f>SUBTOTAL(9,C4652:C4652)</f>
        <v>1190.5899999999999</v>
      </c>
      <c r="D4653" s="26" t="str">
        <f>IF(E4653="","TOTAL","")</f>
        <v>TOTAL</v>
      </c>
    </row>
    <row r="4654" spans="1:5" outlineLevel="2" x14ac:dyDescent="0.35">
      <c r="A4654" s="11">
        <v>43840</v>
      </c>
      <c r="B4654" t="s">
        <v>1364</v>
      </c>
      <c r="C4654" s="5">
        <v>594.1</v>
      </c>
      <c r="D4654" s="26" t="str">
        <f>IF(E4654="","TOTAL","")</f>
        <v/>
      </c>
      <c r="E4654" t="s">
        <v>79</v>
      </c>
    </row>
    <row r="4655" spans="1:5" outlineLevel="1" x14ac:dyDescent="0.35">
      <c r="A4655" s="25">
        <f>A4654</f>
        <v>43840</v>
      </c>
      <c r="B4655" s="24" t="str">
        <f>B4654</f>
        <v>KIRMS PRINTING COMPANY</v>
      </c>
      <c r="C4655" s="26">
        <f>SUBTOTAL(9,C4654:C4654)</f>
        <v>594.1</v>
      </c>
      <c r="D4655" s="26" t="str">
        <f>IF(E4655="","TOTAL","")</f>
        <v>TOTAL</v>
      </c>
    </row>
    <row r="4656" spans="1:5" outlineLevel="2" x14ac:dyDescent="0.35">
      <c r="A4656" s="11">
        <v>43840</v>
      </c>
      <c r="B4656" t="s">
        <v>807</v>
      </c>
      <c r="C4656" s="5">
        <v>115</v>
      </c>
      <c r="D4656" s="26" t="str">
        <f>IF(E4656="","TOTAL","")</f>
        <v/>
      </c>
      <c r="E4656" t="s">
        <v>77</v>
      </c>
    </row>
    <row r="4657" spans="1:5" outlineLevel="2" x14ac:dyDescent="0.35">
      <c r="A4657" s="11">
        <v>43840</v>
      </c>
      <c r="B4657" t="s">
        <v>807</v>
      </c>
      <c r="C4657" s="5">
        <v>115</v>
      </c>
      <c r="D4657" s="26" t="str">
        <f>IF(E4657="","TOTAL","")</f>
        <v/>
      </c>
      <c r="E4657" t="s">
        <v>77</v>
      </c>
    </row>
    <row r="4658" spans="1:5" outlineLevel="1" x14ac:dyDescent="0.35">
      <c r="A4658" s="25">
        <f>A4657</f>
        <v>43840</v>
      </c>
      <c r="B4658" s="24" t="str">
        <f>B4657</f>
        <v>JON E C SCHUHMANN JR</v>
      </c>
      <c r="C4658" s="26">
        <f>SUBTOTAL(9,C4656:C4657)</f>
        <v>230</v>
      </c>
      <c r="D4658" s="26" t="str">
        <f>IF(E4658="","TOTAL","")</f>
        <v>TOTAL</v>
      </c>
    </row>
    <row r="4659" spans="1:5" outlineLevel="2" x14ac:dyDescent="0.35">
      <c r="A4659" s="11">
        <v>43840</v>
      </c>
      <c r="B4659" t="s">
        <v>1365</v>
      </c>
      <c r="C4659" s="5">
        <v>488.75</v>
      </c>
      <c r="D4659" s="26" t="str">
        <f>IF(E4659="","TOTAL","")</f>
        <v/>
      </c>
      <c r="E4659" t="s">
        <v>79</v>
      </c>
    </row>
    <row r="4660" spans="1:5" outlineLevel="1" x14ac:dyDescent="0.35">
      <c r="A4660" s="25">
        <f>A4659</f>
        <v>43840</v>
      </c>
      <c r="B4660" s="24" t="str">
        <f>B4659</f>
        <v>SCIENCE OLYMPIAD</v>
      </c>
      <c r="C4660" s="26">
        <f>SUBTOTAL(9,C4659:C4659)</f>
        <v>488.75</v>
      </c>
      <c r="D4660" s="26" t="str">
        <f>IF(E4660="","TOTAL","")</f>
        <v>TOTAL</v>
      </c>
    </row>
    <row r="4661" spans="1:5" outlineLevel="2" x14ac:dyDescent="0.35">
      <c r="A4661" s="11">
        <v>43840</v>
      </c>
      <c r="B4661" t="s">
        <v>1054</v>
      </c>
      <c r="C4661" s="5">
        <v>115</v>
      </c>
      <c r="D4661" s="26" t="str">
        <f>IF(E4661="","TOTAL","")</f>
        <v/>
      </c>
      <c r="E4661" t="s">
        <v>77</v>
      </c>
    </row>
    <row r="4662" spans="1:5" outlineLevel="1" x14ac:dyDescent="0.35">
      <c r="A4662" s="25">
        <f>A4661</f>
        <v>43840</v>
      </c>
      <c r="B4662" s="24" t="str">
        <f>B4661</f>
        <v>JOSEPH SCOTT III</v>
      </c>
      <c r="C4662" s="26">
        <f>SUBTOTAL(9,C4661:C4661)</f>
        <v>115</v>
      </c>
      <c r="D4662" s="26" t="str">
        <f>IF(E4662="","TOTAL","")</f>
        <v>TOTAL</v>
      </c>
    </row>
    <row r="4663" spans="1:5" outlineLevel="2" x14ac:dyDescent="0.35">
      <c r="A4663" s="11">
        <v>43840</v>
      </c>
      <c r="B4663" t="s">
        <v>165</v>
      </c>
      <c r="C4663" s="5">
        <v>1131.95</v>
      </c>
      <c r="D4663" s="26" t="str">
        <f>IF(E4663="","TOTAL","")</f>
        <v/>
      </c>
      <c r="E4663" t="s">
        <v>80</v>
      </c>
    </row>
    <row r="4664" spans="1:5" outlineLevel="2" x14ac:dyDescent="0.35">
      <c r="A4664" s="11">
        <v>43840</v>
      </c>
      <c r="B4664" t="s">
        <v>165</v>
      </c>
      <c r="C4664" s="5">
        <v>5222.68</v>
      </c>
      <c r="D4664" s="26" t="str">
        <f>IF(E4664="","TOTAL","")</f>
        <v/>
      </c>
      <c r="E4664" t="s">
        <v>1080</v>
      </c>
    </row>
    <row r="4665" spans="1:5" outlineLevel="1" x14ac:dyDescent="0.35">
      <c r="A4665" s="25">
        <f>A4664</f>
        <v>43840</v>
      </c>
      <c r="B4665" s="24" t="str">
        <f>B4664</f>
        <v>SEBCO BOOKS</v>
      </c>
      <c r="C4665" s="26">
        <f>SUBTOTAL(9,C4663:C4664)</f>
        <v>6354.63</v>
      </c>
      <c r="D4665" s="26" t="str">
        <f>IF(E4665="","TOTAL","")</f>
        <v>TOTAL</v>
      </c>
    </row>
    <row r="4666" spans="1:5" outlineLevel="2" x14ac:dyDescent="0.35">
      <c r="A4666" s="11">
        <v>43840</v>
      </c>
      <c r="B4666" t="s">
        <v>948</v>
      </c>
      <c r="C4666" s="5">
        <v>3275.22</v>
      </c>
      <c r="D4666" s="26" t="str">
        <f>IF(E4666="","TOTAL","")</f>
        <v/>
      </c>
      <c r="E4666" t="s">
        <v>79</v>
      </c>
    </row>
    <row r="4667" spans="1:5" outlineLevel="2" x14ac:dyDescent="0.35">
      <c r="A4667" s="11">
        <v>43840</v>
      </c>
      <c r="B4667" t="s">
        <v>948</v>
      </c>
      <c r="C4667" s="5">
        <v>880.75</v>
      </c>
      <c r="D4667" s="26" t="str">
        <f>IF(E4667="","TOTAL","")</f>
        <v/>
      </c>
      <c r="E4667" t="s">
        <v>79</v>
      </c>
    </row>
    <row r="4668" spans="1:5" outlineLevel="2" x14ac:dyDescent="0.35">
      <c r="A4668" s="11">
        <v>43840</v>
      </c>
      <c r="B4668" t="s">
        <v>948</v>
      </c>
      <c r="C4668" s="5">
        <v>5624.02</v>
      </c>
      <c r="D4668" s="26" t="str">
        <f>IF(E4668="","TOTAL","")</f>
        <v/>
      </c>
      <c r="E4668" t="s">
        <v>79</v>
      </c>
    </row>
    <row r="4669" spans="1:5" outlineLevel="2" x14ac:dyDescent="0.35">
      <c r="A4669" s="11">
        <v>43840</v>
      </c>
      <c r="B4669" t="s">
        <v>948</v>
      </c>
      <c r="C4669" s="5">
        <v>4082.62</v>
      </c>
      <c r="D4669" s="26" t="str">
        <f>IF(E4669="","TOTAL","")</f>
        <v/>
      </c>
      <c r="E4669" t="s">
        <v>79</v>
      </c>
    </row>
    <row r="4670" spans="1:5" outlineLevel="2" x14ac:dyDescent="0.35">
      <c r="A4670" s="11">
        <v>43840</v>
      </c>
      <c r="B4670" t="s">
        <v>948</v>
      </c>
      <c r="C4670" s="5">
        <v>3048.37</v>
      </c>
      <c r="D4670" s="26" t="str">
        <f>IF(E4670="","TOTAL","")</f>
        <v/>
      </c>
      <c r="E4670" t="s">
        <v>79</v>
      </c>
    </row>
    <row r="4671" spans="1:5" outlineLevel="1" x14ac:dyDescent="0.35">
      <c r="A4671" s="25">
        <f>A4670</f>
        <v>43840</v>
      </c>
      <c r="B4671" s="24" t="str">
        <f>B4670</f>
        <v>SEITZ GIFT FRUIT</v>
      </c>
      <c r="C4671" s="26">
        <f>SUBTOTAL(9,C4666:C4670)</f>
        <v>16910.98</v>
      </c>
      <c r="D4671" s="26" t="str">
        <f>IF(E4671="","TOTAL","")</f>
        <v>TOTAL</v>
      </c>
    </row>
    <row r="4672" spans="1:5" outlineLevel="2" x14ac:dyDescent="0.35">
      <c r="A4672" s="11">
        <v>43840</v>
      </c>
      <c r="B4672" t="s">
        <v>641</v>
      </c>
      <c r="C4672" s="5">
        <v>85</v>
      </c>
      <c r="D4672" s="26" t="str">
        <f>IF(E4672="","TOTAL","")</f>
        <v/>
      </c>
      <c r="E4672" t="s">
        <v>77</v>
      </c>
    </row>
    <row r="4673" spans="1:5" outlineLevel="1" x14ac:dyDescent="0.35">
      <c r="A4673" s="25">
        <f>A4672</f>
        <v>43840</v>
      </c>
      <c r="B4673" s="24" t="str">
        <f>B4672</f>
        <v>WILLIS SHANNON</v>
      </c>
      <c r="C4673" s="26">
        <f>SUBTOTAL(9,C4672:C4672)</f>
        <v>85</v>
      </c>
      <c r="D4673" s="26" t="str">
        <f>IF(E4673="","TOTAL","")</f>
        <v>TOTAL</v>
      </c>
    </row>
    <row r="4674" spans="1:5" outlineLevel="2" x14ac:dyDescent="0.35">
      <c r="A4674" s="11">
        <v>43840</v>
      </c>
      <c r="B4674" t="s">
        <v>808</v>
      </c>
      <c r="C4674" s="5">
        <v>115</v>
      </c>
      <c r="D4674" s="26" t="str">
        <f>IF(E4674="","TOTAL","")</f>
        <v/>
      </c>
      <c r="E4674" t="s">
        <v>77</v>
      </c>
    </row>
    <row r="4675" spans="1:5" outlineLevel="2" x14ac:dyDescent="0.35">
      <c r="A4675" s="11">
        <v>43840</v>
      </c>
      <c r="B4675" t="s">
        <v>808</v>
      </c>
      <c r="C4675" s="5">
        <v>115</v>
      </c>
      <c r="D4675" s="26" t="str">
        <f>IF(E4675="","TOTAL","")</f>
        <v/>
      </c>
      <c r="E4675" t="s">
        <v>77</v>
      </c>
    </row>
    <row r="4676" spans="1:5" outlineLevel="1" x14ac:dyDescent="0.35">
      <c r="A4676" s="25">
        <f>A4675</f>
        <v>43840</v>
      </c>
      <c r="B4676" s="24" t="str">
        <f>B4675</f>
        <v>DAVID SHAW</v>
      </c>
      <c r="C4676" s="26">
        <f>SUBTOTAL(9,C4674:C4675)</f>
        <v>230</v>
      </c>
      <c r="D4676" s="26" t="str">
        <f>IF(E4676="","TOTAL","")</f>
        <v>TOTAL</v>
      </c>
    </row>
    <row r="4677" spans="1:5" outlineLevel="2" x14ac:dyDescent="0.35">
      <c r="A4677" s="11">
        <v>43840</v>
      </c>
      <c r="B4677" t="s">
        <v>809</v>
      </c>
      <c r="C4677" s="5">
        <v>135</v>
      </c>
      <c r="D4677" s="26" t="str">
        <f>IF(E4677="","TOTAL","")</f>
        <v/>
      </c>
      <c r="E4677" t="s">
        <v>77</v>
      </c>
    </row>
    <row r="4678" spans="1:5" outlineLevel="1" x14ac:dyDescent="0.35">
      <c r="A4678" s="25">
        <f>A4677</f>
        <v>43840</v>
      </c>
      <c r="B4678" s="24" t="str">
        <f>B4677</f>
        <v>MARK SHAW</v>
      </c>
      <c r="C4678" s="26">
        <f>SUBTOTAL(9,C4677:C4677)</f>
        <v>135</v>
      </c>
      <c r="D4678" s="26" t="str">
        <f>IF(E4678="","TOTAL","")</f>
        <v>TOTAL</v>
      </c>
    </row>
    <row r="4679" spans="1:5" outlineLevel="2" x14ac:dyDescent="0.35">
      <c r="A4679" s="11">
        <v>43840</v>
      </c>
      <c r="B4679" t="s">
        <v>405</v>
      </c>
      <c r="C4679" s="5">
        <v>2400</v>
      </c>
      <c r="D4679" s="26" t="str">
        <f>IF(E4679="","TOTAL","")</f>
        <v/>
      </c>
      <c r="E4679" t="s">
        <v>99</v>
      </c>
    </row>
    <row r="4680" spans="1:5" outlineLevel="2" x14ac:dyDescent="0.35">
      <c r="A4680" s="11">
        <v>43840</v>
      </c>
      <c r="B4680" t="s">
        <v>405</v>
      </c>
      <c r="C4680" s="5">
        <v>2923</v>
      </c>
      <c r="D4680" s="26" t="str">
        <f>IF(E4680="","TOTAL","")</f>
        <v/>
      </c>
      <c r="E4680" t="s">
        <v>99</v>
      </c>
    </row>
    <row r="4681" spans="1:5" outlineLevel="2" x14ac:dyDescent="0.35">
      <c r="A4681" s="11">
        <v>43840</v>
      </c>
      <c r="B4681" t="s">
        <v>405</v>
      </c>
      <c r="C4681" s="5">
        <v>500</v>
      </c>
      <c r="D4681" s="26" t="str">
        <f>IF(E4681="","TOTAL","")</f>
        <v/>
      </c>
      <c r="E4681" t="s">
        <v>99</v>
      </c>
    </row>
    <row r="4682" spans="1:5" outlineLevel="2" x14ac:dyDescent="0.35">
      <c r="A4682" s="11">
        <v>43840</v>
      </c>
      <c r="B4682" t="s">
        <v>405</v>
      </c>
      <c r="C4682" s="5">
        <v>600</v>
      </c>
      <c r="D4682" s="26" t="str">
        <f>IF(E4682="","TOTAL","")</f>
        <v/>
      </c>
      <c r="E4682" t="s">
        <v>99</v>
      </c>
    </row>
    <row r="4683" spans="1:5" outlineLevel="2" x14ac:dyDescent="0.35">
      <c r="A4683" s="11">
        <v>43840</v>
      </c>
      <c r="B4683" t="s">
        <v>405</v>
      </c>
      <c r="C4683" s="5">
        <v>800</v>
      </c>
      <c r="D4683" s="26" t="str">
        <f>IF(E4683="","TOTAL","")</f>
        <v/>
      </c>
      <c r="E4683" t="s">
        <v>99</v>
      </c>
    </row>
    <row r="4684" spans="1:5" outlineLevel="2" x14ac:dyDescent="0.35">
      <c r="A4684" s="11">
        <v>43840</v>
      </c>
      <c r="B4684" t="s">
        <v>405</v>
      </c>
      <c r="C4684" s="5">
        <v>500</v>
      </c>
      <c r="D4684" s="26" t="str">
        <f>IF(E4684="","TOTAL","")</f>
        <v/>
      </c>
      <c r="E4684" t="s">
        <v>99</v>
      </c>
    </row>
    <row r="4685" spans="1:5" outlineLevel="1" x14ac:dyDescent="0.35">
      <c r="A4685" s="25">
        <f>A4684</f>
        <v>43840</v>
      </c>
      <c r="B4685" s="24" t="str">
        <f>B4684</f>
        <v>SIERRA STAGE COACHES INC</v>
      </c>
      <c r="C4685" s="26">
        <f>SUBTOTAL(9,C4679:C4684)</f>
        <v>7723</v>
      </c>
      <c r="D4685" s="26" t="str">
        <f>IF(E4685="","TOTAL","")</f>
        <v>TOTAL</v>
      </c>
    </row>
    <row r="4686" spans="1:5" outlineLevel="2" x14ac:dyDescent="0.35">
      <c r="A4686" s="11">
        <v>43840</v>
      </c>
      <c r="B4686" t="s">
        <v>1366</v>
      </c>
      <c r="C4686" s="5">
        <v>85</v>
      </c>
      <c r="D4686" s="26" t="str">
        <f>IF(E4686="","TOTAL","")</f>
        <v/>
      </c>
      <c r="E4686" t="s">
        <v>77</v>
      </c>
    </row>
    <row r="4687" spans="1:5" outlineLevel="1" x14ac:dyDescent="0.35">
      <c r="A4687" s="25">
        <f>A4686</f>
        <v>43840</v>
      </c>
      <c r="B4687" s="24" t="str">
        <f>B4686</f>
        <v>JOHN SIMPLE</v>
      </c>
      <c r="C4687" s="26">
        <f>SUBTOTAL(9,C4686:C4686)</f>
        <v>85</v>
      </c>
      <c r="D4687" s="26" t="str">
        <f>IF(E4687="","TOTAL","")</f>
        <v>TOTAL</v>
      </c>
    </row>
    <row r="4688" spans="1:5" outlineLevel="2" x14ac:dyDescent="0.35">
      <c r="A4688" s="11">
        <v>43840</v>
      </c>
      <c r="B4688" t="s">
        <v>1367</v>
      </c>
      <c r="C4688" s="5">
        <v>3411</v>
      </c>
      <c r="D4688" s="26" t="str">
        <f>IF(E4688="","TOTAL","")</f>
        <v/>
      </c>
      <c r="E4688" t="s">
        <v>79</v>
      </c>
    </row>
    <row r="4689" spans="1:5" outlineLevel="1" x14ac:dyDescent="0.35">
      <c r="A4689" s="25">
        <f>A4688</f>
        <v>43840</v>
      </c>
      <c r="B4689" s="24" t="str">
        <f>B4688</f>
        <v>SIMPLY SHEETS FUNDRAISING LLC</v>
      </c>
      <c r="C4689" s="26">
        <f>SUBTOTAL(9,C4688:C4688)</f>
        <v>3411</v>
      </c>
      <c r="D4689" s="26" t="str">
        <f>IF(E4689="","TOTAL","")</f>
        <v>TOTAL</v>
      </c>
    </row>
    <row r="4690" spans="1:5" outlineLevel="2" x14ac:dyDescent="0.35">
      <c r="A4690" s="11">
        <v>43840</v>
      </c>
      <c r="B4690" t="s">
        <v>1368</v>
      </c>
      <c r="C4690" s="5">
        <v>435.81</v>
      </c>
      <c r="D4690" s="26" t="str">
        <f>IF(E4690="","TOTAL","")</f>
        <v/>
      </c>
      <c r="E4690" t="s">
        <v>89</v>
      </c>
    </row>
    <row r="4691" spans="1:5" outlineLevel="1" x14ac:dyDescent="0.35">
      <c r="A4691" s="25">
        <f>A4690</f>
        <v>43840</v>
      </c>
      <c r="B4691" s="24" t="str">
        <f>B4690</f>
        <v>SKEETERS MESQUITE GRILL</v>
      </c>
      <c r="C4691" s="26">
        <f>SUBTOTAL(9,C4690:C4690)</f>
        <v>435.81</v>
      </c>
      <c r="D4691" s="26" t="str">
        <f>IF(E4691="","TOTAL","")</f>
        <v>TOTAL</v>
      </c>
    </row>
    <row r="4692" spans="1:5" outlineLevel="2" x14ac:dyDescent="0.35">
      <c r="A4692" s="11">
        <v>43840</v>
      </c>
      <c r="B4692" t="s">
        <v>416</v>
      </c>
      <c r="C4692" s="5">
        <v>115</v>
      </c>
      <c r="D4692" s="26" t="str">
        <f>IF(E4692="","TOTAL","")</f>
        <v/>
      </c>
      <c r="E4692" t="s">
        <v>77</v>
      </c>
    </row>
    <row r="4693" spans="1:5" outlineLevel="1" x14ac:dyDescent="0.35">
      <c r="A4693" s="25">
        <f>A4692</f>
        <v>43840</v>
      </c>
      <c r="B4693" s="24" t="str">
        <f>B4692</f>
        <v>THURMAN SMITH</v>
      </c>
      <c r="C4693" s="26">
        <f>SUBTOTAL(9,C4692:C4692)</f>
        <v>115</v>
      </c>
      <c r="D4693" s="26" t="str">
        <f>IF(E4693="","TOTAL","")</f>
        <v>TOTAL</v>
      </c>
    </row>
    <row r="4694" spans="1:5" outlineLevel="2" x14ac:dyDescent="0.35">
      <c r="A4694" s="11">
        <v>43840</v>
      </c>
      <c r="B4694" t="s">
        <v>557</v>
      </c>
      <c r="C4694" s="5">
        <v>690</v>
      </c>
      <c r="D4694" s="26" t="str">
        <f>IF(E4694="","TOTAL","")</f>
        <v/>
      </c>
      <c r="E4694" t="s">
        <v>79</v>
      </c>
    </row>
    <row r="4695" spans="1:5" outlineLevel="2" x14ac:dyDescent="0.35">
      <c r="A4695" s="11">
        <v>43840</v>
      </c>
      <c r="B4695" t="s">
        <v>557</v>
      </c>
      <c r="C4695" s="5">
        <v>1868</v>
      </c>
      <c r="D4695" s="26" t="str">
        <f>IF(E4695="","TOTAL","")</f>
        <v/>
      </c>
      <c r="E4695" t="s">
        <v>79</v>
      </c>
    </row>
    <row r="4696" spans="1:5" outlineLevel="2" x14ac:dyDescent="0.35">
      <c r="A4696" s="11">
        <v>43840</v>
      </c>
      <c r="B4696" t="s">
        <v>557</v>
      </c>
      <c r="C4696" s="5">
        <v>2097.5</v>
      </c>
      <c r="D4696" s="26" t="str">
        <f>IF(E4696="","TOTAL","")</f>
        <v/>
      </c>
      <c r="E4696" t="s">
        <v>79</v>
      </c>
    </row>
    <row r="4697" spans="1:5" outlineLevel="1" x14ac:dyDescent="0.35">
      <c r="A4697" s="25">
        <f>A4696</f>
        <v>43840</v>
      </c>
      <c r="B4697" s="24" t="str">
        <f>B4696</f>
        <v>SOCCER 4 ALL INC</v>
      </c>
      <c r="C4697" s="26">
        <f>SUBTOTAL(9,C4694:C4696)</f>
        <v>4655.5</v>
      </c>
      <c r="D4697" s="26" t="str">
        <f>IF(E4697="","TOTAL","")</f>
        <v>TOTAL</v>
      </c>
    </row>
    <row r="4698" spans="1:5" outlineLevel="2" x14ac:dyDescent="0.35">
      <c r="A4698" s="11">
        <v>43840</v>
      </c>
      <c r="B4698" t="s">
        <v>1369</v>
      </c>
      <c r="C4698" s="5">
        <v>115</v>
      </c>
      <c r="D4698" s="26" t="str">
        <f>IF(E4698="","TOTAL","")</f>
        <v/>
      </c>
      <c r="E4698" t="s">
        <v>77</v>
      </c>
    </row>
    <row r="4699" spans="1:5" outlineLevel="1" x14ac:dyDescent="0.35">
      <c r="A4699" s="25">
        <f>A4698</f>
        <v>43840</v>
      </c>
      <c r="B4699" s="24" t="str">
        <f>B4698</f>
        <v>TIMOTHY SOLOMON</v>
      </c>
      <c r="C4699" s="26">
        <f>SUBTOTAL(9,C4698:C4698)</f>
        <v>115</v>
      </c>
      <c r="D4699" s="26" t="str">
        <f>IF(E4699="","TOTAL","")</f>
        <v>TOTAL</v>
      </c>
    </row>
    <row r="4700" spans="1:5" outlineLevel="2" x14ac:dyDescent="0.35">
      <c r="A4700" s="11">
        <v>43840</v>
      </c>
      <c r="B4700" t="s">
        <v>811</v>
      </c>
      <c r="C4700" s="5">
        <v>3445</v>
      </c>
      <c r="D4700" s="26" t="str">
        <f>IF(E4700="","TOTAL","")</f>
        <v/>
      </c>
      <c r="E4700" t="s">
        <v>180</v>
      </c>
    </row>
    <row r="4701" spans="1:5" outlineLevel="1" x14ac:dyDescent="0.35">
      <c r="A4701" s="25">
        <f>A4700</f>
        <v>43840</v>
      </c>
      <c r="B4701" s="24" t="str">
        <f>B4700</f>
        <v>SOLUTION TREE INC</v>
      </c>
      <c r="C4701" s="26">
        <f>SUBTOTAL(9,C4700:C4700)</f>
        <v>3445</v>
      </c>
      <c r="D4701" s="26" t="str">
        <f>IF(E4701="","TOTAL","")</f>
        <v>TOTAL</v>
      </c>
    </row>
    <row r="4702" spans="1:5" outlineLevel="2" x14ac:dyDescent="0.35">
      <c r="A4702" s="11">
        <v>43840</v>
      </c>
      <c r="B4702" t="s">
        <v>1370</v>
      </c>
      <c r="C4702" s="5">
        <v>4896.74</v>
      </c>
      <c r="D4702" s="26" t="str">
        <f>IF(E4702="","TOTAL","")</f>
        <v/>
      </c>
      <c r="E4702" t="s">
        <v>79</v>
      </c>
    </row>
    <row r="4703" spans="1:5" outlineLevel="2" x14ac:dyDescent="0.35">
      <c r="A4703" s="11">
        <v>43840</v>
      </c>
      <c r="B4703" t="s">
        <v>1370</v>
      </c>
      <c r="C4703" s="5">
        <v>100</v>
      </c>
      <c r="D4703" s="26" t="str">
        <f>IF(E4703="","TOTAL","")</f>
        <v/>
      </c>
      <c r="E4703" t="s">
        <v>85</v>
      </c>
    </row>
    <row r="4704" spans="1:5" outlineLevel="2" x14ac:dyDescent="0.35">
      <c r="A4704" s="11">
        <v>43840</v>
      </c>
      <c r="B4704" t="s">
        <v>1370</v>
      </c>
      <c r="C4704" s="5">
        <v>9677.25</v>
      </c>
      <c r="D4704" s="26" t="str">
        <f>IF(E4704="","TOTAL","")</f>
        <v/>
      </c>
      <c r="E4704" t="s">
        <v>79</v>
      </c>
    </row>
    <row r="4705" spans="1:5" outlineLevel="1" x14ac:dyDescent="0.35">
      <c r="A4705" s="25">
        <f>A4704</f>
        <v>43840</v>
      </c>
      <c r="B4705" s="24" t="str">
        <f>B4704</f>
        <v>SONOVA USA INC</v>
      </c>
      <c r="C4705" s="26">
        <f>SUBTOTAL(9,C4702:C4704)</f>
        <v>14673.99</v>
      </c>
      <c r="D4705" s="26" t="str">
        <f>IF(E4705="","TOTAL","")</f>
        <v>TOTAL</v>
      </c>
    </row>
    <row r="4706" spans="1:5" outlineLevel="2" x14ac:dyDescent="0.35">
      <c r="A4706" s="11">
        <v>43840</v>
      </c>
      <c r="B4706" t="s">
        <v>344</v>
      </c>
      <c r="C4706" s="5">
        <v>346.04</v>
      </c>
      <c r="D4706" s="26" t="str">
        <f>IF(E4706="","TOTAL","")</f>
        <v/>
      </c>
      <c r="E4706" t="s">
        <v>79</v>
      </c>
    </row>
    <row r="4707" spans="1:5" outlineLevel="1" x14ac:dyDescent="0.35">
      <c r="A4707" s="25">
        <f>A4706</f>
        <v>43840</v>
      </c>
      <c r="B4707" s="24" t="str">
        <f>B4706</f>
        <v>SOUTHEASTERN PERFORMANCE APPAREL</v>
      </c>
      <c r="C4707" s="26">
        <f>SUBTOTAL(9,C4706:C4706)</f>
        <v>346.04</v>
      </c>
      <c r="D4707" s="26" t="str">
        <f>IF(E4707="","TOTAL","")</f>
        <v>TOTAL</v>
      </c>
    </row>
    <row r="4708" spans="1:5" outlineLevel="2" x14ac:dyDescent="0.35">
      <c r="A4708" s="11">
        <v>43840</v>
      </c>
      <c r="B4708" t="s">
        <v>241</v>
      </c>
      <c r="C4708" s="5">
        <v>1462.64</v>
      </c>
      <c r="D4708" s="26" t="str">
        <f>IF(E4708="","TOTAL","")</f>
        <v/>
      </c>
      <c r="E4708" t="s">
        <v>80</v>
      </c>
    </row>
    <row r="4709" spans="1:5" outlineLevel="1" x14ac:dyDescent="0.35">
      <c r="A4709" s="25">
        <f>A4708</f>
        <v>43840</v>
      </c>
      <c r="B4709" s="24" t="str">
        <f>B4708</f>
        <v>SCHOLASTIC BOOK FAIRS INC</v>
      </c>
      <c r="C4709" s="26">
        <f>SUBTOTAL(9,C4708:C4708)</f>
        <v>1462.64</v>
      </c>
      <c r="D4709" s="26" t="str">
        <f>IF(E4709="","TOTAL","")</f>
        <v>TOTAL</v>
      </c>
    </row>
    <row r="4710" spans="1:5" outlineLevel="2" x14ac:dyDescent="0.35">
      <c r="A4710" s="11">
        <v>43840</v>
      </c>
      <c r="B4710" t="s">
        <v>40</v>
      </c>
      <c r="C4710" s="5">
        <v>59.29</v>
      </c>
      <c r="D4710" s="26" t="str">
        <f>IF(E4710="","TOTAL","")</f>
        <v/>
      </c>
      <c r="E4710" t="s">
        <v>93</v>
      </c>
    </row>
    <row r="4711" spans="1:5" outlineLevel="1" x14ac:dyDescent="0.35">
      <c r="A4711" s="25">
        <f>A4710</f>
        <v>43840</v>
      </c>
      <c r="B4711" s="24" t="str">
        <f>B4710</f>
        <v>SPARKLETTS AND SIERRA SPRINGS</v>
      </c>
      <c r="C4711" s="26">
        <f>SUBTOTAL(9,C4710:C4710)</f>
        <v>59.29</v>
      </c>
      <c r="D4711" s="26" t="str">
        <f>IF(E4711="","TOTAL","")</f>
        <v>TOTAL</v>
      </c>
    </row>
    <row r="4712" spans="1:5" outlineLevel="2" x14ac:dyDescent="0.35">
      <c r="A4712" s="11">
        <v>43840</v>
      </c>
      <c r="B4712" t="s">
        <v>1371</v>
      </c>
      <c r="C4712" s="5">
        <v>135</v>
      </c>
      <c r="D4712" s="26" t="str">
        <f>IF(E4712="","TOTAL","")</f>
        <v/>
      </c>
      <c r="E4712" t="s">
        <v>77</v>
      </c>
    </row>
    <row r="4713" spans="1:5" outlineLevel="1" x14ac:dyDescent="0.35">
      <c r="A4713" s="25">
        <f>A4712</f>
        <v>43840</v>
      </c>
      <c r="B4713" s="24" t="str">
        <f>B4712</f>
        <v>JASON SPARKS</v>
      </c>
      <c r="C4713" s="26">
        <f>SUBTOTAL(9,C4712:C4712)</f>
        <v>135</v>
      </c>
      <c r="D4713" s="26" t="str">
        <f>IF(E4713="","TOTAL","")</f>
        <v>TOTAL</v>
      </c>
    </row>
    <row r="4714" spans="1:5" outlineLevel="2" x14ac:dyDescent="0.35">
      <c r="A4714" s="11">
        <v>43840</v>
      </c>
      <c r="B4714" t="s">
        <v>170</v>
      </c>
      <c r="C4714" s="5">
        <v>2800</v>
      </c>
      <c r="D4714" s="26" t="str">
        <f>IF(E4714="","TOTAL","")</f>
        <v/>
      </c>
      <c r="E4714" t="s">
        <v>77</v>
      </c>
    </row>
    <row r="4715" spans="1:5" outlineLevel="2" x14ac:dyDescent="0.35">
      <c r="A4715" s="11">
        <v>43840</v>
      </c>
      <c r="B4715" t="s">
        <v>170</v>
      </c>
      <c r="C4715" s="5">
        <v>2240</v>
      </c>
      <c r="D4715" s="26" t="str">
        <f>IF(E4715="","TOTAL","")</f>
        <v/>
      </c>
      <c r="E4715" t="s">
        <v>77</v>
      </c>
    </row>
    <row r="4716" spans="1:5" outlineLevel="2" x14ac:dyDescent="0.35">
      <c r="A4716" s="11">
        <v>43840</v>
      </c>
      <c r="B4716" t="s">
        <v>170</v>
      </c>
      <c r="C4716" s="5">
        <v>2677.5</v>
      </c>
      <c r="D4716" s="26" t="str">
        <f>IF(E4716="","TOTAL","")</f>
        <v/>
      </c>
      <c r="E4716" t="s">
        <v>77</v>
      </c>
    </row>
    <row r="4717" spans="1:5" outlineLevel="2" x14ac:dyDescent="0.35">
      <c r="A4717" s="11">
        <v>43840</v>
      </c>
      <c r="B4717" t="s">
        <v>170</v>
      </c>
      <c r="C4717" s="5">
        <v>1120</v>
      </c>
      <c r="D4717" s="26" t="str">
        <f>IF(E4717="","TOTAL","")</f>
        <v/>
      </c>
      <c r="E4717" t="s">
        <v>77</v>
      </c>
    </row>
    <row r="4718" spans="1:5" outlineLevel="2" x14ac:dyDescent="0.35">
      <c r="A4718" s="11">
        <v>43840</v>
      </c>
      <c r="B4718" t="s">
        <v>170</v>
      </c>
      <c r="C4718" s="5">
        <v>2380</v>
      </c>
      <c r="D4718" s="26" t="str">
        <f>IF(E4718="","TOTAL","")</f>
        <v/>
      </c>
      <c r="E4718" t="s">
        <v>77</v>
      </c>
    </row>
    <row r="4719" spans="1:5" outlineLevel="2" x14ac:dyDescent="0.35">
      <c r="A4719" s="11">
        <v>43840</v>
      </c>
      <c r="B4719" t="s">
        <v>170</v>
      </c>
      <c r="C4719" s="5">
        <v>1120</v>
      </c>
      <c r="D4719" s="26" t="str">
        <f>IF(E4719="","TOTAL","")</f>
        <v/>
      </c>
      <c r="E4719" t="s">
        <v>77</v>
      </c>
    </row>
    <row r="4720" spans="1:5" outlineLevel="2" x14ac:dyDescent="0.35">
      <c r="A4720" s="11">
        <v>43840</v>
      </c>
      <c r="B4720" t="s">
        <v>170</v>
      </c>
      <c r="C4720" s="5">
        <v>1610</v>
      </c>
      <c r="D4720" s="26" t="str">
        <f>IF(E4720="","TOTAL","")</f>
        <v/>
      </c>
      <c r="E4720" t="s">
        <v>77</v>
      </c>
    </row>
    <row r="4721" spans="1:5" outlineLevel="2" x14ac:dyDescent="0.35">
      <c r="A4721" s="11">
        <v>43840</v>
      </c>
      <c r="B4721" t="s">
        <v>170</v>
      </c>
      <c r="C4721" s="5">
        <v>800</v>
      </c>
      <c r="D4721" s="26" t="str">
        <f>IF(E4721="","TOTAL","")</f>
        <v/>
      </c>
      <c r="E4721" t="s">
        <v>77</v>
      </c>
    </row>
    <row r="4722" spans="1:5" outlineLevel="2" x14ac:dyDescent="0.35">
      <c r="A4722" s="11">
        <v>43840</v>
      </c>
      <c r="B4722" t="s">
        <v>170</v>
      </c>
      <c r="C4722" s="5">
        <v>2695</v>
      </c>
      <c r="D4722" s="26" t="str">
        <f>IF(E4722="","TOTAL","")</f>
        <v/>
      </c>
      <c r="E4722" t="s">
        <v>77</v>
      </c>
    </row>
    <row r="4723" spans="1:5" outlineLevel="2" x14ac:dyDescent="0.35">
      <c r="A4723" s="11">
        <v>43840</v>
      </c>
      <c r="B4723" t="s">
        <v>170</v>
      </c>
      <c r="C4723" s="5">
        <v>3360</v>
      </c>
      <c r="D4723" s="26" t="str">
        <f>IF(E4723="","TOTAL","")</f>
        <v/>
      </c>
      <c r="E4723" t="s">
        <v>77</v>
      </c>
    </row>
    <row r="4724" spans="1:5" outlineLevel="2" x14ac:dyDescent="0.35">
      <c r="A4724" s="11">
        <v>43840</v>
      </c>
      <c r="B4724" t="s">
        <v>170</v>
      </c>
      <c r="C4724" s="5">
        <v>2400</v>
      </c>
      <c r="D4724" s="26" t="str">
        <f>IF(E4724="","TOTAL","")</f>
        <v/>
      </c>
      <c r="E4724" t="s">
        <v>77</v>
      </c>
    </row>
    <row r="4725" spans="1:5" outlineLevel="2" x14ac:dyDescent="0.35">
      <c r="A4725" s="11">
        <v>43840</v>
      </c>
      <c r="B4725" t="s">
        <v>170</v>
      </c>
      <c r="C4725" s="5">
        <v>5915</v>
      </c>
      <c r="D4725" s="26" t="str">
        <f>IF(E4725="","TOTAL","")</f>
        <v/>
      </c>
      <c r="E4725" t="s">
        <v>77</v>
      </c>
    </row>
    <row r="4726" spans="1:5" outlineLevel="1" x14ac:dyDescent="0.35">
      <c r="A4726" s="25">
        <f>A4725</f>
        <v>43840</v>
      </c>
      <c r="B4726" s="24" t="str">
        <f>B4725</f>
        <v>SPECIALIZED ASSESSMENT AND CONSULTING</v>
      </c>
      <c r="C4726" s="26">
        <f>SUBTOTAL(9,C4714:C4725)</f>
        <v>29117.5</v>
      </c>
      <c r="D4726" s="26" t="str">
        <f>IF(E4726="","TOTAL","")</f>
        <v>TOTAL</v>
      </c>
    </row>
    <row r="4727" spans="1:5" outlineLevel="2" x14ac:dyDescent="0.35">
      <c r="A4727" s="11">
        <v>43840</v>
      </c>
      <c r="B4727" t="s">
        <v>1372</v>
      </c>
      <c r="C4727" s="5">
        <v>10500</v>
      </c>
      <c r="D4727" s="26" t="str">
        <f>IF(E4727="","TOTAL","")</f>
        <v/>
      </c>
      <c r="E4727" t="s">
        <v>85</v>
      </c>
    </row>
    <row r="4728" spans="1:5" outlineLevel="1" x14ac:dyDescent="0.35">
      <c r="A4728" s="25">
        <f>A4727</f>
        <v>43840</v>
      </c>
      <c r="B4728" s="24" t="str">
        <f>B4727</f>
        <v>SPECIALTY SUPPLY &amp; INSTALLATION</v>
      </c>
      <c r="C4728" s="26">
        <f>SUBTOTAL(9,C4727:C4727)</f>
        <v>10500</v>
      </c>
      <c r="D4728" s="26" t="str">
        <f>IF(E4728="","TOTAL","")</f>
        <v>TOTAL</v>
      </c>
    </row>
    <row r="4729" spans="1:5" outlineLevel="2" x14ac:dyDescent="0.35">
      <c r="A4729" s="11">
        <v>43840</v>
      </c>
      <c r="B4729" t="s">
        <v>1373</v>
      </c>
      <c r="C4729" s="5">
        <v>400</v>
      </c>
      <c r="D4729" s="26" t="str">
        <f>IF(E4729="","TOTAL","")</f>
        <v/>
      </c>
      <c r="E4729" t="s">
        <v>79</v>
      </c>
    </row>
    <row r="4730" spans="1:5" outlineLevel="1" x14ac:dyDescent="0.35">
      <c r="A4730" s="25">
        <f>A4729</f>
        <v>43840</v>
      </c>
      <c r="B4730" s="24" t="str">
        <f>B4729</f>
        <v>SPEED STACKS INC</v>
      </c>
      <c r="C4730" s="26">
        <f>SUBTOTAL(9,C4729:C4729)</f>
        <v>400</v>
      </c>
      <c r="D4730" s="26" t="str">
        <f>IF(E4730="","TOTAL","")</f>
        <v>TOTAL</v>
      </c>
    </row>
    <row r="4731" spans="1:5" outlineLevel="2" x14ac:dyDescent="0.35">
      <c r="A4731" s="11">
        <v>43840</v>
      </c>
      <c r="B4731" t="s">
        <v>408</v>
      </c>
      <c r="C4731" s="5">
        <v>9</v>
      </c>
      <c r="D4731" s="26" t="str">
        <f>IF(E4731="","TOTAL","")</f>
        <v/>
      </c>
      <c r="E4731" t="s">
        <v>89</v>
      </c>
    </row>
    <row r="4732" spans="1:5" outlineLevel="2" x14ac:dyDescent="0.35">
      <c r="A4732" s="11">
        <v>43840</v>
      </c>
      <c r="B4732" t="s">
        <v>408</v>
      </c>
      <c r="C4732" s="5">
        <v>180</v>
      </c>
      <c r="D4732" s="26" t="str">
        <f>IF(E4732="","TOTAL","")</f>
        <v/>
      </c>
      <c r="E4732" t="s">
        <v>89</v>
      </c>
    </row>
    <row r="4733" spans="1:5" outlineLevel="1" x14ac:dyDescent="0.35">
      <c r="A4733" s="25">
        <f>A4732</f>
        <v>43840</v>
      </c>
      <c r="B4733" s="24" t="str">
        <f>B4732</f>
        <v>SPIRIT MONKEY LLC</v>
      </c>
      <c r="C4733" s="26">
        <f>SUBTOTAL(9,C4731:C4732)</f>
        <v>189</v>
      </c>
      <c r="D4733" s="26" t="str">
        <f>IF(E4733="","TOTAL","")</f>
        <v>TOTAL</v>
      </c>
    </row>
    <row r="4734" spans="1:5" outlineLevel="2" x14ac:dyDescent="0.35">
      <c r="A4734" s="11">
        <v>43840</v>
      </c>
      <c r="B4734" t="s">
        <v>1374</v>
      </c>
      <c r="C4734" s="5">
        <v>50</v>
      </c>
      <c r="D4734" s="26" t="str">
        <f>IF(E4734="","TOTAL","")</f>
        <v/>
      </c>
      <c r="E4734" t="s">
        <v>99</v>
      </c>
    </row>
    <row r="4735" spans="1:5" outlineLevel="2" x14ac:dyDescent="0.35">
      <c r="A4735" s="11">
        <v>43840</v>
      </c>
      <c r="B4735" t="s">
        <v>1374</v>
      </c>
      <c r="C4735" s="5">
        <v>50</v>
      </c>
      <c r="D4735" s="26" t="str">
        <f>IF(E4735="","TOTAL","")</f>
        <v/>
      </c>
      <c r="E4735" t="s">
        <v>99</v>
      </c>
    </row>
    <row r="4736" spans="1:5" outlineLevel="1" x14ac:dyDescent="0.35">
      <c r="A4736" s="25">
        <f>A4735</f>
        <v>43840</v>
      </c>
      <c r="B4736" s="24" t="str">
        <f>B4735</f>
        <v>SPRING BRANCH ISD</v>
      </c>
      <c r="C4736" s="26">
        <f>SUBTOTAL(9,C4734:C4735)</f>
        <v>100</v>
      </c>
      <c r="D4736" s="26" t="str">
        <f>IF(E4736="","TOTAL","")</f>
        <v>TOTAL</v>
      </c>
    </row>
    <row r="4737" spans="1:5" outlineLevel="2" x14ac:dyDescent="0.35">
      <c r="A4737" s="11">
        <v>43840</v>
      </c>
      <c r="B4737" t="s">
        <v>644</v>
      </c>
      <c r="C4737" s="5">
        <v>836</v>
      </c>
      <c r="D4737" s="26" t="str">
        <f>IF(E4737="","TOTAL","")</f>
        <v/>
      </c>
      <c r="E4737" t="s">
        <v>93</v>
      </c>
    </row>
    <row r="4738" spans="1:5" outlineLevel="1" x14ac:dyDescent="0.35">
      <c r="A4738" s="25">
        <f>A4737</f>
        <v>43840</v>
      </c>
      <c r="B4738" s="24" t="str">
        <f>B4737</f>
        <v>SPRING CREEK BARBEQUE</v>
      </c>
      <c r="C4738" s="26">
        <f>SUBTOTAL(9,C4737:C4737)</f>
        <v>836</v>
      </c>
      <c r="D4738" s="26" t="str">
        <f>IF(E4738="","TOTAL","")</f>
        <v>TOTAL</v>
      </c>
    </row>
    <row r="4739" spans="1:5" outlineLevel="2" x14ac:dyDescent="0.35">
      <c r="A4739" s="11">
        <v>43840</v>
      </c>
      <c r="B4739" t="s">
        <v>41</v>
      </c>
      <c r="C4739" s="5">
        <v>104.42</v>
      </c>
      <c r="D4739" s="26" t="str">
        <f>IF(E4739="","TOTAL","")</f>
        <v/>
      </c>
      <c r="E4739" t="s">
        <v>106</v>
      </c>
    </row>
    <row r="4740" spans="1:5" outlineLevel="2" x14ac:dyDescent="0.35">
      <c r="A4740" s="11">
        <v>43840</v>
      </c>
      <c r="B4740" t="s">
        <v>41</v>
      </c>
      <c r="C4740" s="5">
        <v>300.98</v>
      </c>
      <c r="D4740" s="26" t="str">
        <f>IF(E4740="","TOTAL","")</f>
        <v/>
      </c>
      <c r="E4740" t="s">
        <v>106</v>
      </c>
    </row>
    <row r="4741" spans="1:5" outlineLevel="2" x14ac:dyDescent="0.35">
      <c r="A4741" s="11">
        <v>43840</v>
      </c>
      <c r="B4741" t="s">
        <v>41</v>
      </c>
      <c r="C4741" s="5">
        <v>337.84</v>
      </c>
      <c r="D4741" s="26" t="str">
        <f>IF(E4741="","TOTAL","")</f>
        <v/>
      </c>
      <c r="E4741" t="s">
        <v>106</v>
      </c>
    </row>
    <row r="4742" spans="1:5" outlineLevel="1" x14ac:dyDescent="0.35">
      <c r="A4742" s="25">
        <f>A4741</f>
        <v>43840</v>
      </c>
      <c r="B4742" s="24" t="str">
        <f>B4741</f>
        <v>SPRINT WASTE SERVICES LP</v>
      </c>
      <c r="C4742" s="26">
        <f>SUBTOTAL(9,C4739:C4741)</f>
        <v>743.24</v>
      </c>
      <c r="D4742" s="26" t="str">
        <f>IF(E4742="","TOTAL","")</f>
        <v>TOTAL</v>
      </c>
    </row>
    <row r="4743" spans="1:5" outlineLevel="2" x14ac:dyDescent="0.35">
      <c r="A4743" s="11">
        <v>43840</v>
      </c>
      <c r="B4743" t="s">
        <v>812</v>
      </c>
      <c r="C4743" s="5">
        <v>4000</v>
      </c>
      <c r="D4743" s="26" t="str">
        <f>IF(E4743="","TOTAL","")</f>
        <v/>
      </c>
      <c r="E4743" t="s">
        <v>77</v>
      </c>
    </row>
    <row r="4744" spans="1:5" outlineLevel="2" x14ac:dyDescent="0.35">
      <c r="A4744" s="11">
        <v>43840</v>
      </c>
      <c r="B4744" t="s">
        <v>812</v>
      </c>
      <c r="C4744" s="5">
        <v>4000</v>
      </c>
      <c r="D4744" s="26" t="str">
        <f>IF(E4744="","TOTAL","")</f>
        <v/>
      </c>
      <c r="E4744" t="s">
        <v>77</v>
      </c>
    </row>
    <row r="4745" spans="1:5" outlineLevel="2" x14ac:dyDescent="0.35">
      <c r="A4745" s="11">
        <v>43840</v>
      </c>
      <c r="B4745" t="s">
        <v>812</v>
      </c>
      <c r="C4745" s="5">
        <v>8800</v>
      </c>
      <c r="D4745" s="26" t="str">
        <f>IF(E4745="","TOTAL","")</f>
        <v/>
      </c>
      <c r="E4745" t="s">
        <v>77</v>
      </c>
    </row>
    <row r="4746" spans="1:5" outlineLevel="1" x14ac:dyDescent="0.35">
      <c r="A4746" s="25">
        <f>A4745</f>
        <v>43840</v>
      </c>
      <c r="B4746" s="24" t="str">
        <f>B4745</f>
        <v>STAFF DEVELOPMENT WORKSHOPS INC</v>
      </c>
      <c r="C4746" s="26">
        <f>SUBTOTAL(9,C4743:C4745)</f>
        <v>16800</v>
      </c>
      <c r="D4746" s="26" t="str">
        <f>IF(E4746="","TOTAL","")</f>
        <v>TOTAL</v>
      </c>
    </row>
    <row r="4747" spans="1:5" outlineLevel="2" x14ac:dyDescent="0.35">
      <c r="A4747" s="11">
        <v>43840</v>
      </c>
      <c r="B4747" t="s">
        <v>1056</v>
      </c>
      <c r="C4747" s="5">
        <v>121.3</v>
      </c>
      <c r="D4747" s="26" t="str">
        <f>IF(E4747="","TOTAL","")</f>
        <v/>
      </c>
      <c r="E4747" t="s">
        <v>93</v>
      </c>
    </row>
    <row r="4748" spans="1:5" outlineLevel="1" x14ac:dyDescent="0.35">
      <c r="A4748" s="25">
        <f>A4747</f>
        <v>43840</v>
      </c>
      <c r="B4748" s="24" t="str">
        <f>B4747</f>
        <v>STANDARD COFFEE SERVICE CO</v>
      </c>
      <c r="C4748" s="26">
        <f>SUBTOTAL(9,C4747:C4747)</f>
        <v>121.3</v>
      </c>
      <c r="D4748" s="26" t="str">
        <f>IF(E4748="","TOTAL","")</f>
        <v>TOTAL</v>
      </c>
    </row>
    <row r="4749" spans="1:5" outlineLevel="2" x14ac:dyDescent="0.35">
      <c r="A4749" s="11">
        <v>43840</v>
      </c>
      <c r="B4749" t="s">
        <v>1375</v>
      </c>
      <c r="C4749" s="5">
        <v>169.98</v>
      </c>
      <c r="D4749" s="26" t="str">
        <f>IF(E4749="","TOTAL","")</f>
        <v/>
      </c>
      <c r="E4749" t="s">
        <v>79</v>
      </c>
    </row>
    <row r="4750" spans="1:5" outlineLevel="1" x14ac:dyDescent="0.35">
      <c r="A4750" s="25">
        <f>A4749</f>
        <v>43840</v>
      </c>
      <c r="B4750" s="24" t="str">
        <f>B4749</f>
        <v>STAR FURNITURE CO</v>
      </c>
      <c r="C4750" s="26">
        <f>SUBTOTAL(9,C4749:C4749)</f>
        <v>169.98</v>
      </c>
      <c r="D4750" s="26" t="str">
        <f>IF(E4750="","TOTAL","")</f>
        <v>TOTAL</v>
      </c>
    </row>
    <row r="4751" spans="1:5" outlineLevel="2" x14ac:dyDescent="0.35">
      <c r="A4751" s="11">
        <v>43840</v>
      </c>
      <c r="B4751" t="s">
        <v>559</v>
      </c>
      <c r="C4751" s="5">
        <v>199</v>
      </c>
      <c r="D4751" s="26" t="str">
        <f>IF(E4751="","TOTAL","")</f>
        <v/>
      </c>
      <c r="E4751" t="s">
        <v>82</v>
      </c>
    </row>
    <row r="4752" spans="1:5" outlineLevel="1" x14ac:dyDescent="0.35">
      <c r="A4752" s="25">
        <f>A4751</f>
        <v>43840</v>
      </c>
      <c r="B4752" s="24" t="str">
        <f>B4751</f>
        <v>STARR COMMONWEALTH</v>
      </c>
      <c r="C4752" s="26">
        <f>SUBTOTAL(9,C4751:C4751)</f>
        <v>199</v>
      </c>
      <c r="D4752" s="26" t="str">
        <f>IF(E4752="","TOTAL","")</f>
        <v>TOTAL</v>
      </c>
    </row>
    <row r="4753" spans="1:5" outlineLevel="2" x14ac:dyDescent="0.35">
      <c r="A4753" s="11">
        <v>43840</v>
      </c>
      <c r="B4753" t="s">
        <v>1376</v>
      </c>
      <c r="C4753" s="5">
        <v>200</v>
      </c>
      <c r="D4753" s="26" t="str">
        <f>IF(E4753="","TOTAL","")</f>
        <v/>
      </c>
      <c r="E4753" t="s">
        <v>95</v>
      </c>
    </row>
    <row r="4754" spans="1:5" outlineLevel="1" x14ac:dyDescent="0.35">
      <c r="A4754" s="25">
        <f>A4753</f>
        <v>43840</v>
      </c>
      <c r="B4754" s="24" t="str">
        <f>B4753</f>
        <v>TEXAS DEPARTMENT OF INSURANCE</v>
      </c>
      <c r="C4754" s="26">
        <f>SUBTOTAL(9,C4753:C4753)</f>
        <v>200</v>
      </c>
      <c r="D4754" s="26" t="str">
        <f>IF(E4754="","TOTAL","")</f>
        <v>TOTAL</v>
      </c>
    </row>
    <row r="4755" spans="1:5" outlineLevel="2" x14ac:dyDescent="0.35">
      <c r="A4755" s="11">
        <v>43840</v>
      </c>
      <c r="B4755" t="s">
        <v>1377</v>
      </c>
      <c r="C4755" s="5">
        <v>499.22</v>
      </c>
      <c r="D4755" s="26" t="str">
        <f>IF(E4755="","TOTAL","")</f>
        <v/>
      </c>
      <c r="E4755" t="s">
        <v>81</v>
      </c>
    </row>
    <row r="4756" spans="1:5" outlineLevel="1" x14ac:dyDescent="0.35">
      <c r="A4756" s="25">
        <f>A4755</f>
        <v>43840</v>
      </c>
      <c r="B4756" s="24" t="str">
        <f>B4755</f>
        <v>STATE INDUSTRIAL PRODUCTS CORPORATION</v>
      </c>
      <c r="C4756" s="26">
        <f>SUBTOTAL(9,C4755:C4755)</f>
        <v>499.22</v>
      </c>
      <c r="D4756" s="26" t="str">
        <f>IF(E4756="","TOTAL","")</f>
        <v>TOTAL</v>
      </c>
    </row>
    <row r="4757" spans="1:5" outlineLevel="2" x14ac:dyDescent="0.35">
      <c r="A4757" s="11">
        <v>43840</v>
      </c>
      <c r="B4757" t="s">
        <v>171</v>
      </c>
      <c r="C4757" s="5">
        <v>99.36</v>
      </c>
      <c r="D4757" s="26" t="str">
        <f>IF(E4757="","TOTAL","")</f>
        <v/>
      </c>
      <c r="E4757" t="s">
        <v>79</v>
      </c>
    </row>
    <row r="4758" spans="1:5" outlineLevel="2" x14ac:dyDescent="0.35">
      <c r="A4758" s="11">
        <v>43840</v>
      </c>
      <c r="B4758" t="s">
        <v>171</v>
      </c>
      <c r="C4758" s="5">
        <v>79.87</v>
      </c>
      <c r="D4758" s="26" t="str">
        <f>IF(E4758="","TOTAL","")</f>
        <v/>
      </c>
      <c r="E4758" t="s">
        <v>79</v>
      </c>
    </row>
    <row r="4759" spans="1:5" outlineLevel="1" x14ac:dyDescent="0.35">
      <c r="A4759" s="25">
        <f>A4758</f>
        <v>43840</v>
      </c>
      <c r="B4759" s="24" t="str">
        <f>B4758</f>
        <v>STEINHAUSERS</v>
      </c>
      <c r="C4759" s="26">
        <f>SUBTOTAL(9,C4757:C4758)</f>
        <v>179.23000000000002</v>
      </c>
      <c r="D4759" s="26" t="str">
        <f>IF(E4759="","TOTAL","")</f>
        <v>TOTAL</v>
      </c>
    </row>
    <row r="4760" spans="1:5" outlineLevel="2" x14ac:dyDescent="0.35">
      <c r="A4760" s="11">
        <v>43840</v>
      </c>
      <c r="B4760" t="s">
        <v>127</v>
      </c>
      <c r="C4760" s="5">
        <v>52.24</v>
      </c>
      <c r="D4760" s="26" t="str">
        <f>IF(E4760="","TOTAL","")</f>
        <v/>
      </c>
      <c r="E4760" t="s">
        <v>80</v>
      </c>
    </row>
    <row r="4761" spans="1:5" outlineLevel="1" x14ac:dyDescent="0.35">
      <c r="A4761" s="25">
        <f>A4760</f>
        <v>43840</v>
      </c>
      <c r="B4761" s="24" t="str">
        <f>B4760</f>
        <v>STEPS TO LITERACY</v>
      </c>
      <c r="C4761" s="26">
        <f>SUBTOTAL(9,C4760:C4760)</f>
        <v>52.24</v>
      </c>
      <c r="D4761" s="26" t="str">
        <f>IF(E4761="","TOTAL","")</f>
        <v>TOTAL</v>
      </c>
    </row>
    <row r="4762" spans="1:5" outlineLevel="2" x14ac:dyDescent="0.35">
      <c r="A4762" s="11">
        <v>43840</v>
      </c>
      <c r="B4762" t="s">
        <v>1378</v>
      </c>
      <c r="C4762" s="5">
        <v>125</v>
      </c>
      <c r="D4762" s="26" t="str">
        <f>IF(E4762="","TOTAL","")</f>
        <v/>
      </c>
      <c r="E4762" t="s">
        <v>79</v>
      </c>
    </row>
    <row r="4763" spans="1:5" outlineLevel="1" x14ac:dyDescent="0.35">
      <c r="A4763" s="25">
        <f>A4762</f>
        <v>43840</v>
      </c>
      <c r="B4763" s="24" t="str">
        <f>B4762</f>
        <v>ELLEN MELISSA STORY</v>
      </c>
      <c r="C4763" s="26">
        <f>SUBTOTAL(9,C4762:C4762)</f>
        <v>125</v>
      </c>
      <c r="D4763" s="26" t="str">
        <f>IF(E4763="","TOTAL","")</f>
        <v>TOTAL</v>
      </c>
    </row>
    <row r="4764" spans="1:5" outlineLevel="2" x14ac:dyDescent="0.35">
      <c r="A4764" s="11">
        <v>43840</v>
      </c>
      <c r="B4764" t="s">
        <v>121</v>
      </c>
      <c r="C4764" s="5">
        <v>288.95</v>
      </c>
      <c r="D4764" s="26" t="str">
        <f>IF(E4764="","TOTAL","")</f>
        <v/>
      </c>
      <c r="E4764" t="s">
        <v>80</v>
      </c>
    </row>
    <row r="4765" spans="1:5" outlineLevel="1" x14ac:dyDescent="0.35">
      <c r="A4765" s="25">
        <f>A4764</f>
        <v>43840</v>
      </c>
      <c r="B4765" s="24" t="str">
        <f>B4764</f>
        <v>SUPER DUPER PUBLICATIONS</v>
      </c>
      <c r="C4765" s="26">
        <f>SUBTOTAL(9,C4764:C4764)</f>
        <v>288.95</v>
      </c>
      <c r="D4765" s="26" t="str">
        <f>IF(E4765="","TOTAL","")</f>
        <v>TOTAL</v>
      </c>
    </row>
    <row r="4766" spans="1:5" outlineLevel="2" x14ac:dyDescent="0.35">
      <c r="A4766" s="11">
        <v>43840</v>
      </c>
      <c r="B4766" t="s">
        <v>188</v>
      </c>
      <c r="C4766" s="5">
        <v>561.34</v>
      </c>
      <c r="D4766" s="26" t="str">
        <f>IF(E4766="","TOTAL","")</f>
        <v/>
      </c>
      <c r="E4766" t="s">
        <v>79</v>
      </c>
    </row>
    <row r="4767" spans="1:5" outlineLevel="1" x14ac:dyDescent="0.35">
      <c r="A4767" s="25">
        <f>A4766</f>
        <v>43840</v>
      </c>
      <c r="B4767" s="24" t="str">
        <f>B4766</f>
        <v>SUPERIOR TROPHIES</v>
      </c>
      <c r="C4767" s="26">
        <f>SUBTOTAL(9,C4766:C4766)</f>
        <v>561.34</v>
      </c>
      <c r="D4767" s="26" t="str">
        <f>IF(E4767="","TOTAL","")</f>
        <v>TOTAL</v>
      </c>
    </row>
    <row r="4768" spans="1:5" outlineLevel="2" x14ac:dyDescent="0.35">
      <c r="A4768" s="11">
        <v>43840</v>
      </c>
      <c r="B4768" t="s">
        <v>289</v>
      </c>
      <c r="C4768" s="5">
        <v>551</v>
      </c>
      <c r="D4768" s="26" t="str">
        <f>IF(E4768="","TOTAL","")</f>
        <v/>
      </c>
      <c r="E4768" t="s">
        <v>92</v>
      </c>
    </row>
    <row r="4769" spans="1:5" outlineLevel="1" x14ac:dyDescent="0.35">
      <c r="A4769" s="25">
        <f>A4768</f>
        <v>43840</v>
      </c>
      <c r="B4769" s="24" t="str">
        <f>B4768</f>
        <v>SWANK MOVIE LICENSING USA</v>
      </c>
      <c r="C4769" s="26">
        <f>SUBTOTAL(9,C4768:C4768)</f>
        <v>551</v>
      </c>
      <c r="D4769" s="26" t="str">
        <f>IF(E4769="","TOTAL","")</f>
        <v>TOTAL</v>
      </c>
    </row>
    <row r="4770" spans="1:5" outlineLevel="2" x14ac:dyDescent="0.35">
      <c r="A4770" s="11">
        <v>43840</v>
      </c>
      <c r="B4770" t="s">
        <v>1379</v>
      </c>
      <c r="C4770" s="5">
        <v>1210</v>
      </c>
      <c r="D4770" s="26" t="str">
        <f>IF(E4770="","TOTAL","")</f>
        <v/>
      </c>
      <c r="E4770" t="s">
        <v>99</v>
      </c>
    </row>
    <row r="4771" spans="1:5" outlineLevel="1" x14ac:dyDescent="0.35">
      <c r="A4771" s="25">
        <f>A4770</f>
        <v>43840</v>
      </c>
      <c r="B4771" s="24" t="str">
        <f>B4770</f>
        <v>T A S C</v>
      </c>
      <c r="C4771" s="26">
        <f>SUBTOTAL(9,C4770:C4770)</f>
        <v>1210</v>
      </c>
      <c r="D4771" s="26" t="str">
        <f>IF(E4771="","TOTAL","")</f>
        <v>TOTAL</v>
      </c>
    </row>
    <row r="4772" spans="1:5" outlineLevel="2" x14ac:dyDescent="0.35">
      <c r="A4772" s="11">
        <v>43840</v>
      </c>
      <c r="B4772" t="s">
        <v>1380</v>
      </c>
      <c r="C4772" s="5">
        <v>100</v>
      </c>
      <c r="D4772" s="26" t="str">
        <f>IF(E4772="","TOTAL","")</f>
        <v/>
      </c>
      <c r="E4772" t="s">
        <v>99</v>
      </c>
    </row>
    <row r="4773" spans="1:5" outlineLevel="1" x14ac:dyDescent="0.35">
      <c r="A4773" s="25">
        <f>A4772</f>
        <v>43840</v>
      </c>
      <c r="B4773" s="24" t="str">
        <f>B4772</f>
        <v>TEXAS DANCE EDUCATORS ASSOCIATION</v>
      </c>
      <c r="C4773" s="26">
        <f>SUBTOTAL(9,C4772:C4772)</f>
        <v>100</v>
      </c>
      <c r="D4773" s="26" t="str">
        <f>IF(E4773="","TOTAL","")</f>
        <v>TOTAL</v>
      </c>
    </row>
    <row r="4774" spans="1:5" outlineLevel="2" x14ac:dyDescent="0.35">
      <c r="A4774" s="11">
        <v>43840</v>
      </c>
      <c r="B4774" t="s">
        <v>1058</v>
      </c>
      <c r="C4774" s="5">
        <v>794.8</v>
      </c>
      <c r="D4774" s="26" t="str">
        <f>IF(E4774="","TOTAL","")</f>
        <v/>
      </c>
      <c r="E4774" t="s">
        <v>89</v>
      </c>
    </row>
    <row r="4775" spans="1:5" outlineLevel="2" x14ac:dyDescent="0.35">
      <c r="A4775" s="11">
        <v>43840</v>
      </c>
      <c r="B4775" t="s">
        <v>1058</v>
      </c>
      <c r="C4775" s="5">
        <v>1236.4000000000001</v>
      </c>
      <c r="D4775" s="26" t="str">
        <f>IF(E4775="","TOTAL","")</f>
        <v/>
      </c>
      <c r="E4775" t="s">
        <v>93</v>
      </c>
    </row>
    <row r="4776" spans="1:5" outlineLevel="1" x14ac:dyDescent="0.35">
      <c r="A4776" s="25">
        <f>A4775</f>
        <v>43840</v>
      </c>
      <c r="B4776" s="24" t="str">
        <f>B4775</f>
        <v>FIESTA RESTAURANT GROUP</v>
      </c>
      <c r="C4776" s="26">
        <f>SUBTOTAL(9,C4774:C4775)</f>
        <v>2031.2</v>
      </c>
      <c r="D4776" s="26" t="str">
        <f>IF(E4776="","TOTAL","")</f>
        <v>TOTAL</v>
      </c>
    </row>
    <row r="4777" spans="1:5" outlineLevel="2" x14ac:dyDescent="0.35">
      <c r="A4777" s="11">
        <v>43840</v>
      </c>
      <c r="B4777" t="s">
        <v>124</v>
      </c>
      <c r="C4777" s="5">
        <v>75</v>
      </c>
      <c r="D4777" s="26" t="str">
        <f>IF(E4777="","TOTAL","")</f>
        <v/>
      </c>
      <c r="E4777" t="s">
        <v>82</v>
      </c>
    </row>
    <row r="4778" spans="1:5" outlineLevel="1" x14ac:dyDescent="0.35">
      <c r="A4778" s="25">
        <f>A4777</f>
        <v>43840</v>
      </c>
      <c r="B4778" s="24" t="str">
        <f>B4777</f>
        <v>TASBO</v>
      </c>
      <c r="C4778" s="26">
        <f>SUBTOTAL(9,C4777:C4777)</f>
        <v>75</v>
      </c>
      <c r="D4778" s="26" t="str">
        <f>IF(E4778="","TOTAL","")</f>
        <v>TOTAL</v>
      </c>
    </row>
    <row r="4779" spans="1:5" outlineLevel="2" x14ac:dyDescent="0.35">
      <c r="A4779" s="11">
        <v>43840</v>
      </c>
      <c r="B4779" t="s">
        <v>124</v>
      </c>
      <c r="C4779" s="5">
        <v>385</v>
      </c>
      <c r="D4779" s="26" t="str">
        <f>IF(E4779="","TOTAL","")</f>
        <v/>
      </c>
      <c r="E4779" t="s">
        <v>82</v>
      </c>
    </row>
    <row r="4780" spans="1:5" outlineLevel="1" x14ac:dyDescent="0.35">
      <c r="A4780" s="25">
        <f>A4779</f>
        <v>43840</v>
      </c>
      <c r="B4780" s="24" t="str">
        <f>B4779</f>
        <v>TASBO</v>
      </c>
      <c r="C4780" s="26">
        <f>SUBTOTAL(9,C4779:C4779)</f>
        <v>385</v>
      </c>
      <c r="D4780" s="26" t="str">
        <f>IF(E4780="","TOTAL","")</f>
        <v>TOTAL</v>
      </c>
    </row>
    <row r="4781" spans="1:5" outlineLevel="2" x14ac:dyDescent="0.35">
      <c r="A4781" s="11">
        <v>43840</v>
      </c>
      <c r="B4781" t="s">
        <v>124</v>
      </c>
      <c r="C4781" s="5">
        <v>500</v>
      </c>
      <c r="D4781" s="26" t="str">
        <f>IF(E4781="","TOTAL","")</f>
        <v/>
      </c>
      <c r="E4781" t="s">
        <v>82</v>
      </c>
    </row>
    <row r="4782" spans="1:5" outlineLevel="1" x14ac:dyDescent="0.35">
      <c r="A4782" s="25">
        <f>A4781</f>
        <v>43840</v>
      </c>
      <c r="B4782" s="24" t="str">
        <f>B4781</f>
        <v>TASBO</v>
      </c>
      <c r="C4782" s="26">
        <f>SUBTOTAL(9,C4781:C4781)</f>
        <v>500</v>
      </c>
      <c r="D4782" s="26" t="str">
        <f>IF(E4782="","TOTAL","")</f>
        <v>TOTAL</v>
      </c>
    </row>
    <row r="4783" spans="1:5" outlineLevel="2" x14ac:dyDescent="0.35">
      <c r="A4783" s="11">
        <v>43840</v>
      </c>
      <c r="B4783" t="s">
        <v>1381</v>
      </c>
      <c r="C4783" s="5">
        <v>1015</v>
      </c>
      <c r="D4783" s="26" t="str">
        <f>IF(E4783="","TOTAL","")</f>
        <v/>
      </c>
      <c r="E4783" t="s">
        <v>99</v>
      </c>
    </row>
    <row r="4784" spans="1:5" outlineLevel="1" x14ac:dyDescent="0.35">
      <c r="A4784" s="25">
        <f>A4783</f>
        <v>43840</v>
      </c>
      <c r="B4784" s="24" t="str">
        <f>B4783</f>
        <v>TEXAS ASSOC OF STUDENT COUNCILS</v>
      </c>
      <c r="C4784" s="26">
        <f>SUBTOTAL(9,C4783:C4783)</f>
        <v>1015</v>
      </c>
      <c r="D4784" s="26" t="str">
        <f>IF(E4784="","TOTAL","")</f>
        <v>TOTAL</v>
      </c>
    </row>
    <row r="4785" spans="1:5" outlineLevel="2" x14ac:dyDescent="0.35">
      <c r="A4785" s="11">
        <v>43840</v>
      </c>
      <c r="B4785" t="s">
        <v>1059</v>
      </c>
      <c r="C4785" s="5">
        <v>1280</v>
      </c>
      <c r="D4785" s="26" t="str">
        <f>IF(E4785="","TOTAL","")</f>
        <v/>
      </c>
      <c r="E4785" t="s">
        <v>99</v>
      </c>
    </row>
    <row r="4786" spans="1:5" outlineLevel="1" x14ac:dyDescent="0.35">
      <c r="A4786" s="25">
        <f>A4785</f>
        <v>43840</v>
      </c>
      <c r="B4786" s="24" t="str">
        <f>B4785</f>
        <v>TASC DIST 13</v>
      </c>
      <c r="C4786" s="26">
        <f>SUBTOTAL(9,C4785:C4785)</f>
        <v>1280</v>
      </c>
      <c r="D4786" s="26" t="str">
        <f>IF(E4786="","TOTAL","")</f>
        <v>TOTAL</v>
      </c>
    </row>
    <row r="4787" spans="1:5" outlineLevel="2" x14ac:dyDescent="0.35">
      <c r="A4787" s="11">
        <v>43840</v>
      </c>
      <c r="B4787" t="s">
        <v>646</v>
      </c>
      <c r="C4787" s="5">
        <v>85</v>
      </c>
      <c r="D4787" s="26" t="str">
        <f>IF(E4787="","TOTAL","")</f>
        <v/>
      </c>
      <c r="E4787" t="s">
        <v>77</v>
      </c>
    </row>
    <row r="4788" spans="1:5" outlineLevel="1" x14ac:dyDescent="0.35">
      <c r="A4788" s="25">
        <f>A4787</f>
        <v>43840</v>
      </c>
      <c r="B4788" s="24" t="str">
        <f>B4787</f>
        <v>WILLIAM TAVILLE</v>
      </c>
      <c r="C4788" s="26">
        <f>SUBTOTAL(9,C4787:C4787)</f>
        <v>85</v>
      </c>
      <c r="D4788" s="26" t="str">
        <f>IF(E4788="","TOTAL","")</f>
        <v>TOTAL</v>
      </c>
    </row>
    <row r="4789" spans="1:5" outlineLevel="2" x14ac:dyDescent="0.35">
      <c r="A4789" s="11">
        <v>43840</v>
      </c>
      <c r="B4789" t="s">
        <v>1382</v>
      </c>
      <c r="C4789" s="5">
        <v>115</v>
      </c>
      <c r="D4789" s="26" t="str">
        <f>IF(E4789="","TOTAL","")</f>
        <v/>
      </c>
      <c r="E4789" t="s">
        <v>77</v>
      </c>
    </row>
    <row r="4790" spans="1:5" outlineLevel="1" x14ac:dyDescent="0.35">
      <c r="A4790" s="25">
        <f>A4789</f>
        <v>43840</v>
      </c>
      <c r="B4790" s="24" t="str">
        <f>B4789</f>
        <v>COREY TAYLOR</v>
      </c>
      <c r="C4790" s="26">
        <f>SUBTOTAL(9,C4789:C4789)</f>
        <v>115</v>
      </c>
      <c r="D4790" s="26" t="str">
        <f>IF(E4790="","TOTAL","")</f>
        <v>TOTAL</v>
      </c>
    </row>
    <row r="4791" spans="1:5" outlineLevel="2" x14ac:dyDescent="0.35">
      <c r="A4791" s="11">
        <v>43840</v>
      </c>
      <c r="B4791" t="s">
        <v>1383</v>
      </c>
      <c r="C4791" s="5">
        <v>115</v>
      </c>
      <c r="D4791" s="26" t="str">
        <f>IF(E4791="","TOTAL","")</f>
        <v/>
      </c>
      <c r="E4791" t="s">
        <v>77</v>
      </c>
    </row>
    <row r="4792" spans="1:5" outlineLevel="2" x14ac:dyDescent="0.35">
      <c r="A4792" s="11">
        <v>43840</v>
      </c>
      <c r="B4792" t="s">
        <v>1383</v>
      </c>
      <c r="C4792" s="5">
        <v>115</v>
      </c>
      <c r="D4792" s="26" t="str">
        <f>IF(E4792="","TOTAL","")</f>
        <v/>
      </c>
      <c r="E4792" t="s">
        <v>77</v>
      </c>
    </row>
    <row r="4793" spans="1:5" outlineLevel="1" x14ac:dyDescent="0.35">
      <c r="A4793" s="25">
        <f>A4792</f>
        <v>43840</v>
      </c>
      <c r="B4793" s="24" t="str">
        <f>B4792</f>
        <v>DANIEL R TAYLOR</v>
      </c>
      <c r="C4793" s="26">
        <f>SUBTOTAL(9,C4791:C4792)</f>
        <v>230</v>
      </c>
      <c r="D4793" s="26" t="str">
        <f>IF(E4793="","TOTAL","")</f>
        <v>TOTAL</v>
      </c>
    </row>
    <row r="4794" spans="1:5" outlineLevel="2" x14ac:dyDescent="0.35">
      <c r="A4794" s="11">
        <v>43840</v>
      </c>
      <c r="B4794" t="s">
        <v>815</v>
      </c>
      <c r="C4794" s="5">
        <v>305</v>
      </c>
      <c r="D4794" s="26" t="str">
        <f>IF(E4794="","TOTAL","")</f>
        <v/>
      </c>
      <c r="E4794" t="s">
        <v>82</v>
      </c>
    </row>
    <row r="4795" spans="1:5" outlineLevel="1" x14ac:dyDescent="0.35">
      <c r="A4795" s="25">
        <f>A4794</f>
        <v>43840</v>
      </c>
      <c r="B4795" s="24" t="str">
        <f>B4794</f>
        <v>TCTELA</v>
      </c>
      <c r="C4795" s="26">
        <f>SUBTOTAL(9,C4794:C4794)</f>
        <v>305</v>
      </c>
      <c r="D4795" s="26" t="str">
        <f>IF(E4795="","TOTAL","")</f>
        <v>TOTAL</v>
      </c>
    </row>
    <row r="4796" spans="1:5" outlineLevel="2" x14ac:dyDescent="0.35">
      <c r="A4796" s="11">
        <v>43840</v>
      </c>
      <c r="B4796" t="s">
        <v>815</v>
      </c>
      <c r="C4796" s="5">
        <v>305</v>
      </c>
      <c r="D4796" s="26" t="str">
        <f>IF(E4796="","TOTAL","")</f>
        <v/>
      </c>
      <c r="E4796" t="s">
        <v>82</v>
      </c>
    </row>
    <row r="4797" spans="1:5" outlineLevel="1" x14ac:dyDescent="0.35">
      <c r="A4797" s="25">
        <f>A4796</f>
        <v>43840</v>
      </c>
      <c r="B4797" s="24" t="str">
        <f>B4796</f>
        <v>TCTELA</v>
      </c>
      <c r="C4797" s="26">
        <f>SUBTOTAL(9,C4796:C4796)</f>
        <v>305</v>
      </c>
      <c r="D4797" s="26" t="str">
        <f>IF(E4797="","TOTAL","")</f>
        <v>TOTAL</v>
      </c>
    </row>
    <row r="4798" spans="1:5" outlineLevel="2" x14ac:dyDescent="0.35">
      <c r="A4798" s="11">
        <v>43840</v>
      </c>
      <c r="B4798" t="s">
        <v>1384</v>
      </c>
      <c r="C4798" s="5">
        <v>6600</v>
      </c>
      <c r="D4798" s="26" t="str">
        <f>IF(E4798="","TOTAL","")</f>
        <v/>
      </c>
      <c r="E4798" t="s">
        <v>77</v>
      </c>
    </row>
    <row r="4799" spans="1:5" outlineLevel="2" x14ac:dyDescent="0.35">
      <c r="A4799" s="11">
        <v>43840</v>
      </c>
      <c r="B4799" t="s">
        <v>1384</v>
      </c>
      <c r="C4799" s="5">
        <v>5260.08</v>
      </c>
      <c r="D4799" s="26" t="str">
        <f>IF(E4799="","TOTAL","")</f>
        <v/>
      </c>
      <c r="E4799" t="s">
        <v>77</v>
      </c>
    </row>
    <row r="4800" spans="1:5" outlineLevel="1" x14ac:dyDescent="0.35">
      <c r="A4800" s="25">
        <f>A4799</f>
        <v>43840</v>
      </c>
      <c r="B4800" s="24" t="str">
        <f>B4799</f>
        <v>TEACHING AND LEARNING ALLIANCE INC</v>
      </c>
      <c r="C4800" s="26">
        <f>SUBTOTAL(9,C4798:C4799)</f>
        <v>11860.08</v>
      </c>
      <c r="D4800" s="26" t="str">
        <f>IF(E4800="","TOTAL","")</f>
        <v>TOTAL</v>
      </c>
    </row>
    <row r="4801" spans="1:5" outlineLevel="2" x14ac:dyDescent="0.35">
      <c r="A4801" s="11">
        <v>43840</v>
      </c>
      <c r="B4801" t="s">
        <v>1385</v>
      </c>
      <c r="C4801" s="5">
        <v>280</v>
      </c>
      <c r="D4801" s="26" t="str">
        <f>IF(E4801="","TOTAL","")</f>
        <v/>
      </c>
      <c r="E4801" t="s">
        <v>99</v>
      </c>
    </row>
    <row r="4802" spans="1:5" outlineLevel="1" x14ac:dyDescent="0.35">
      <c r="A4802" s="25">
        <f>A4801</f>
        <v>43840</v>
      </c>
      <c r="B4802" s="24" t="str">
        <f>B4801</f>
        <v>TECHNOLOGY STUDENT ASSOCIATION</v>
      </c>
      <c r="C4802" s="26">
        <f>SUBTOTAL(9,C4801:C4801)</f>
        <v>280</v>
      </c>
      <c r="D4802" s="26" t="str">
        <f>IF(E4802="","TOTAL","")</f>
        <v>TOTAL</v>
      </c>
    </row>
    <row r="4803" spans="1:5" outlineLevel="2" x14ac:dyDescent="0.35">
      <c r="A4803" s="11">
        <v>43840</v>
      </c>
      <c r="B4803" t="s">
        <v>958</v>
      </c>
      <c r="C4803" s="5">
        <v>35.979999999999997</v>
      </c>
      <c r="D4803" s="26" t="str">
        <f>IF(E4803="","TOTAL","")</f>
        <v/>
      </c>
      <c r="E4803" t="s">
        <v>79</v>
      </c>
    </row>
    <row r="4804" spans="1:5" outlineLevel="2" x14ac:dyDescent="0.35">
      <c r="A4804" s="11">
        <v>43840</v>
      </c>
      <c r="B4804" t="s">
        <v>958</v>
      </c>
      <c r="C4804" s="5">
        <v>35.979999999999997</v>
      </c>
      <c r="D4804" s="26" t="str">
        <f>IF(E4804="","TOTAL","")</f>
        <v/>
      </c>
      <c r="E4804" t="s">
        <v>79</v>
      </c>
    </row>
    <row r="4805" spans="1:5" outlineLevel="1" x14ac:dyDescent="0.35">
      <c r="A4805" s="25">
        <f>A4804</f>
        <v>43840</v>
      </c>
      <c r="B4805" s="24" t="str">
        <f>B4804</f>
        <v>TECHTERRA EDUCATION</v>
      </c>
      <c r="C4805" s="26">
        <f>SUBTOTAL(9,C4803:C4804)</f>
        <v>71.959999999999994</v>
      </c>
      <c r="D4805" s="26" t="str">
        <f>IF(E4805="","TOTAL","")</f>
        <v>TOTAL</v>
      </c>
    </row>
    <row r="4806" spans="1:5" outlineLevel="2" x14ac:dyDescent="0.35">
      <c r="A4806" s="11">
        <v>43840</v>
      </c>
      <c r="B4806" t="s">
        <v>1060</v>
      </c>
      <c r="C4806" s="5">
        <v>85</v>
      </c>
      <c r="D4806" s="26" t="str">
        <f>IF(E4806="","TOTAL","")</f>
        <v/>
      </c>
      <c r="E4806" t="s">
        <v>77</v>
      </c>
    </row>
    <row r="4807" spans="1:5" outlineLevel="1" x14ac:dyDescent="0.35">
      <c r="A4807" s="25">
        <f>A4806</f>
        <v>43840</v>
      </c>
      <c r="B4807" s="24" t="str">
        <f>B4806</f>
        <v>ROLANDER CORTEZ TERRY</v>
      </c>
      <c r="C4807" s="26">
        <f>SUBTOTAL(9,C4806:C4806)</f>
        <v>85</v>
      </c>
      <c r="D4807" s="26" t="str">
        <f>IF(E4807="","TOTAL","")</f>
        <v>TOTAL</v>
      </c>
    </row>
    <row r="4808" spans="1:5" outlineLevel="2" x14ac:dyDescent="0.35">
      <c r="A4808" s="11">
        <v>43840</v>
      </c>
      <c r="B4808" t="s">
        <v>817</v>
      </c>
      <c r="C4808" s="5">
        <v>115</v>
      </c>
      <c r="D4808" s="26" t="str">
        <f>IF(E4808="","TOTAL","")</f>
        <v/>
      </c>
      <c r="E4808" t="s">
        <v>77</v>
      </c>
    </row>
    <row r="4809" spans="1:5" outlineLevel="1" x14ac:dyDescent="0.35">
      <c r="A4809" s="25">
        <f>A4808</f>
        <v>43840</v>
      </c>
      <c r="B4809" s="24" t="str">
        <f>B4808</f>
        <v>WALTER JOSEPH TERRY JR</v>
      </c>
      <c r="C4809" s="26">
        <f>SUBTOTAL(9,C4808:C4808)</f>
        <v>115</v>
      </c>
      <c r="D4809" s="26" t="str">
        <f>IF(E4809="","TOTAL","")</f>
        <v>TOTAL</v>
      </c>
    </row>
    <row r="4810" spans="1:5" outlineLevel="2" x14ac:dyDescent="0.35">
      <c r="A4810" s="11">
        <v>43840</v>
      </c>
      <c r="B4810" t="s">
        <v>1386</v>
      </c>
      <c r="C4810" s="5">
        <v>225</v>
      </c>
      <c r="D4810" s="26" t="str">
        <f>IF(E4810="","TOTAL","")</f>
        <v/>
      </c>
      <c r="E4810" t="s">
        <v>99</v>
      </c>
    </row>
    <row r="4811" spans="1:5" outlineLevel="1" x14ac:dyDescent="0.35">
      <c r="A4811" s="25">
        <f>A4810</f>
        <v>43840</v>
      </c>
      <c r="B4811" s="24" t="str">
        <f>B4810</f>
        <v>TEXAS CITY GOLF ACTIVITY</v>
      </c>
      <c r="C4811" s="26">
        <f>SUBTOTAL(9,C4810:C4810)</f>
        <v>225</v>
      </c>
      <c r="D4811" s="26" t="str">
        <f>IF(E4811="","TOTAL","")</f>
        <v>TOTAL</v>
      </c>
    </row>
    <row r="4812" spans="1:5" outlineLevel="2" x14ac:dyDescent="0.35">
      <c r="A4812" s="11">
        <v>43840</v>
      </c>
      <c r="B4812" t="s">
        <v>818</v>
      </c>
      <c r="C4812" s="5">
        <v>175</v>
      </c>
      <c r="D4812" s="26" t="str">
        <f>IF(E4812="","TOTAL","")</f>
        <v/>
      </c>
      <c r="E4812" t="s">
        <v>82</v>
      </c>
    </row>
    <row r="4813" spans="1:5" outlineLevel="1" x14ac:dyDescent="0.35">
      <c r="A4813" s="25">
        <f>A4812</f>
        <v>43840</v>
      </c>
      <c r="B4813" s="24" t="str">
        <f>B4812</f>
        <v>TEXAS COUNSELING ASSOCIATION</v>
      </c>
      <c r="C4813" s="26">
        <f>SUBTOTAL(9,C4812:C4812)</f>
        <v>175</v>
      </c>
      <c r="D4813" s="26" t="str">
        <f>IF(E4813="","TOTAL","")</f>
        <v>TOTAL</v>
      </c>
    </row>
    <row r="4814" spans="1:5" outlineLevel="2" x14ac:dyDescent="0.35">
      <c r="A4814" s="11">
        <v>43840</v>
      </c>
      <c r="B4814" t="s">
        <v>543</v>
      </c>
      <c r="C4814" s="5">
        <v>53345.34</v>
      </c>
      <c r="D4814" s="26" t="str">
        <f>IF(E4814="","TOTAL","")</f>
        <v/>
      </c>
      <c r="E4814" t="s">
        <v>105</v>
      </c>
    </row>
    <row r="4815" spans="1:5" outlineLevel="1" x14ac:dyDescent="0.35">
      <c r="A4815" s="25">
        <f>A4814</f>
        <v>43840</v>
      </c>
      <c r="B4815" s="24" t="str">
        <f>B4814</f>
        <v>TEXAS GENERAL LAND OFFICE</v>
      </c>
      <c r="C4815" s="26">
        <f>SUBTOTAL(9,C4814:C4814)</f>
        <v>53345.34</v>
      </c>
      <c r="D4815" s="26" t="str">
        <f>IF(E4815="","TOTAL","")</f>
        <v>TOTAL</v>
      </c>
    </row>
    <row r="4816" spans="1:5" outlineLevel="2" x14ac:dyDescent="0.35">
      <c r="A4816" s="11">
        <v>43840</v>
      </c>
      <c r="B4816" t="s">
        <v>379</v>
      </c>
      <c r="C4816" s="5">
        <v>330</v>
      </c>
      <c r="D4816" s="26" t="str">
        <f>IF(E4816="","TOTAL","")</f>
        <v/>
      </c>
      <c r="E4816" t="s">
        <v>82</v>
      </c>
    </row>
    <row r="4817" spans="1:5" outlineLevel="1" x14ac:dyDescent="0.35">
      <c r="A4817" s="25">
        <f>A4816</f>
        <v>43840</v>
      </c>
      <c r="B4817" s="24" t="str">
        <f>B4816</f>
        <v>TEXAS LIBRARY ASSOC</v>
      </c>
      <c r="C4817" s="26">
        <f>SUBTOTAL(9,C4816:C4816)</f>
        <v>330</v>
      </c>
      <c r="D4817" s="26" t="str">
        <f>IF(E4817="","TOTAL","")</f>
        <v>TOTAL</v>
      </c>
    </row>
    <row r="4818" spans="1:5" outlineLevel="2" x14ac:dyDescent="0.35">
      <c r="A4818" s="11">
        <v>43840</v>
      </c>
      <c r="B4818" t="s">
        <v>1387</v>
      </c>
      <c r="C4818" s="5">
        <v>1163.5</v>
      </c>
      <c r="D4818" s="26" t="str">
        <f>IF(E4818="","TOTAL","")</f>
        <v/>
      </c>
      <c r="E4818" t="s">
        <v>93</v>
      </c>
    </row>
    <row r="4819" spans="1:5" outlineLevel="1" x14ac:dyDescent="0.35">
      <c r="A4819" s="25">
        <f>A4818</f>
        <v>43840</v>
      </c>
      <c r="B4819" s="24" t="str">
        <f>B4818</f>
        <v>TEXAS MESQUITE GRILL</v>
      </c>
      <c r="C4819" s="26">
        <f>SUBTOTAL(9,C4818:C4818)</f>
        <v>1163.5</v>
      </c>
      <c r="D4819" s="26" t="str">
        <f>IF(E4819="","TOTAL","")</f>
        <v>TOTAL</v>
      </c>
    </row>
    <row r="4820" spans="1:5" outlineLevel="2" x14ac:dyDescent="0.35">
      <c r="A4820" s="11">
        <v>43840</v>
      </c>
      <c r="B4820" t="s">
        <v>410</v>
      </c>
      <c r="C4820" s="5">
        <v>320</v>
      </c>
      <c r="D4820" s="26" t="str">
        <f>IF(E4820="","TOTAL","")</f>
        <v/>
      </c>
      <c r="E4820" t="s">
        <v>99</v>
      </c>
    </row>
    <row r="4821" spans="1:5" outlineLevel="2" x14ac:dyDescent="0.35">
      <c r="A4821" s="11">
        <v>43840</v>
      </c>
      <c r="B4821" t="s">
        <v>410</v>
      </c>
      <c r="C4821" s="5">
        <v>120</v>
      </c>
      <c r="D4821" s="26" t="str">
        <f>IF(E4821="","TOTAL","")</f>
        <v/>
      </c>
      <c r="E4821" t="s">
        <v>79</v>
      </c>
    </row>
    <row r="4822" spans="1:5" outlineLevel="1" x14ac:dyDescent="0.35">
      <c r="A4822" s="25">
        <f>A4821</f>
        <v>43840</v>
      </c>
      <c r="B4822" s="24" t="str">
        <f>B4821</f>
        <v>TEXAS QUIZ BOWL ALLIANCE</v>
      </c>
      <c r="C4822" s="26">
        <f>SUBTOTAL(9,C4820:C4821)</f>
        <v>440</v>
      </c>
      <c r="D4822" s="26" t="str">
        <f>IF(E4822="","TOTAL","")</f>
        <v>TOTAL</v>
      </c>
    </row>
    <row r="4823" spans="1:5" outlineLevel="2" x14ac:dyDescent="0.35">
      <c r="A4823" s="11">
        <v>43840</v>
      </c>
      <c r="B4823" t="s">
        <v>1061</v>
      </c>
      <c r="C4823" s="5">
        <v>2497</v>
      </c>
      <c r="D4823" s="26" t="str">
        <f>IF(E4823="","TOTAL","")</f>
        <v/>
      </c>
      <c r="E4823" t="s">
        <v>93</v>
      </c>
    </row>
    <row r="4824" spans="1:5" outlineLevel="1" x14ac:dyDescent="0.35">
      <c r="A4824" s="25">
        <f>A4823</f>
        <v>43840</v>
      </c>
      <c r="B4824" s="24" t="str">
        <f>B4823</f>
        <v>TEXAS ROADHOUSE</v>
      </c>
      <c r="C4824" s="26">
        <f>SUBTOTAL(9,C4823:C4823)</f>
        <v>2497</v>
      </c>
      <c r="D4824" s="26" t="str">
        <f>IF(E4824="","TOTAL","")</f>
        <v>TOTAL</v>
      </c>
    </row>
    <row r="4825" spans="1:5" outlineLevel="2" x14ac:dyDescent="0.35">
      <c r="A4825" s="11">
        <v>43840</v>
      </c>
      <c r="B4825" t="s">
        <v>820</v>
      </c>
      <c r="C4825" s="5">
        <v>210</v>
      </c>
      <c r="D4825" s="26" t="str">
        <f>IF(E4825="","TOTAL","")</f>
        <v/>
      </c>
      <c r="E4825" t="s">
        <v>82</v>
      </c>
    </row>
    <row r="4826" spans="1:5" outlineLevel="1" x14ac:dyDescent="0.35">
      <c r="A4826" s="25">
        <f>A4825</f>
        <v>43840</v>
      </c>
      <c r="B4826" s="24" t="str">
        <f>B4825</f>
        <v>TEXAS SPEECH-LANGUAGE-HEARING ASSOC</v>
      </c>
      <c r="C4826" s="26">
        <f>SUBTOTAL(9,C4825:C4825)</f>
        <v>210</v>
      </c>
      <c r="D4826" s="26" t="str">
        <f>IF(E4826="","TOTAL","")</f>
        <v>TOTAL</v>
      </c>
    </row>
    <row r="4827" spans="1:5" outlineLevel="2" x14ac:dyDescent="0.35">
      <c r="A4827" s="11">
        <v>43840</v>
      </c>
      <c r="B4827" t="s">
        <v>820</v>
      </c>
      <c r="C4827" s="5">
        <v>210</v>
      </c>
      <c r="D4827" s="26" t="str">
        <f>IF(E4827="","TOTAL","")</f>
        <v/>
      </c>
      <c r="E4827" t="s">
        <v>82</v>
      </c>
    </row>
    <row r="4828" spans="1:5" outlineLevel="1" x14ac:dyDescent="0.35">
      <c r="A4828" s="25">
        <f>A4827</f>
        <v>43840</v>
      </c>
      <c r="B4828" s="24" t="str">
        <f>B4827</f>
        <v>TEXAS SPEECH-LANGUAGE-HEARING ASSOC</v>
      </c>
      <c r="C4828" s="26">
        <f>SUBTOTAL(9,C4827:C4827)</f>
        <v>210</v>
      </c>
      <c r="D4828" s="26" t="str">
        <f>IF(E4828="","TOTAL","")</f>
        <v>TOTAL</v>
      </c>
    </row>
    <row r="4829" spans="1:5" outlineLevel="2" x14ac:dyDescent="0.35">
      <c r="A4829" s="11">
        <v>43840</v>
      </c>
      <c r="B4829" t="s">
        <v>820</v>
      </c>
      <c r="C4829" s="5">
        <v>210</v>
      </c>
      <c r="D4829" s="26" t="str">
        <f>IF(E4829="","TOTAL","")</f>
        <v/>
      </c>
      <c r="E4829" t="s">
        <v>82</v>
      </c>
    </row>
    <row r="4830" spans="1:5" outlineLevel="1" x14ac:dyDescent="0.35">
      <c r="A4830" s="25">
        <f>A4829</f>
        <v>43840</v>
      </c>
      <c r="B4830" s="24" t="str">
        <f>B4829</f>
        <v>TEXAS SPEECH-LANGUAGE-HEARING ASSOC</v>
      </c>
      <c r="C4830" s="26">
        <f>SUBTOTAL(9,C4829:C4829)</f>
        <v>210</v>
      </c>
      <c r="D4830" s="26" t="str">
        <f>IF(E4830="","TOTAL","")</f>
        <v>TOTAL</v>
      </c>
    </row>
    <row r="4831" spans="1:5" outlineLevel="2" x14ac:dyDescent="0.35">
      <c r="A4831" s="11">
        <v>43840</v>
      </c>
      <c r="B4831" t="s">
        <v>820</v>
      </c>
      <c r="C4831" s="5">
        <v>210</v>
      </c>
      <c r="D4831" s="26" t="str">
        <f>IF(E4831="","TOTAL","")</f>
        <v/>
      </c>
      <c r="E4831" t="s">
        <v>82</v>
      </c>
    </row>
    <row r="4832" spans="1:5" outlineLevel="1" x14ac:dyDescent="0.35">
      <c r="A4832" s="25">
        <f>A4831</f>
        <v>43840</v>
      </c>
      <c r="B4832" s="24" t="str">
        <f>B4831</f>
        <v>TEXAS SPEECH-LANGUAGE-HEARING ASSOC</v>
      </c>
      <c r="C4832" s="26">
        <f>SUBTOTAL(9,C4831:C4831)</f>
        <v>210</v>
      </c>
      <c r="D4832" s="26" t="str">
        <f>IF(E4832="","TOTAL","")</f>
        <v>TOTAL</v>
      </c>
    </row>
    <row r="4833" spans="1:5" outlineLevel="2" x14ac:dyDescent="0.35">
      <c r="A4833" s="11">
        <v>43840</v>
      </c>
      <c r="B4833" t="s">
        <v>820</v>
      </c>
      <c r="C4833" s="5">
        <v>210</v>
      </c>
      <c r="D4833" s="26" t="str">
        <f>IF(E4833="","TOTAL","")</f>
        <v/>
      </c>
      <c r="E4833" t="s">
        <v>82</v>
      </c>
    </row>
    <row r="4834" spans="1:5" outlineLevel="1" x14ac:dyDescent="0.35">
      <c r="A4834" s="25">
        <f>A4833</f>
        <v>43840</v>
      </c>
      <c r="B4834" s="24" t="str">
        <f>B4833</f>
        <v>TEXAS SPEECH-LANGUAGE-HEARING ASSOC</v>
      </c>
      <c r="C4834" s="26">
        <f>SUBTOTAL(9,C4833:C4833)</f>
        <v>210</v>
      </c>
      <c r="D4834" s="26" t="str">
        <f>IF(E4834="","TOTAL","")</f>
        <v>TOTAL</v>
      </c>
    </row>
    <row r="4835" spans="1:5" outlineLevel="2" x14ac:dyDescent="0.35">
      <c r="A4835" s="11">
        <v>43840</v>
      </c>
      <c r="B4835" t="s">
        <v>820</v>
      </c>
      <c r="C4835" s="5">
        <v>210</v>
      </c>
      <c r="D4835" s="26" t="str">
        <f>IF(E4835="","TOTAL","")</f>
        <v/>
      </c>
      <c r="E4835" t="s">
        <v>82</v>
      </c>
    </row>
    <row r="4836" spans="1:5" outlineLevel="1" x14ac:dyDescent="0.35">
      <c r="A4836" s="25">
        <f>A4835</f>
        <v>43840</v>
      </c>
      <c r="B4836" s="24" t="str">
        <f>B4835</f>
        <v>TEXAS SPEECH-LANGUAGE-HEARING ASSOC</v>
      </c>
      <c r="C4836" s="26">
        <f>SUBTOTAL(9,C4835:C4835)</f>
        <v>210</v>
      </c>
      <c r="D4836" s="26" t="str">
        <f>IF(E4836="","TOTAL","")</f>
        <v>TOTAL</v>
      </c>
    </row>
    <row r="4837" spans="1:5" outlineLevel="2" x14ac:dyDescent="0.35">
      <c r="A4837" s="11">
        <v>43840</v>
      </c>
      <c r="B4837" t="s">
        <v>820</v>
      </c>
      <c r="C4837" s="5">
        <v>210</v>
      </c>
      <c r="D4837" s="26" t="str">
        <f>IF(E4837="","TOTAL","")</f>
        <v/>
      </c>
      <c r="E4837" t="s">
        <v>82</v>
      </c>
    </row>
    <row r="4838" spans="1:5" outlineLevel="1" x14ac:dyDescent="0.35">
      <c r="A4838" s="25">
        <f>A4837</f>
        <v>43840</v>
      </c>
      <c r="B4838" s="24" t="str">
        <f>B4837</f>
        <v>TEXAS SPEECH-LANGUAGE-HEARING ASSOC</v>
      </c>
      <c r="C4838" s="26">
        <f>SUBTOTAL(9,C4837:C4837)</f>
        <v>210</v>
      </c>
      <c r="D4838" s="26" t="str">
        <f>IF(E4838="","TOTAL","")</f>
        <v>TOTAL</v>
      </c>
    </row>
    <row r="4839" spans="1:5" outlineLevel="2" x14ac:dyDescent="0.35">
      <c r="A4839" s="11">
        <v>43840</v>
      </c>
      <c r="B4839" t="s">
        <v>820</v>
      </c>
      <c r="C4839" s="5">
        <v>210</v>
      </c>
      <c r="D4839" s="26" t="str">
        <f>IF(E4839="","TOTAL","")</f>
        <v/>
      </c>
      <c r="E4839" t="s">
        <v>82</v>
      </c>
    </row>
    <row r="4840" spans="1:5" outlineLevel="1" x14ac:dyDescent="0.35">
      <c r="A4840" s="25">
        <f>A4839</f>
        <v>43840</v>
      </c>
      <c r="B4840" s="24" t="str">
        <f>B4839</f>
        <v>TEXAS SPEECH-LANGUAGE-HEARING ASSOC</v>
      </c>
      <c r="C4840" s="26">
        <f>SUBTOTAL(9,C4839:C4839)</f>
        <v>210</v>
      </c>
      <c r="D4840" s="26" t="str">
        <f>IF(E4840="","TOTAL","")</f>
        <v>TOTAL</v>
      </c>
    </row>
    <row r="4841" spans="1:5" outlineLevel="2" x14ac:dyDescent="0.35">
      <c r="A4841" s="11">
        <v>43840</v>
      </c>
      <c r="B4841" t="s">
        <v>820</v>
      </c>
      <c r="C4841" s="5">
        <v>210</v>
      </c>
      <c r="D4841" s="26" t="str">
        <f>IF(E4841="","TOTAL","")</f>
        <v/>
      </c>
      <c r="E4841" t="s">
        <v>82</v>
      </c>
    </row>
    <row r="4842" spans="1:5" outlineLevel="1" x14ac:dyDescent="0.35">
      <c r="A4842" s="25">
        <f>A4841</f>
        <v>43840</v>
      </c>
      <c r="B4842" s="24" t="str">
        <f>B4841</f>
        <v>TEXAS SPEECH-LANGUAGE-HEARING ASSOC</v>
      </c>
      <c r="C4842" s="26">
        <f>SUBTOTAL(9,C4841:C4841)</f>
        <v>210</v>
      </c>
      <c r="D4842" s="26" t="str">
        <f>IF(E4842="","TOTAL","")</f>
        <v>TOTAL</v>
      </c>
    </row>
    <row r="4843" spans="1:5" outlineLevel="2" x14ac:dyDescent="0.35">
      <c r="A4843" s="11">
        <v>43840</v>
      </c>
      <c r="B4843" t="s">
        <v>820</v>
      </c>
      <c r="C4843" s="5">
        <v>210</v>
      </c>
      <c r="D4843" s="26" t="str">
        <f>IF(E4843="","TOTAL","")</f>
        <v/>
      </c>
      <c r="E4843" t="s">
        <v>82</v>
      </c>
    </row>
    <row r="4844" spans="1:5" outlineLevel="1" x14ac:dyDescent="0.35">
      <c r="A4844" s="25">
        <f>A4843</f>
        <v>43840</v>
      </c>
      <c r="B4844" s="24" t="str">
        <f>B4843</f>
        <v>TEXAS SPEECH-LANGUAGE-HEARING ASSOC</v>
      </c>
      <c r="C4844" s="26">
        <f>SUBTOTAL(9,C4843:C4843)</f>
        <v>210</v>
      </c>
      <c r="D4844" s="26" t="str">
        <f>IF(E4844="","TOTAL","")</f>
        <v>TOTAL</v>
      </c>
    </row>
    <row r="4845" spans="1:5" outlineLevel="2" x14ac:dyDescent="0.35">
      <c r="A4845" s="11">
        <v>43840</v>
      </c>
      <c r="B4845" t="s">
        <v>820</v>
      </c>
      <c r="C4845" s="5">
        <v>210</v>
      </c>
      <c r="D4845" s="26" t="str">
        <f>IF(E4845="","TOTAL","")</f>
        <v/>
      </c>
      <c r="E4845" t="s">
        <v>82</v>
      </c>
    </row>
    <row r="4846" spans="1:5" outlineLevel="1" x14ac:dyDescent="0.35">
      <c r="A4846" s="25">
        <f>A4845</f>
        <v>43840</v>
      </c>
      <c r="B4846" s="24" t="str">
        <f>B4845</f>
        <v>TEXAS SPEECH-LANGUAGE-HEARING ASSOC</v>
      </c>
      <c r="C4846" s="26">
        <f>SUBTOTAL(9,C4845:C4845)</f>
        <v>210</v>
      </c>
      <c r="D4846" s="26" t="str">
        <f>IF(E4846="","TOTAL","")</f>
        <v>TOTAL</v>
      </c>
    </row>
    <row r="4847" spans="1:5" outlineLevel="2" x14ac:dyDescent="0.35">
      <c r="A4847" s="11">
        <v>43840</v>
      </c>
      <c r="B4847" t="s">
        <v>820</v>
      </c>
      <c r="C4847" s="5">
        <v>210</v>
      </c>
      <c r="D4847" s="26" t="str">
        <f>IF(E4847="","TOTAL","")</f>
        <v/>
      </c>
      <c r="E4847" t="s">
        <v>82</v>
      </c>
    </row>
    <row r="4848" spans="1:5" outlineLevel="1" x14ac:dyDescent="0.35">
      <c r="A4848" s="25">
        <f>A4847</f>
        <v>43840</v>
      </c>
      <c r="B4848" s="24" t="str">
        <f>B4847</f>
        <v>TEXAS SPEECH-LANGUAGE-HEARING ASSOC</v>
      </c>
      <c r="C4848" s="26">
        <f>SUBTOTAL(9,C4847:C4847)</f>
        <v>210</v>
      </c>
      <c r="D4848" s="26" t="str">
        <f>IF(E4848="","TOTAL","")</f>
        <v>TOTAL</v>
      </c>
    </row>
    <row r="4849" spans="1:5" outlineLevel="2" x14ac:dyDescent="0.35">
      <c r="A4849" s="11">
        <v>43840</v>
      </c>
      <c r="B4849" t="s">
        <v>820</v>
      </c>
      <c r="C4849" s="5">
        <v>210</v>
      </c>
      <c r="D4849" s="26" t="str">
        <f>IF(E4849="","TOTAL","")</f>
        <v/>
      </c>
      <c r="E4849" t="s">
        <v>82</v>
      </c>
    </row>
    <row r="4850" spans="1:5" outlineLevel="1" x14ac:dyDescent="0.35">
      <c r="A4850" s="25">
        <f>A4849</f>
        <v>43840</v>
      </c>
      <c r="B4850" s="24" t="str">
        <f>B4849</f>
        <v>TEXAS SPEECH-LANGUAGE-HEARING ASSOC</v>
      </c>
      <c r="C4850" s="26">
        <f>SUBTOTAL(9,C4849:C4849)</f>
        <v>210</v>
      </c>
      <c r="D4850" s="26" t="str">
        <f>IF(E4850="","TOTAL","")</f>
        <v>TOTAL</v>
      </c>
    </row>
    <row r="4851" spans="1:5" outlineLevel="2" x14ac:dyDescent="0.35">
      <c r="A4851" s="11">
        <v>43840</v>
      </c>
      <c r="B4851" t="s">
        <v>820</v>
      </c>
      <c r="C4851" s="5">
        <v>210</v>
      </c>
      <c r="D4851" s="26" t="str">
        <f>IF(E4851="","TOTAL","")</f>
        <v/>
      </c>
      <c r="E4851" t="s">
        <v>82</v>
      </c>
    </row>
    <row r="4852" spans="1:5" outlineLevel="1" x14ac:dyDescent="0.35">
      <c r="A4852" s="25">
        <f>A4851</f>
        <v>43840</v>
      </c>
      <c r="B4852" s="24" t="str">
        <f>B4851</f>
        <v>TEXAS SPEECH-LANGUAGE-HEARING ASSOC</v>
      </c>
      <c r="C4852" s="26">
        <f>SUBTOTAL(9,C4851:C4851)</f>
        <v>210</v>
      </c>
      <c r="D4852" s="26" t="str">
        <f>IF(E4852="","TOTAL","")</f>
        <v>TOTAL</v>
      </c>
    </row>
    <row r="4853" spans="1:5" outlineLevel="2" x14ac:dyDescent="0.35">
      <c r="A4853" s="11">
        <v>43840</v>
      </c>
      <c r="B4853" t="s">
        <v>820</v>
      </c>
      <c r="C4853" s="5">
        <v>210</v>
      </c>
      <c r="D4853" s="26" t="str">
        <f>IF(E4853="","TOTAL","")</f>
        <v/>
      </c>
      <c r="E4853" t="s">
        <v>82</v>
      </c>
    </row>
    <row r="4854" spans="1:5" outlineLevel="1" x14ac:dyDescent="0.35">
      <c r="A4854" s="25">
        <f>A4853</f>
        <v>43840</v>
      </c>
      <c r="B4854" s="24" t="str">
        <f>B4853</f>
        <v>TEXAS SPEECH-LANGUAGE-HEARING ASSOC</v>
      </c>
      <c r="C4854" s="26">
        <f>SUBTOTAL(9,C4853:C4853)</f>
        <v>210</v>
      </c>
      <c r="D4854" s="26" t="str">
        <f>IF(E4854="","TOTAL","")</f>
        <v>TOTAL</v>
      </c>
    </row>
    <row r="4855" spans="1:5" outlineLevel="2" x14ac:dyDescent="0.35">
      <c r="A4855" s="11">
        <v>43840</v>
      </c>
      <c r="B4855" t="s">
        <v>820</v>
      </c>
      <c r="C4855" s="5">
        <v>210</v>
      </c>
      <c r="D4855" s="26" t="str">
        <f>IF(E4855="","TOTAL","")</f>
        <v/>
      </c>
      <c r="E4855" t="s">
        <v>82</v>
      </c>
    </row>
    <row r="4856" spans="1:5" outlineLevel="1" x14ac:dyDescent="0.35">
      <c r="A4856" s="25">
        <f>A4855</f>
        <v>43840</v>
      </c>
      <c r="B4856" s="24" t="str">
        <f>B4855</f>
        <v>TEXAS SPEECH-LANGUAGE-HEARING ASSOC</v>
      </c>
      <c r="C4856" s="26">
        <f>SUBTOTAL(9,C4855:C4855)</f>
        <v>210</v>
      </c>
      <c r="D4856" s="26" t="str">
        <f>IF(E4856="","TOTAL","")</f>
        <v>TOTAL</v>
      </c>
    </row>
    <row r="4857" spans="1:5" outlineLevel="2" x14ac:dyDescent="0.35">
      <c r="A4857" s="11">
        <v>43840</v>
      </c>
      <c r="B4857" t="s">
        <v>820</v>
      </c>
      <c r="C4857" s="5">
        <v>210</v>
      </c>
      <c r="D4857" s="26" t="str">
        <f>IF(E4857="","TOTAL","")</f>
        <v/>
      </c>
      <c r="E4857" t="s">
        <v>82</v>
      </c>
    </row>
    <row r="4858" spans="1:5" outlineLevel="1" x14ac:dyDescent="0.35">
      <c r="A4858" s="25">
        <f>A4857</f>
        <v>43840</v>
      </c>
      <c r="B4858" s="24" t="str">
        <f>B4857</f>
        <v>TEXAS SPEECH-LANGUAGE-HEARING ASSOC</v>
      </c>
      <c r="C4858" s="26">
        <f>SUBTOTAL(9,C4857:C4857)</f>
        <v>210</v>
      </c>
      <c r="D4858" s="26" t="str">
        <f>IF(E4858="","TOTAL","")</f>
        <v>TOTAL</v>
      </c>
    </row>
    <row r="4859" spans="1:5" outlineLevel="2" x14ac:dyDescent="0.35">
      <c r="A4859" s="11">
        <v>43840</v>
      </c>
      <c r="B4859" t="s">
        <v>820</v>
      </c>
      <c r="C4859" s="5">
        <v>210</v>
      </c>
      <c r="D4859" s="26" t="str">
        <f>IF(E4859="","TOTAL","")</f>
        <v/>
      </c>
      <c r="E4859" t="s">
        <v>82</v>
      </c>
    </row>
    <row r="4860" spans="1:5" outlineLevel="1" x14ac:dyDescent="0.35">
      <c r="A4860" s="25">
        <f>A4859</f>
        <v>43840</v>
      </c>
      <c r="B4860" s="24" t="str">
        <f>B4859</f>
        <v>TEXAS SPEECH-LANGUAGE-HEARING ASSOC</v>
      </c>
      <c r="C4860" s="26">
        <f>SUBTOTAL(9,C4859:C4859)</f>
        <v>210</v>
      </c>
      <c r="D4860" s="26" t="str">
        <f>IF(E4860="","TOTAL","")</f>
        <v>TOTAL</v>
      </c>
    </row>
    <row r="4861" spans="1:5" outlineLevel="2" x14ac:dyDescent="0.35">
      <c r="A4861" s="11">
        <v>43840</v>
      </c>
      <c r="B4861" t="s">
        <v>820</v>
      </c>
      <c r="C4861" s="5">
        <v>210</v>
      </c>
      <c r="D4861" s="26" t="str">
        <f>IF(E4861="","TOTAL","")</f>
        <v/>
      </c>
      <c r="E4861" t="s">
        <v>82</v>
      </c>
    </row>
    <row r="4862" spans="1:5" outlineLevel="1" x14ac:dyDescent="0.35">
      <c r="A4862" s="25">
        <f>A4861</f>
        <v>43840</v>
      </c>
      <c r="B4862" s="24" t="str">
        <f>B4861</f>
        <v>TEXAS SPEECH-LANGUAGE-HEARING ASSOC</v>
      </c>
      <c r="C4862" s="26">
        <f>SUBTOTAL(9,C4861:C4861)</f>
        <v>210</v>
      </c>
      <c r="D4862" s="26" t="str">
        <f>IF(E4862="","TOTAL","")</f>
        <v>TOTAL</v>
      </c>
    </row>
    <row r="4863" spans="1:5" outlineLevel="2" x14ac:dyDescent="0.35">
      <c r="A4863" s="11">
        <v>43840</v>
      </c>
      <c r="B4863" t="s">
        <v>820</v>
      </c>
      <c r="C4863" s="5">
        <v>210</v>
      </c>
      <c r="D4863" s="26" t="str">
        <f>IF(E4863="","TOTAL","")</f>
        <v/>
      </c>
      <c r="E4863" t="s">
        <v>82</v>
      </c>
    </row>
    <row r="4864" spans="1:5" outlineLevel="1" x14ac:dyDescent="0.35">
      <c r="A4864" s="25">
        <f>A4863</f>
        <v>43840</v>
      </c>
      <c r="B4864" s="24" t="str">
        <f>B4863</f>
        <v>TEXAS SPEECH-LANGUAGE-HEARING ASSOC</v>
      </c>
      <c r="C4864" s="26">
        <f>SUBTOTAL(9,C4863:C4863)</f>
        <v>210</v>
      </c>
      <c r="D4864" s="26" t="str">
        <f>IF(E4864="","TOTAL","")</f>
        <v>TOTAL</v>
      </c>
    </row>
    <row r="4865" spans="1:5" outlineLevel="2" x14ac:dyDescent="0.35">
      <c r="A4865" s="11">
        <v>43840</v>
      </c>
      <c r="B4865" t="s">
        <v>820</v>
      </c>
      <c r="C4865" s="5">
        <v>210</v>
      </c>
      <c r="D4865" s="26" t="str">
        <f>IF(E4865="","TOTAL","")</f>
        <v/>
      </c>
      <c r="E4865" t="s">
        <v>82</v>
      </c>
    </row>
    <row r="4866" spans="1:5" outlineLevel="1" x14ac:dyDescent="0.35">
      <c r="A4866" s="25">
        <f>A4865</f>
        <v>43840</v>
      </c>
      <c r="B4866" s="24" t="str">
        <f>B4865</f>
        <v>TEXAS SPEECH-LANGUAGE-HEARING ASSOC</v>
      </c>
      <c r="C4866" s="26">
        <f>SUBTOTAL(9,C4865:C4865)</f>
        <v>210</v>
      </c>
      <c r="D4866" s="26" t="str">
        <f>IF(E4866="","TOTAL","")</f>
        <v>TOTAL</v>
      </c>
    </row>
    <row r="4867" spans="1:5" outlineLevel="2" x14ac:dyDescent="0.35">
      <c r="A4867" s="11">
        <v>43840</v>
      </c>
      <c r="B4867" t="s">
        <v>820</v>
      </c>
      <c r="C4867" s="5">
        <v>210</v>
      </c>
      <c r="D4867" s="26" t="str">
        <f>IF(E4867="","TOTAL","")</f>
        <v/>
      </c>
      <c r="E4867" t="s">
        <v>82</v>
      </c>
    </row>
    <row r="4868" spans="1:5" outlineLevel="1" x14ac:dyDescent="0.35">
      <c r="A4868" s="25">
        <f>A4867</f>
        <v>43840</v>
      </c>
      <c r="B4868" s="24" t="str">
        <f>B4867</f>
        <v>TEXAS SPEECH-LANGUAGE-HEARING ASSOC</v>
      </c>
      <c r="C4868" s="26">
        <f>SUBTOTAL(9,C4867:C4867)</f>
        <v>210</v>
      </c>
      <c r="D4868" s="26" t="str">
        <f>IF(E4868="","TOTAL","")</f>
        <v>TOTAL</v>
      </c>
    </row>
    <row r="4869" spans="1:5" outlineLevel="2" x14ac:dyDescent="0.35">
      <c r="A4869" s="11">
        <v>43840</v>
      </c>
      <c r="B4869" t="s">
        <v>820</v>
      </c>
      <c r="C4869" s="5">
        <v>374</v>
      </c>
      <c r="D4869" s="26" t="str">
        <f>IF(E4869="","TOTAL","")</f>
        <v/>
      </c>
      <c r="E4869" t="s">
        <v>82</v>
      </c>
    </row>
    <row r="4870" spans="1:5" outlineLevel="1" x14ac:dyDescent="0.35">
      <c r="A4870" s="25">
        <f>A4869</f>
        <v>43840</v>
      </c>
      <c r="B4870" s="24" t="str">
        <f>B4869</f>
        <v>TEXAS SPEECH-LANGUAGE-HEARING ASSOC</v>
      </c>
      <c r="C4870" s="26">
        <f>SUBTOTAL(9,C4869:C4869)</f>
        <v>374</v>
      </c>
      <c r="D4870" s="26" t="str">
        <f>IF(E4870="","TOTAL","")</f>
        <v>TOTAL</v>
      </c>
    </row>
    <row r="4871" spans="1:5" outlineLevel="2" x14ac:dyDescent="0.35">
      <c r="A4871" s="11">
        <v>43840</v>
      </c>
      <c r="B4871" t="s">
        <v>647</v>
      </c>
      <c r="C4871" s="5">
        <v>165</v>
      </c>
      <c r="D4871" s="26" t="str">
        <f>IF(E4871="","TOTAL","")</f>
        <v/>
      </c>
      <c r="E4871" t="s">
        <v>77</v>
      </c>
    </row>
    <row r="4872" spans="1:5" outlineLevel="2" x14ac:dyDescent="0.35">
      <c r="A4872" s="11">
        <v>43840</v>
      </c>
      <c r="B4872" t="s">
        <v>647</v>
      </c>
      <c r="C4872" s="5">
        <v>115</v>
      </c>
      <c r="D4872" s="26" t="str">
        <f>IF(E4872="","TOTAL","")</f>
        <v/>
      </c>
      <c r="E4872" t="s">
        <v>77</v>
      </c>
    </row>
    <row r="4873" spans="1:5" outlineLevel="2" x14ac:dyDescent="0.35">
      <c r="A4873" s="11">
        <v>43840</v>
      </c>
      <c r="B4873" t="s">
        <v>647</v>
      </c>
      <c r="C4873" s="5">
        <v>115</v>
      </c>
      <c r="D4873" s="26" t="str">
        <f>IF(E4873="","TOTAL","")</f>
        <v/>
      </c>
      <c r="E4873" t="s">
        <v>77</v>
      </c>
    </row>
    <row r="4874" spans="1:5" outlineLevel="1" x14ac:dyDescent="0.35">
      <c r="A4874" s="25">
        <f>A4873</f>
        <v>43840</v>
      </c>
      <c r="B4874" s="24" t="str">
        <f>B4873</f>
        <v>ELIJAH THEUS</v>
      </c>
      <c r="C4874" s="26">
        <f>SUBTOTAL(9,C4871:C4873)</f>
        <v>395</v>
      </c>
      <c r="D4874" s="26" t="str">
        <f>IF(E4874="","TOTAL","")</f>
        <v>TOTAL</v>
      </c>
    </row>
    <row r="4875" spans="1:5" outlineLevel="2" x14ac:dyDescent="0.35">
      <c r="A4875" s="11">
        <v>43840</v>
      </c>
      <c r="B4875" t="s">
        <v>1388</v>
      </c>
      <c r="C4875" s="5">
        <v>2500</v>
      </c>
      <c r="D4875" s="26" t="str">
        <f>IF(E4875="","TOTAL","")</f>
        <v/>
      </c>
      <c r="E4875" t="s">
        <v>2259</v>
      </c>
    </row>
    <row r="4876" spans="1:5" outlineLevel="1" x14ac:dyDescent="0.35">
      <c r="A4876" s="25">
        <f>A4875</f>
        <v>43840</v>
      </c>
      <c r="B4876" s="24" t="str">
        <f>B4875</f>
        <v>THINK LAW</v>
      </c>
      <c r="C4876" s="26">
        <f>SUBTOTAL(9,C4875:C4875)</f>
        <v>2500</v>
      </c>
      <c r="D4876" s="26" t="str">
        <f>IF(E4876="","TOTAL","")</f>
        <v>TOTAL</v>
      </c>
    </row>
    <row r="4877" spans="1:5" outlineLevel="2" x14ac:dyDescent="0.35">
      <c r="A4877" s="11">
        <v>43840</v>
      </c>
      <c r="B4877" t="s">
        <v>19</v>
      </c>
      <c r="C4877" s="5">
        <v>204.72</v>
      </c>
      <c r="D4877" s="26" t="str">
        <f>IF(E4877="","TOTAL","")</f>
        <v/>
      </c>
      <c r="E4877" t="s">
        <v>81</v>
      </c>
    </row>
    <row r="4878" spans="1:5" outlineLevel="2" x14ac:dyDescent="0.35">
      <c r="A4878" s="11">
        <v>43840</v>
      </c>
      <c r="B4878" t="s">
        <v>19</v>
      </c>
      <c r="C4878" s="5">
        <v>53.83</v>
      </c>
      <c r="D4878" s="26" t="str">
        <f>IF(E4878="","TOTAL","")</f>
        <v/>
      </c>
      <c r="E4878" t="s">
        <v>81</v>
      </c>
    </row>
    <row r="4879" spans="1:5" outlineLevel="2" x14ac:dyDescent="0.35">
      <c r="A4879" s="11">
        <v>43840</v>
      </c>
      <c r="B4879" t="s">
        <v>19</v>
      </c>
      <c r="C4879" s="5">
        <v>49.16</v>
      </c>
      <c r="D4879" s="26" t="str">
        <f>IF(E4879="","TOTAL","")</f>
        <v/>
      </c>
      <c r="E4879" t="s">
        <v>81</v>
      </c>
    </row>
    <row r="4880" spans="1:5" outlineLevel="2" x14ac:dyDescent="0.35">
      <c r="A4880" s="11">
        <v>43840</v>
      </c>
      <c r="B4880" t="s">
        <v>19</v>
      </c>
      <c r="C4880" s="5">
        <v>22.98</v>
      </c>
      <c r="D4880" s="26" t="str">
        <f>IF(E4880="","TOTAL","")</f>
        <v/>
      </c>
      <c r="E4880" t="s">
        <v>81</v>
      </c>
    </row>
    <row r="4881" spans="1:5" outlineLevel="2" x14ac:dyDescent="0.35">
      <c r="A4881" s="11">
        <v>43840</v>
      </c>
      <c r="B4881" t="s">
        <v>19</v>
      </c>
      <c r="C4881" s="5">
        <v>125.76</v>
      </c>
      <c r="D4881" s="26" t="str">
        <f>IF(E4881="","TOTAL","")</f>
        <v/>
      </c>
      <c r="E4881" t="s">
        <v>81</v>
      </c>
    </row>
    <row r="4882" spans="1:5" outlineLevel="2" x14ac:dyDescent="0.35">
      <c r="A4882" s="11">
        <v>43840</v>
      </c>
      <c r="B4882" t="s">
        <v>19</v>
      </c>
      <c r="C4882" s="5">
        <v>166</v>
      </c>
      <c r="D4882" s="26" t="str">
        <f>IF(E4882="","TOTAL","")</f>
        <v/>
      </c>
      <c r="E4882" t="s">
        <v>81</v>
      </c>
    </row>
    <row r="4883" spans="1:5" outlineLevel="2" x14ac:dyDescent="0.35">
      <c r="A4883" s="11">
        <v>43840</v>
      </c>
      <c r="B4883" t="s">
        <v>19</v>
      </c>
      <c r="C4883" s="5">
        <v>630.6</v>
      </c>
      <c r="D4883" s="26" t="str">
        <f>IF(E4883="","TOTAL","")</f>
        <v/>
      </c>
      <c r="E4883" t="s">
        <v>81</v>
      </c>
    </row>
    <row r="4884" spans="1:5" outlineLevel="2" x14ac:dyDescent="0.35">
      <c r="A4884" s="11">
        <v>43840</v>
      </c>
      <c r="B4884" t="s">
        <v>19</v>
      </c>
      <c r="C4884" s="5">
        <v>475.8</v>
      </c>
      <c r="D4884" s="26" t="str">
        <f>IF(E4884="","TOTAL","")</f>
        <v/>
      </c>
      <c r="E4884" t="s">
        <v>81</v>
      </c>
    </row>
    <row r="4885" spans="1:5" outlineLevel="2" x14ac:dyDescent="0.35">
      <c r="A4885" s="11">
        <v>43840</v>
      </c>
      <c r="B4885" t="s">
        <v>19</v>
      </c>
      <c r="C4885" s="5">
        <v>218.88</v>
      </c>
      <c r="D4885" s="26" t="str">
        <f>IF(E4885="","TOTAL","")</f>
        <v/>
      </c>
      <c r="E4885" t="s">
        <v>81</v>
      </c>
    </row>
    <row r="4886" spans="1:5" outlineLevel="1" x14ac:dyDescent="0.35">
      <c r="A4886" s="25">
        <f>A4885</f>
        <v>43840</v>
      </c>
      <c r="B4886" s="24" t="str">
        <f>B4885</f>
        <v>THOMAS BUS GULF COAST</v>
      </c>
      <c r="C4886" s="26">
        <f>SUBTOTAL(9,C4877:C4885)</f>
        <v>1947.73</v>
      </c>
      <c r="D4886" s="26" t="str">
        <f>IF(E4886="","TOTAL","")</f>
        <v>TOTAL</v>
      </c>
    </row>
    <row r="4887" spans="1:5" outlineLevel="2" x14ac:dyDescent="0.35">
      <c r="A4887" s="11">
        <v>43840</v>
      </c>
      <c r="B4887" t="s">
        <v>1389</v>
      </c>
      <c r="C4887" s="5">
        <v>240</v>
      </c>
      <c r="D4887" s="26" t="str">
        <f>IF(E4887="","TOTAL","")</f>
        <v/>
      </c>
      <c r="E4887" t="s">
        <v>159</v>
      </c>
    </row>
    <row r="4888" spans="1:5" outlineLevel="1" x14ac:dyDescent="0.35">
      <c r="A4888" s="25">
        <f>A4887</f>
        <v>43840</v>
      </c>
      <c r="B4888" s="24" t="str">
        <f>B4887</f>
        <v>THOMPSON &amp; HORTON LLP</v>
      </c>
      <c r="C4888" s="26">
        <f>SUBTOTAL(9,C4887:C4887)</f>
        <v>240</v>
      </c>
      <c r="D4888" s="26" t="str">
        <f>IF(E4888="","TOTAL","")</f>
        <v>TOTAL</v>
      </c>
    </row>
    <row r="4889" spans="1:5" outlineLevel="2" x14ac:dyDescent="0.35">
      <c r="A4889" s="11">
        <v>43840</v>
      </c>
      <c r="B4889" t="s">
        <v>823</v>
      </c>
      <c r="C4889" s="5">
        <v>85</v>
      </c>
      <c r="D4889" s="26" t="str">
        <f>IF(E4889="","TOTAL","")</f>
        <v/>
      </c>
      <c r="E4889" t="s">
        <v>77</v>
      </c>
    </row>
    <row r="4890" spans="1:5" outlineLevel="2" x14ac:dyDescent="0.35">
      <c r="A4890" s="11">
        <v>43840</v>
      </c>
      <c r="B4890" t="s">
        <v>823</v>
      </c>
      <c r="C4890" s="5">
        <v>135</v>
      </c>
      <c r="D4890" s="26" t="str">
        <f>IF(E4890="","TOTAL","")</f>
        <v/>
      </c>
      <c r="E4890" t="s">
        <v>77</v>
      </c>
    </row>
    <row r="4891" spans="1:5" outlineLevel="2" x14ac:dyDescent="0.35">
      <c r="A4891" s="11">
        <v>43840</v>
      </c>
      <c r="B4891" t="s">
        <v>823</v>
      </c>
      <c r="C4891" s="5">
        <v>85</v>
      </c>
      <c r="D4891" s="26" t="str">
        <f>IF(E4891="","TOTAL","")</f>
        <v/>
      </c>
      <c r="E4891" t="s">
        <v>77</v>
      </c>
    </row>
    <row r="4892" spans="1:5" outlineLevel="2" x14ac:dyDescent="0.35">
      <c r="A4892" s="11">
        <v>43840</v>
      </c>
      <c r="B4892" t="s">
        <v>823</v>
      </c>
      <c r="C4892" s="5">
        <v>135</v>
      </c>
      <c r="D4892" s="26" t="str">
        <f>IF(E4892="","TOTAL","")</f>
        <v/>
      </c>
      <c r="E4892" t="s">
        <v>77</v>
      </c>
    </row>
    <row r="4893" spans="1:5" outlineLevel="2" x14ac:dyDescent="0.35">
      <c r="A4893" s="11">
        <v>43840</v>
      </c>
      <c r="B4893" t="s">
        <v>823</v>
      </c>
      <c r="C4893" s="5">
        <v>85</v>
      </c>
      <c r="D4893" s="26" t="str">
        <f>IF(E4893="","TOTAL","")</f>
        <v/>
      </c>
      <c r="E4893" t="s">
        <v>77</v>
      </c>
    </row>
    <row r="4894" spans="1:5" outlineLevel="1" x14ac:dyDescent="0.35">
      <c r="A4894" s="25">
        <f>A4893</f>
        <v>43840</v>
      </c>
      <c r="B4894" s="24" t="str">
        <f>B4893</f>
        <v>GARY LEE THOMPSON SR</v>
      </c>
      <c r="C4894" s="26">
        <f>SUBTOTAL(9,C4889:C4893)</f>
        <v>525</v>
      </c>
      <c r="D4894" s="26" t="str">
        <f>IF(E4894="","TOTAL","")</f>
        <v>TOTAL</v>
      </c>
    </row>
    <row r="4895" spans="1:5" outlineLevel="2" x14ac:dyDescent="0.35">
      <c r="A4895" s="11">
        <v>43840</v>
      </c>
      <c r="B4895" t="s">
        <v>285</v>
      </c>
      <c r="C4895" s="5">
        <v>120.44</v>
      </c>
      <c r="D4895" s="26" t="str">
        <f>IF(E4895="","TOTAL","")</f>
        <v/>
      </c>
      <c r="E4895" t="s">
        <v>81</v>
      </c>
    </row>
    <row r="4896" spans="1:5" outlineLevel="1" x14ac:dyDescent="0.35">
      <c r="A4896" s="25">
        <f>A4895</f>
        <v>43840</v>
      </c>
      <c r="B4896" s="24" t="str">
        <f>B4895</f>
        <v>TIFCO INDUSTRIES</v>
      </c>
      <c r="C4896" s="26">
        <f>SUBTOTAL(9,C4895:C4895)</f>
        <v>120.44</v>
      </c>
      <c r="D4896" s="26" t="str">
        <f>IF(E4896="","TOTAL","")</f>
        <v>TOTAL</v>
      </c>
    </row>
    <row r="4897" spans="1:5" outlineLevel="2" x14ac:dyDescent="0.35">
      <c r="A4897" s="11">
        <v>43840</v>
      </c>
      <c r="B4897" t="s">
        <v>380</v>
      </c>
      <c r="C4897" s="5">
        <v>100</v>
      </c>
      <c r="D4897" s="26" t="str">
        <f>IF(E4897="","TOTAL","")</f>
        <v/>
      </c>
      <c r="E4897" t="s">
        <v>83</v>
      </c>
    </row>
    <row r="4898" spans="1:5" outlineLevel="2" x14ac:dyDescent="0.35">
      <c r="A4898" s="11">
        <v>43840</v>
      </c>
      <c r="B4898" t="s">
        <v>380</v>
      </c>
      <c r="C4898" s="5">
        <v>160</v>
      </c>
      <c r="D4898" s="26" t="str">
        <f>IF(E4898="","TOTAL","")</f>
        <v/>
      </c>
      <c r="E4898" t="s">
        <v>82</v>
      </c>
    </row>
    <row r="4899" spans="1:5" outlineLevel="1" x14ac:dyDescent="0.35">
      <c r="A4899" s="25">
        <f>A4898</f>
        <v>43840</v>
      </c>
      <c r="B4899" s="24" t="str">
        <f>B4898</f>
        <v>TMEA</v>
      </c>
      <c r="C4899" s="26">
        <f>SUBTOTAL(9,C4897:C4898)</f>
        <v>260</v>
      </c>
      <c r="D4899" s="26" t="str">
        <f>IF(E4899="","TOTAL","")</f>
        <v>TOTAL</v>
      </c>
    </row>
    <row r="4900" spans="1:5" outlineLevel="2" x14ac:dyDescent="0.35">
      <c r="A4900" s="11">
        <v>43840</v>
      </c>
      <c r="B4900" t="s">
        <v>443</v>
      </c>
      <c r="C4900" s="5">
        <v>1093.24</v>
      </c>
      <c r="D4900" s="26" t="str">
        <f>IF(E4900="","TOTAL","")</f>
        <v/>
      </c>
      <c r="E4900" t="s">
        <v>81</v>
      </c>
    </row>
    <row r="4901" spans="1:5" outlineLevel="2" x14ac:dyDescent="0.35">
      <c r="A4901" s="11">
        <v>43840</v>
      </c>
      <c r="B4901" t="s">
        <v>443</v>
      </c>
      <c r="C4901" s="5">
        <v>267.69</v>
      </c>
      <c r="D4901" s="26" t="str">
        <f>IF(E4901="","TOTAL","")</f>
        <v/>
      </c>
      <c r="E4901" t="s">
        <v>81</v>
      </c>
    </row>
    <row r="4902" spans="1:5" outlineLevel="1" x14ac:dyDescent="0.35">
      <c r="A4902" s="25">
        <f>A4901</f>
        <v>43840</v>
      </c>
      <c r="B4902" s="24" t="str">
        <f>B4901</f>
        <v>TMS SOUTH</v>
      </c>
      <c r="C4902" s="26">
        <f>SUBTOTAL(9,C4900:C4901)</f>
        <v>1360.93</v>
      </c>
      <c r="D4902" s="26" t="str">
        <f>IF(E4902="","TOTAL","")</f>
        <v>TOTAL</v>
      </c>
    </row>
    <row r="4903" spans="1:5" outlineLevel="2" x14ac:dyDescent="0.35">
      <c r="A4903" s="11">
        <v>43840</v>
      </c>
      <c r="B4903" t="s">
        <v>1062</v>
      </c>
      <c r="C4903" s="5">
        <v>190</v>
      </c>
      <c r="D4903" s="26" t="str">
        <f>IF(E4903="","TOTAL","")</f>
        <v/>
      </c>
      <c r="E4903" t="s">
        <v>77</v>
      </c>
    </row>
    <row r="4904" spans="1:5" outlineLevel="1" x14ac:dyDescent="0.35">
      <c r="A4904" s="25">
        <f>A4903</f>
        <v>43840</v>
      </c>
      <c r="B4904" s="24" t="str">
        <f>B4903</f>
        <v>CHARLES TOMPKINS</v>
      </c>
      <c r="C4904" s="26">
        <f>SUBTOTAL(9,C4903:C4903)</f>
        <v>190</v>
      </c>
      <c r="D4904" s="26" t="str">
        <f>IF(E4904="","TOTAL","")</f>
        <v>TOTAL</v>
      </c>
    </row>
    <row r="4905" spans="1:5" outlineLevel="2" x14ac:dyDescent="0.35">
      <c r="A4905" s="11">
        <v>43840</v>
      </c>
      <c r="B4905" t="s">
        <v>561</v>
      </c>
      <c r="C4905" s="5">
        <v>282</v>
      </c>
      <c r="D4905" s="26" t="str">
        <f>IF(E4905="","TOTAL","")</f>
        <v/>
      </c>
      <c r="E4905" t="s">
        <v>99</v>
      </c>
    </row>
    <row r="4906" spans="1:5" outlineLevel="1" x14ac:dyDescent="0.35">
      <c r="A4906" s="25">
        <f>A4905</f>
        <v>43840</v>
      </c>
      <c r="B4906" s="24" t="str">
        <f>B4905</f>
        <v>TOUR-RIFIC OF TEXAS</v>
      </c>
      <c r="C4906" s="26">
        <f>SUBTOTAL(9,C4905:C4905)</f>
        <v>282</v>
      </c>
      <c r="D4906" s="26" t="str">
        <f>IF(E4906="","TOTAL","")</f>
        <v>TOTAL</v>
      </c>
    </row>
    <row r="4907" spans="1:5" outlineLevel="2" x14ac:dyDescent="0.35">
      <c r="A4907" s="11">
        <v>43840</v>
      </c>
      <c r="B4907" t="s">
        <v>1390</v>
      </c>
      <c r="C4907" s="5">
        <v>600</v>
      </c>
      <c r="D4907" s="26" t="str">
        <f>IF(E4907="","TOTAL","")</f>
        <v/>
      </c>
      <c r="E4907" t="s">
        <v>77</v>
      </c>
    </row>
    <row r="4908" spans="1:5" outlineLevel="1" x14ac:dyDescent="0.35">
      <c r="A4908" s="25">
        <f>A4907</f>
        <v>43840</v>
      </c>
      <c r="B4908" s="24" t="str">
        <f>B4907</f>
        <v>TRANSCENDENT AV SERVICES LLC</v>
      </c>
      <c r="C4908" s="26">
        <f>SUBTOTAL(9,C4907:C4907)</f>
        <v>600</v>
      </c>
      <c r="D4908" s="26" t="str">
        <f>IF(E4908="","TOTAL","")</f>
        <v>TOTAL</v>
      </c>
    </row>
    <row r="4909" spans="1:5" outlineLevel="2" x14ac:dyDescent="0.35">
      <c r="A4909" s="11">
        <v>43840</v>
      </c>
      <c r="B4909" t="s">
        <v>75</v>
      </c>
      <c r="C4909" s="5">
        <v>102.1</v>
      </c>
      <c r="D4909" s="26" t="str">
        <f>IF(E4909="","TOTAL","")</f>
        <v/>
      </c>
      <c r="E4909" t="s">
        <v>77</v>
      </c>
    </row>
    <row r="4910" spans="1:5" outlineLevel="1" x14ac:dyDescent="0.35">
      <c r="A4910" s="25">
        <f>A4909</f>
        <v>43840</v>
      </c>
      <c r="B4910" s="24" t="str">
        <f>B4909</f>
        <v>TRANSUNION RISK AND ALTERNATIVE DATA SOLUTIONS INC</v>
      </c>
      <c r="C4910" s="26">
        <f>SUBTOTAL(9,C4909:C4909)</f>
        <v>102.1</v>
      </c>
      <c r="D4910" s="26" t="str">
        <f>IF(E4910="","TOTAL","")</f>
        <v>TOTAL</v>
      </c>
    </row>
    <row r="4911" spans="1:5" outlineLevel="2" x14ac:dyDescent="0.35">
      <c r="A4911" s="11">
        <v>43840</v>
      </c>
      <c r="B4911" t="s">
        <v>1391</v>
      </c>
      <c r="C4911" s="5">
        <v>125</v>
      </c>
      <c r="D4911" s="26" t="str">
        <f>IF(E4911="","TOTAL","")</f>
        <v/>
      </c>
      <c r="E4911" t="s">
        <v>77</v>
      </c>
    </row>
    <row r="4912" spans="1:5" outlineLevel="2" x14ac:dyDescent="0.35">
      <c r="A4912" s="11">
        <v>43840</v>
      </c>
      <c r="B4912" t="s">
        <v>1391</v>
      </c>
      <c r="C4912" s="5">
        <v>190</v>
      </c>
      <c r="D4912" s="26" t="str">
        <f>IF(E4912="","TOTAL","")</f>
        <v/>
      </c>
      <c r="E4912" t="s">
        <v>77</v>
      </c>
    </row>
    <row r="4913" spans="1:5" outlineLevel="2" x14ac:dyDescent="0.35">
      <c r="A4913" s="11">
        <v>43840</v>
      </c>
      <c r="B4913" t="s">
        <v>1391</v>
      </c>
      <c r="C4913" s="5">
        <v>125</v>
      </c>
      <c r="D4913" s="26" t="str">
        <f>IF(E4913="","TOTAL","")</f>
        <v/>
      </c>
      <c r="E4913" t="s">
        <v>77</v>
      </c>
    </row>
    <row r="4914" spans="1:5" outlineLevel="2" x14ac:dyDescent="0.35">
      <c r="A4914" s="11">
        <v>43840</v>
      </c>
      <c r="B4914" t="s">
        <v>1391</v>
      </c>
      <c r="C4914" s="5">
        <v>125</v>
      </c>
      <c r="D4914" s="26" t="str">
        <f>IF(E4914="","TOTAL","")</f>
        <v/>
      </c>
      <c r="E4914" t="s">
        <v>77</v>
      </c>
    </row>
    <row r="4915" spans="1:5" outlineLevel="1" x14ac:dyDescent="0.35">
      <c r="A4915" s="25">
        <f>A4914</f>
        <v>43840</v>
      </c>
      <c r="B4915" s="24" t="str">
        <f>B4914</f>
        <v>PAUL TREVINO</v>
      </c>
      <c r="C4915" s="26">
        <f>SUBTOTAL(9,C4911:C4914)</f>
        <v>565</v>
      </c>
      <c r="D4915" s="26" t="str">
        <f>IF(E4915="","TOTAL","")</f>
        <v>TOTAL</v>
      </c>
    </row>
    <row r="4916" spans="1:5" outlineLevel="2" x14ac:dyDescent="0.35">
      <c r="A4916" s="11">
        <v>43840</v>
      </c>
      <c r="B4916" t="s">
        <v>1063</v>
      </c>
      <c r="C4916" s="5">
        <v>135</v>
      </c>
      <c r="D4916" s="26" t="str">
        <f>IF(E4916="","TOTAL","")</f>
        <v/>
      </c>
      <c r="E4916" t="s">
        <v>77</v>
      </c>
    </row>
    <row r="4917" spans="1:5" outlineLevel="1" x14ac:dyDescent="0.35">
      <c r="A4917" s="25">
        <f>A4916</f>
        <v>43840</v>
      </c>
      <c r="B4917" s="24" t="str">
        <f>B4916</f>
        <v>ROBERT TREVINO</v>
      </c>
      <c r="C4917" s="26">
        <f>SUBTOTAL(9,C4916:C4916)</f>
        <v>135</v>
      </c>
      <c r="D4917" s="26" t="str">
        <f>IF(E4917="","TOTAL","")</f>
        <v>TOTAL</v>
      </c>
    </row>
    <row r="4918" spans="1:5" outlineLevel="2" x14ac:dyDescent="0.35">
      <c r="A4918" s="11">
        <v>43840</v>
      </c>
      <c r="B4918" t="s">
        <v>417</v>
      </c>
      <c r="C4918" s="5">
        <v>5785.5</v>
      </c>
      <c r="D4918" s="26" t="str">
        <f>IF(E4918="","TOTAL","")</f>
        <v/>
      </c>
      <c r="E4918" t="s">
        <v>78</v>
      </c>
    </row>
    <row r="4919" spans="1:5" outlineLevel="1" x14ac:dyDescent="0.35">
      <c r="A4919" s="25">
        <f>A4918</f>
        <v>43840</v>
      </c>
      <c r="B4919" s="24" t="str">
        <f>B4918</f>
        <v>TRIDENT BEVERAGE INC</v>
      </c>
      <c r="C4919" s="26">
        <f>SUBTOTAL(9,C4918:C4918)</f>
        <v>5785.5</v>
      </c>
      <c r="D4919" s="26" t="str">
        <f>IF(E4919="","TOTAL","")</f>
        <v>TOTAL</v>
      </c>
    </row>
    <row r="4920" spans="1:5" outlineLevel="2" x14ac:dyDescent="0.35">
      <c r="A4920" s="11">
        <v>43840</v>
      </c>
      <c r="B4920" t="s">
        <v>294</v>
      </c>
      <c r="C4920" s="5">
        <v>17.52</v>
      </c>
      <c r="D4920" s="26" t="str">
        <f>IF(E4920="","TOTAL","")</f>
        <v/>
      </c>
      <c r="E4920" t="s">
        <v>79</v>
      </c>
    </row>
    <row r="4921" spans="1:5" outlineLevel="1" x14ac:dyDescent="0.35">
      <c r="A4921" s="25">
        <f>A4920</f>
        <v>43840</v>
      </c>
      <c r="B4921" s="24" t="str">
        <f>B4920</f>
        <v>TXTAG</v>
      </c>
      <c r="C4921" s="26">
        <f>SUBTOTAL(9,C4920:C4920)</f>
        <v>17.52</v>
      </c>
      <c r="D4921" s="26" t="str">
        <f>IF(E4921="","TOTAL","")</f>
        <v>TOTAL</v>
      </c>
    </row>
    <row r="4922" spans="1:5" outlineLevel="2" x14ac:dyDescent="0.35">
      <c r="A4922" s="11">
        <v>43840</v>
      </c>
      <c r="B4922" t="s">
        <v>1392</v>
      </c>
      <c r="C4922" s="5">
        <v>897.61</v>
      </c>
      <c r="D4922" s="26" t="str">
        <f>IF(E4922="","TOTAL","")</f>
        <v/>
      </c>
      <c r="E4922" t="s">
        <v>76</v>
      </c>
    </row>
    <row r="4923" spans="1:5" outlineLevel="1" x14ac:dyDescent="0.35">
      <c r="A4923" s="25">
        <f>A4922</f>
        <v>43840</v>
      </c>
      <c r="B4923" s="24" t="str">
        <f>B4922</f>
        <v>TYPHOON TEXAS</v>
      </c>
      <c r="C4923" s="26">
        <f>SUBTOTAL(9,C4922:C4922)</f>
        <v>897.61</v>
      </c>
      <c r="D4923" s="26" t="str">
        <f>IF(E4923="","TOTAL","")</f>
        <v>TOTAL</v>
      </c>
    </row>
    <row r="4924" spans="1:5" outlineLevel="2" x14ac:dyDescent="0.35">
      <c r="A4924" s="11">
        <v>43840</v>
      </c>
      <c r="B4924" t="s">
        <v>649</v>
      </c>
      <c r="C4924" s="5">
        <v>140.05000000000001</v>
      </c>
      <c r="D4924" s="26" t="str">
        <f>IF(E4924="","TOTAL","")</f>
        <v/>
      </c>
      <c r="E4924" t="s">
        <v>79</v>
      </c>
    </row>
    <row r="4925" spans="1:5" outlineLevel="1" x14ac:dyDescent="0.35">
      <c r="A4925" s="25">
        <f>A4924</f>
        <v>43840</v>
      </c>
      <c r="B4925" s="24" t="str">
        <f>B4924</f>
        <v>U S SCHOOL SUPPLY INC</v>
      </c>
      <c r="C4925" s="26">
        <f>SUBTOTAL(9,C4924:C4924)</f>
        <v>140.05000000000001</v>
      </c>
      <c r="D4925" s="26" t="str">
        <f>IF(E4925="","TOTAL","")</f>
        <v>TOTAL</v>
      </c>
    </row>
    <row r="4926" spans="1:5" outlineLevel="2" x14ac:dyDescent="0.35">
      <c r="A4926" s="11">
        <v>43840</v>
      </c>
      <c r="B4926" t="s">
        <v>1393</v>
      </c>
      <c r="C4926" s="5">
        <v>300</v>
      </c>
      <c r="D4926" s="26" t="str">
        <f>IF(E4926="","TOTAL","")</f>
        <v/>
      </c>
      <c r="E4926" t="s">
        <v>79</v>
      </c>
    </row>
    <row r="4927" spans="1:5" outlineLevel="1" x14ac:dyDescent="0.35">
      <c r="A4927" s="25">
        <f>A4926</f>
        <v>43840</v>
      </c>
      <c r="B4927" s="24" t="str">
        <f>B4926</f>
        <v>UIL MUSIC REGION 23</v>
      </c>
      <c r="C4927" s="26">
        <f>SUBTOTAL(9,C4926:C4926)</f>
        <v>300</v>
      </c>
      <c r="D4927" s="26" t="str">
        <f>IF(E4927="","TOTAL","")</f>
        <v>TOTAL</v>
      </c>
    </row>
    <row r="4928" spans="1:5" outlineLevel="2" x14ac:dyDescent="0.35">
      <c r="A4928" s="11">
        <v>43840</v>
      </c>
      <c r="B4928" t="s">
        <v>1394</v>
      </c>
      <c r="C4928" s="5">
        <v>300</v>
      </c>
      <c r="D4928" s="26" t="str">
        <f>IF(E4928="","TOTAL","")</f>
        <v/>
      </c>
      <c r="E4928" t="s">
        <v>77</v>
      </c>
    </row>
    <row r="4929" spans="1:5" outlineLevel="2" x14ac:dyDescent="0.35">
      <c r="A4929" s="11">
        <v>43840</v>
      </c>
      <c r="B4929" t="s">
        <v>1394</v>
      </c>
      <c r="C4929" s="5">
        <v>150</v>
      </c>
      <c r="D4929" s="26" t="str">
        <f>IF(E4929="","TOTAL","")</f>
        <v/>
      </c>
      <c r="E4929" t="s">
        <v>77</v>
      </c>
    </row>
    <row r="4930" spans="1:5" outlineLevel="2" x14ac:dyDescent="0.35">
      <c r="A4930" s="11">
        <v>43840</v>
      </c>
      <c r="B4930" t="s">
        <v>1394</v>
      </c>
      <c r="C4930" s="5">
        <v>225</v>
      </c>
      <c r="D4930" s="26" t="str">
        <f>IF(E4930="","TOTAL","")</f>
        <v/>
      </c>
      <c r="E4930" t="s">
        <v>77</v>
      </c>
    </row>
    <row r="4931" spans="1:5" outlineLevel="2" x14ac:dyDescent="0.35">
      <c r="A4931" s="11">
        <v>43840</v>
      </c>
      <c r="B4931" t="s">
        <v>1394</v>
      </c>
      <c r="C4931" s="5">
        <v>75</v>
      </c>
      <c r="D4931" s="26" t="str">
        <f>IF(E4931="","TOTAL","")</f>
        <v/>
      </c>
      <c r="E4931" t="s">
        <v>77</v>
      </c>
    </row>
    <row r="4932" spans="1:5" outlineLevel="2" x14ac:dyDescent="0.35">
      <c r="A4932" s="11">
        <v>43840</v>
      </c>
      <c r="B4932" t="s">
        <v>1394</v>
      </c>
      <c r="C4932" s="5">
        <v>300</v>
      </c>
      <c r="D4932" s="26" t="str">
        <f>IF(E4932="","TOTAL","")</f>
        <v/>
      </c>
      <c r="E4932" t="s">
        <v>77</v>
      </c>
    </row>
    <row r="4933" spans="1:5" outlineLevel="2" x14ac:dyDescent="0.35">
      <c r="A4933" s="11">
        <v>43840</v>
      </c>
      <c r="B4933" t="s">
        <v>1394</v>
      </c>
      <c r="C4933" s="5">
        <v>125</v>
      </c>
      <c r="D4933" s="26" t="str">
        <f>IF(E4933="","TOTAL","")</f>
        <v/>
      </c>
      <c r="E4933" t="s">
        <v>77</v>
      </c>
    </row>
    <row r="4934" spans="1:5" outlineLevel="1" x14ac:dyDescent="0.35">
      <c r="A4934" s="25">
        <f>A4933</f>
        <v>43840</v>
      </c>
      <c r="B4934" s="24" t="str">
        <f>B4933</f>
        <v>HOUSTON CHAPTER BASKETBALL OFFICIAL</v>
      </c>
      <c r="C4934" s="26">
        <f>SUBTOTAL(9,C4928:C4933)</f>
        <v>1175</v>
      </c>
      <c r="D4934" s="26" t="str">
        <f>IF(E4934="","TOTAL","")</f>
        <v>TOTAL</v>
      </c>
    </row>
    <row r="4935" spans="1:5" outlineLevel="2" x14ac:dyDescent="0.35">
      <c r="A4935" s="11">
        <v>43840</v>
      </c>
      <c r="B4935" t="s">
        <v>303</v>
      </c>
      <c r="C4935" s="5">
        <v>68.48</v>
      </c>
      <c r="D4935" s="26" t="str">
        <f>IF(E4935="","TOTAL","")</f>
        <v/>
      </c>
      <c r="E4935" t="s">
        <v>87</v>
      </c>
    </row>
    <row r="4936" spans="1:5" outlineLevel="2" x14ac:dyDescent="0.35">
      <c r="A4936" s="11">
        <v>43840</v>
      </c>
      <c r="B4936" t="s">
        <v>303</v>
      </c>
      <c r="C4936" s="5">
        <v>68.489999999999995</v>
      </c>
      <c r="D4936" s="26" t="str">
        <f>IF(E4936="","TOTAL","")</f>
        <v/>
      </c>
      <c r="E4936" t="s">
        <v>87</v>
      </c>
    </row>
    <row r="4937" spans="1:5" outlineLevel="2" x14ac:dyDescent="0.35">
      <c r="A4937" s="11">
        <v>43840</v>
      </c>
      <c r="B4937" t="s">
        <v>303</v>
      </c>
      <c r="C4937" s="5">
        <v>5.95</v>
      </c>
      <c r="D4937" s="26" t="str">
        <f>IF(E4937="","TOTAL","")</f>
        <v/>
      </c>
      <c r="E4937" t="s">
        <v>87</v>
      </c>
    </row>
    <row r="4938" spans="1:5" outlineLevel="2" x14ac:dyDescent="0.35">
      <c r="A4938" s="11">
        <v>43840</v>
      </c>
      <c r="B4938" t="s">
        <v>303</v>
      </c>
      <c r="C4938" s="5">
        <v>64.930000000000007</v>
      </c>
      <c r="D4938" s="26" t="str">
        <f>IF(E4938="","TOTAL","")</f>
        <v/>
      </c>
      <c r="E4938" t="s">
        <v>87</v>
      </c>
    </row>
    <row r="4939" spans="1:5" outlineLevel="2" x14ac:dyDescent="0.35">
      <c r="A4939" s="11">
        <v>43840</v>
      </c>
      <c r="B4939" t="s">
        <v>303</v>
      </c>
      <c r="C4939" s="5">
        <v>68.48</v>
      </c>
      <c r="D4939" s="26" t="str">
        <f>IF(E4939="","TOTAL","")</f>
        <v/>
      </c>
      <c r="E4939" t="s">
        <v>87</v>
      </c>
    </row>
    <row r="4940" spans="1:5" outlineLevel="2" x14ac:dyDescent="0.35">
      <c r="A4940" s="11">
        <v>43840</v>
      </c>
      <c r="B4940" t="s">
        <v>303</v>
      </c>
      <c r="C4940" s="5">
        <v>68.48</v>
      </c>
      <c r="D4940" s="26" t="str">
        <f>IF(E4940="","TOTAL","")</f>
        <v/>
      </c>
      <c r="E4940" t="s">
        <v>87</v>
      </c>
    </row>
    <row r="4941" spans="1:5" outlineLevel="2" x14ac:dyDescent="0.35">
      <c r="A4941" s="11">
        <v>43840</v>
      </c>
      <c r="B4941" t="s">
        <v>303</v>
      </c>
      <c r="C4941" s="5">
        <v>63.45</v>
      </c>
      <c r="D4941" s="26" t="str">
        <f>IF(E4941="","TOTAL","")</f>
        <v/>
      </c>
      <c r="E4941" t="s">
        <v>87</v>
      </c>
    </row>
    <row r="4942" spans="1:5" outlineLevel="2" x14ac:dyDescent="0.35">
      <c r="A4942" s="11">
        <v>43840</v>
      </c>
      <c r="B4942" t="s">
        <v>303</v>
      </c>
      <c r="C4942" s="5">
        <v>74.61</v>
      </c>
      <c r="D4942" s="26" t="str">
        <f>IF(E4942="","TOTAL","")</f>
        <v/>
      </c>
      <c r="E4942" t="s">
        <v>87</v>
      </c>
    </row>
    <row r="4943" spans="1:5" outlineLevel="2" x14ac:dyDescent="0.35">
      <c r="A4943" s="11">
        <v>43840</v>
      </c>
      <c r="B4943" t="s">
        <v>303</v>
      </c>
      <c r="C4943" s="5">
        <v>74.61</v>
      </c>
      <c r="D4943" s="26" t="str">
        <f>IF(E4943="","TOTAL","")</f>
        <v/>
      </c>
      <c r="E4943" t="s">
        <v>87</v>
      </c>
    </row>
    <row r="4944" spans="1:5" outlineLevel="2" x14ac:dyDescent="0.35">
      <c r="A4944" s="11">
        <v>43840</v>
      </c>
      <c r="B4944" t="s">
        <v>303</v>
      </c>
      <c r="C4944" s="5">
        <v>72.45</v>
      </c>
      <c r="D4944" s="26" t="str">
        <f>IF(E4944="","TOTAL","")</f>
        <v/>
      </c>
      <c r="E4944" t="s">
        <v>87</v>
      </c>
    </row>
    <row r="4945" spans="1:5" outlineLevel="2" x14ac:dyDescent="0.35">
      <c r="A4945" s="11">
        <v>43840</v>
      </c>
      <c r="B4945" t="s">
        <v>303</v>
      </c>
      <c r="C4945" s="5">
        <v>67.739999999999995</v>
      </c>
      <c r="D4945" s="26" t="str">
        <f>IF(E4945="","TOTAL","")</f>
        <v/>
      </c>
      <c r="E4945" t="s">
        <v>87</v>
      </c>
    </row>
    <row r="4946" spans="1:5" outlineLevel="2" x14ac:dyDescent="0.35">
      <c r="A4946" s="11">
        <v>43840</v>
      </c>
      <c r="B4946" t="s">
        <v>303</v>
      </c>
      <c r="C4946" s="5">
        <v>5.95</v>
      </c>
      <c r="D4946" s="26" t="str">
        <f>IF(E4946="","TOTAL","")</f>
        <v/>
      </c>
      <c r="E4946" t="s">
        <v>87</v>
      </c>
    </row>
    <row r="4947" spans="1:5" outlineLevel="2" x14ac:dyDescent="0.35">
      <c r="A4947" s="11">
        <v>43840</v>
      </c>
      <c r="B4947" t="s">
        <v>303</v>
      </c>
      <c r="C4947" s="5">
        <v>64.930000000000007</v>
      </c>
      <c r="D4947" s="26" t="str">
        <f>IF(E4947="","TOTAL","")</f>
        <v/>
      </c>
      <c r="E4947" t="s">
        <v>87</v>
      </c>
    </row>
    <row r="4948" spans="1:5" outlineLevel="2" x14ac:dyDescent="0.35">
      <c r="A4948" s="11">
        <v>43840</v>
      </c>
      <c r="B4948" t="s">
        <v>303</v>
      </c>
      <c r="C4948" s="5">
        <v>63.45</v>
      </c>
      <c r="D4948" s="26" t="str">
        <f>IF(E4948="","TOTAL","")</f>
        <v/>
      </c>
      <c r="E4948" t="s">
        <v>87</v>
      </c>
    </row>
    <row r="4949" spans="1:5" outlineLevel="2" x14ac:dyDescent="0.35">
      <c r="A4949" s="11">
        <v>43840</v>
      </c>
      <c r="B4949" t="s">
        <v>303</v>
      </c>
      <c r="C4949" s="5">
        <v>70.180000000000007</v>
      </c>
      <c r="D4949" s="26" t="str">
        <f>IF(E4949="","TOTAL","")</f>
        <v/>
      </c>
      <c r="E4949" t="s">
        <v>87</v>
      </c>
    </row>
    <row r="4950" spans="1:5" outlineLevel="2" x14ac:dyDescent="0.35">
      <c r="A4950" s="11">
        <v>43840</v>
      </c>
      <c r="B4950" t="s">
        <v>303</v>
      </c>
      <c r="C4950" s="5">
        <v>70.95</v>
      </c>
      <c r="D4950" s="26" t="str">
        <f>IF(E4950="","TOTAL","")</f>
        <v/>
      </c>
      <c r="E4950" t="s">
        <v>87</v>
      </c>
    </row>
    <row r="4951" spans="1:5" outlineLevel="2" x14ac:dyDescent="0.35">
      <c r="A4951" s="11">
        <v>43840</v>
      </c>
      <c r="B4951" t="s">
        <v>303</v>
      </c>
      <c r="C4951" s="5">
        <v>128.29</v>
      </c>
      <c r="D4951" s="26" t="str">
        <f>IF(E4951="","TOTAL","")</f>
        <v/>
      </c>
      <c r="E4951" t="s">
        <v>87</v>
      </c>
    </row>
    <row r="4952" spans="1:5" outlineLevel="2" x14ac:dyDescent="0.35">
      <c r="A4952" s="11">
        <v>43840</v>
      </c>
      <c r="B4952" t="s">
        <v>303</v>
      </c>
      <c r="C4952" s="5">
        <v>131.58000000000001</v>
      </c>
      <c r="D4952" s="26" t="str">
        <f>IF(E4952="","TOTAL","")</f>
        <v/>
      </c>
      <c r="E4952" t="s">
        <v>87</v>
      </c>
    </row>
    <row r="4953" spans="1:5" outlineLevel="2" x14ac:dyDescent="0.35">
      <c r="A4953" s="11">
        <v>43840</v>
      </c>
      <c r="B4953" t="s">
        <v>303</v>
      </c>
      <c r="C4953" s="5">
        <v>59.11</v>
      </c>
      <c r="D4953" s="26" t="str">
        <f>IF(E4953="","TOTAL","")</f>
        <v/>
      </c>
      <c r="E4953" t="s">
        <v>87</v>
      </c>
    </row>
    <row r="4954" spans="1:5" outlineLevel="1" x14ac:dyDescent="0.35">
      <c r="A4954" s="25">
        <f>A4953</f>
        <v>43840</v>
      </c>
      <c r="B4954" s="24" t="str">
        <f>B4953</f>
        <v>UNIFIRST HOLDINGS INC</v>
      </c>
      <c r="C4954" s="26">
        <f>SUBTOTAL(9,C4935:C4953)</f>
        <v>1292.1100000000001</v>
      </c>
      <c r="D4954" s="26" t="str">
        <f>IF(E4954="","TOTAL","")</f>
        <v>TOTAL</v>
      </c>
    </row>
    <row r="4955" spans="1:5" outlineLevel="2" x14ac:dyDescent="0.35">
      <c r="A4955" s="11">
        <v>43840</v>
      </c>
      <c r="B4955" t="s">
        <v>1395</v>
      </c>
      <c r="C4955" s="5">
        <v>2902</v>
      </c>
      <c r="D4955" s="26" t="str">
        <f>IF(E4955="","TOTAL","")</f>
        <v/>
      </c>
      <c r="E4955" t="s">
        <v>79</v>
      </c>
    </row>
    <row r="4956" spans="1:5" outlineLevel="1" x14ac:dyDescent="0.35">
      <c r="A4956" s="25">
        <f>A4955</f>
        <v>43840</v>
      </c>
      <c r="B4956" s="24" t="str">
        <f>B4955</f>
        <v>UNITED GRAPHICS</v>
      </c>
      <c r="C4956" s="26">
        <f>SUBTOTAL(9,C4955:C4955)</f>
        <v>2902</v>
      </c>
      <c r="D4956" s="26" t="str">
        <f>IF(E4956="","TOTAL","")</f>
        <v>TOTAL</v>
      </c>
    </row>
    <row r="4957" spans="1:5" outlineLevel="2" x14ac:dyDescent="0.35">
      <c r="A4957" s="11">
        <v>43840</v>
      </c>
      <c r="B4957" t="s">
        <v>1396</v>
      </c>
      <c r="C4957" s="5">
        <v>295</v>
      </c>
      <c r="D4957" s="26" t="str">
        <f>IF(E4957="","TOTAL","")</f>
        <v/>
      </c>
      <c r="E4957" t="s">
        <v>82</v>
      </c>
    </row>
    <row r="4958" spans="1:5" outlineLevel="1" x14ac:dyDescent="0.35">
      <c r="A4958" s="25">
        <f>A4957</f>
        <v>43840</v>
      </c>
      <c r="B4958" s="24" t="str">
        <f>B4957</f>
        <v>UNIVERSITY OF SOUTHERN MISSISSIPPI</v>
      </c>
      <c r="C4958" s="26">
        <f>SUBTOTAL(9,C4957:C4957)</f>
        <v>295</v>
      </c>
      <c r="D4958" s="26" t="str">
        <f>IF(E4958="","TOTAL","")</f>
        <v>TOTAL</v>
      </c>
    </row>
    <row r="4959" spans="1:5" outlineLevel="2" x14ac:dyDescent="0.35">
      <c r="A4959" s="11">
        <v>43840</v>
      </c>
      <c r="B4959" t="s">
        <v>1396</v>
      </c>
      <c r="C4959" s="5">
        <v>295</v>
      </c>
      <c r="D4959" s="26" t="str">
        <f>IF(E4959="","TOTAL","")</f>
        <v/>
      </c>
      <c r="E4959" t="s">
        <v>82</v>
      </c>
    </row>
    <row r="4960" spans="1:5" outlineLevel="1" x14ac:dyDescent="0.35">
      <c r="A4960" s="25">
        <f>A4959</f>
        <v>43840</v>
      </c>
      <c r="B4960" s="24" t="str">
        <f>B4959</f>
        <v>UNIVERSITY OF SOUTHERN MISSISSIPPI</v>
      </c>
      <c r="C4960" s="26">
        <f>SUBTOTAL(9,C4959:C4959)</f>
        <v>295</v>
      </c>
      <c r="D4960" s="26" t="str">
        <f>IF(E4960="","TOTAL","")</f>
        <v>TOTAL</v>
      </c>
    </row>
    <row r="4961" spans="1:5" outlineLevel="2" x14ac:dyDescent="0.35">
      <c r="A4961" s="11">
        <v>43840</v>
      </c>
      <c r="B4961" t="s">
        <v>122</v>
      </c>
      <c r="C4961" s="5">
        <v>135</v>
      </c>
      <c r="D4961" s="26" t="str">
        <f>IF(E4961="","TOTAL","")</f>
        <v/>
      </c>
      <c r="E4961" t="s">
        <v>79</v>
      </c>
    </row>
    <row r="4962" spans="1:5" outlineLevel="2" x14ac:dyDescent="0.35">
      <c r="A4962" s="11">
        <v>43840</v>
      </c>
      <c r="B4962" t="s">
        <v>122</v>
      </c>
      <c r="C4962" s="5">
        <v>4421</v>
      </c>
      <c r="D4962" s="26" t="str">
        <f>IF(E4962="","TOTAL","")</f>
        <v/>
      </c>
      <c r="E4962" t="s">
        <v>79</v>
      </c>
    </row>
    <row r="4963" spans="1:5" outlineLevel="2" x14ac:dyDescent="0.35">
      <c r="A4963" s="11">
        <v>43840</v>
      </c>
      <c r="B4963" t="s">
        <v>122</v>
      </c>
      <c r="C4963" s="5">
        <v>376.81</v>
      </c>
      <c r="D4963" s="26" t="str">
        <f>IF(E4963="","TOTAL","")</f>
        <v/>
      </c>
      <c r="E4963" t="s">
        <v>79</v>
      </c>
    </row>
    <row r="4964" spans="1:5" outlineLevel="2" x14ac:dyDescent="0.35">
      <c r="A4964" s="11">
        <v>43840</v>
      </c>
      <c r="B4964" t="s">
        <v>122</v>
      </c>
      <c r="C4964" s="5">
        <v>670.19</v>
      </c>
      <c r="D4964" s="26" t="str">
        <f>IF(E4964="","TOTAL","")</f>
        <v/>
      </c>
      <c r="E4964" t="s">
        <v>79</v>
      </c>
    </row>
    <row r="4965" spans="1:5" outlineLevel="2" x14ac:dyDescent="0.35">
      <c r="A4965" s="11">
        <v>43840</v>
      </c>
      <c r="B4965" t="s">
        <v>122</v>
      </c>
      <c r="C4965" s="5">
        <v>96</v>
      </c>
      <c r="D4965" s="26" t="str">
        <f>IF(E4965="","TOTAL","")</f>
        <v/>
      </c>
      <c r="E4965" t="s">
        <v>79</v>
      </c>
    </row>
    <row r="4966" spans="1:5" outlineLevel="2" x14ac:dyDescent="0.35">
      <c r="A4966" s="11">
        <v>43840</v>
      </c>
      <c r="B4966" t="s">
        <v>122</v>
      </c>
      <c r="C4966" s="5">
        <v>256</v>
      </c>
      <c r="D4966" s="26" t="str">
        <f>IF(E4966="","TOTAL","")</f>
        <v/>
      </c>
      <c r="E4966" t="s">
        <v>79</v>
      </c>
    </row>
    <row r="4967" spans="1:5" outlineLevel="2" x14ac:dyDescent="0.35">
      <c r="A4967" s="11">
        <v>43840</v>
      </c>
      <c r="B4967" t="s">
        <v>122</v>
      </c>
      <c r="C4967" s="5">
        <v>256</v>
      </c>
      <c r="D4967" s="26" t="str">
        <f>IF(E4967="","TOTAL","")</f>
        <v/>
      </c>
      <c r="E4967" t="s">
        <v>79</v>
      </c>
    </row>
    <row r="4968" spans="1:5" outlineLevel="2" x14ac:dyDescent="0.35">
      <c r="A4968" s="11">
        <v>43840</v>
      </c>
      <c r="B4968" t="s">
        <v>122</v>
      </c>
      <c r="C4968" s="5">
        <v>1105</v>
      </c>
      <c r="D4968" s="26" t="str">
        <f>IF(E4968="","TOTAL","")</f>
        <v/>
      </c>
      <c r="E4968" t="s">
        <v>79</v>
      </c>
    </row>
    <row r="4969" spans="1:5" outlineLevel="2" x14ac:dyDescent="0.35">
      <c r="A4969" s="11">
        <v>43840</v>
      </c>
      <c r="B4969" t="s">
        <v>122</v>
      </c>
      <c r="C4969" s="5">
        <v>601</v>
      </c>
      <c r="D4969" s="26" t="str">
        <f>IF(E4969="","TOTAL","")</f>
        <v/>
      </c>
      <c r="E4969" t="s">
        <v>79</v>
      </c>
    </row>
    <row r="4970" spans="1:5" outlineLevel="2" x14ac:dyDescent="0.35">
      <c r="A4970" s="11">
        <v>43840</v>
      </c>
      <c r="B4970" t="s">
        <v>122</v>
      </c>
      <c r="C4970" s="5">
        <v>418</v>
      </c>
      <c r="D4970" s="26" t="str">
        <f>IF(E4970="","TOTAL","")</f>
        <v/>
      </c>
      <c r="E4970" t="s">
        <v>79</v>
      </c>
    </row>
    <row r="4971" spans="1:5" outlineLevel="2" x14ac:dyDescent="0.35">
      <c r="A4971" s="11">
        <v>43840</v>
      </c>
      <c r="B4971" t="s">
        <v>122</v>
      </c>
      <c r="C4971" s="5">
        <v>497.2</v>
      </c>
      <c r="D4971" s="26" t="str">
        <f>IF(E4971="","TOTAL","")</f>
        <v/>
      </c>
      <c r="E4971" t="s">
        <v>79</v>
      </c>
    </row>
    <row r="4972" spans="1:5" outlineLevel="2" x14ac:dyDescent="0.35">
      <c r="A4972" s="11">
        <v>43840</v>
      </c>
      <c r="B4972" t="s">
        <v>122</v>
      </c>
      <c r="C4972" s="5">
        <v>700</v>
      </c>
      <c r="D4972" s="26" t="str">
        <f>IF(E4972="","TOTAL","")</f>
        <v/>
      </c>
      <c r="E4972" t="s">
        <v>79</v>
      </c>
    </row>
    <row r="4973" spans="1:5" outlineLevel="2" x14ac:dyDescent="0.35">
      <c r="A4973" s="11">
        <v>43840</v>
      </c>
      <c r="B4973" t="s">
        <v>122</v>
      </c>
      <c r="C4973" s="5">
        <v>424.05</v>
      </c>
      <c r="D4973" s="26" t="str">
        <f>IF(E4973="","TOTAL","")</f>
        <v/>
      </c>
      <c r="E4973" t="s">
        <v>79</v>
      </c>
    </row>
    <row r="4974" spans="1:5" outlineLevel="2" x14ac:dyDescent="0.35">
      <c r="A4974" s="11">
        <v>43840</v>
      </c>
      <c r="B4974" t="s">
        <v>122</v>
      </c>
      <c r="C4974" s="5">
        <v>985.7</v>
      </c>
      <c r="D4974" s="26" t="str">
        <f>IF(E4974="","TOTAL","")</f>
        <v/>
      </c>
      <c r="E4974" t="s">
        <v>79</v>
      </c>
    </row>
    <row r="4975" spans="1:5" outlineLevel="2" x14ac:dyDescent="0.35">
      <c r="A4975" s="11">
        <v>43840</v>
      </c>
      <c r="B4975" t="s">
        <v>122</v>
      </c>
      <c r="C4975" s="5">
        <v>16.5</v>
      </c>
      <c r="D4975" s="26" t="str">
        <f>IF(E4975="","TOTAL","")</f>
        <v/>
      </c>
      <c r="E4975" t="s">
        <v>79</v>
      </c>
    </row>
    <row r="4976" spans="1:5" outlineLevel="2" x14ac:dyDescent="0.35">
      <c r="A4976" s="11">
        <v>43840</v>
      </c>
      <c r="B4976" t="s">
        <v>122</v>
      </c>
      <c r="C4976" s="5">
        <v>587</v>
      </c>
      <c r="D4976" s="26" t="str">
        <f>IF(E4976="","TOTAL","")</f>
        <v/>
      </c>
      <c r="E4976" t="s">
        <v>79</v>
      </c>
    </row>
    <row r="4977" spans="1:5" outlineLevel="2" x14ac:dyDescent="0.35">
      <c r="A4977" s="11">
        <v>43840</v>
      </c>
      <c r="B4977" t="s">
        <v>122</v>
      </c>
      <c r="C4977" s="5">
        <v>3564</v>
      </c>
      <c r="D4977" s="26" t="str">
        <f>IF(E4977="","TOTAL","")</f>
        <v/>
      </c>
      <c r="E4977" t="s">
        <v>79</v>
      </c>
    </row>
    <row r="4978" spans="1:5" outlineLevel="2" x14ac:dyDescent="0.35">
      <c r="A4978" s="11">
        <v>43840</v>
      </c>
      <c r="B4978" t="s">
        <v>122</v>
      </c>
      <c r="C4978" s="5">
        <v>1219.5</v>
      </c>
      <c r="D4978" s="26" t="str">
        <f>IF(E4978="","TOTAL","")</f>
        <v/>
      </c>
      <c r="E4978" t="s">
        <v>79</v>
      </c>
    </row>
    <row r="4979" spans="1:5" outlineLevel="2" x14ac:dyDescent="0.35">
      <c r="A4979" s="11">
        <v>43840</v>
      </c>
      <c r="B4979" t="s">
        <v>122</v>
      </c>
      <c r="C4979" s="5">
        <v>470.25</v>
      </c>
      <c r="D4979" s="26" t="str">
        <f>IF(E4979="","TOTAL","")</f>
        <v/>
      </c>
      <c r="E4979" t="s">
        <v>79</v>
      </c>
    </row>
    <row r="4980" spans="1:5" outlineLevel="2" x14ac:dyDescent="0.35">
      <c r="A4980" s="11">
        <v>43840</v>
      </c>
      <c r="B4980" t="s">
        <v>122</v>
      </c>
      <c r="C4980" s="5">
        <v>515</v>
      </c>
      <c r="D4980" s="26" t="str">
        <f>IF(E4980="","TOTAL","")</f>
        <v/>
      </c>
      <c r="E4980" t="s">
        <v>79</v>
      </c>
    </row>
    <row r="4981" spans="1:5" outlineLevel="2" x14ac:dyDescent="0.35">
      <c r="A4981" s="11">
        <v>43840</v>
      </c>
      <c r="B4981" t="s">
        <v>122</v>
      </c>
      <c r="C4981" s="5">
        <v>6200</v>
      </c>
      <c r="D4981" s="26" t="str">
        <f>IF(E4981="","TOTAL","")</f>
        <v/>
      </c>
      <c r="E4981" t="s">
        <v>79</v>
      </c>
    </row>
    <row r="4982" spans="1:5" outlineLevel="2" x14ac:dyDescent="0.35">
      <c r="A4982" s="11">
        <v>43840</v>
      </c>
      <c r="B4982" t="s">
        <v>122</v>
      </c>
      <c r="C4982" s="5">
        <v>2896.2</v>
      </c>
      <c r="D4982" s="26" t="str">
        <f>IF(E4982="","TOTAL","")</f>
        <v/>
      </c>
      <c r="E4982" t="s">
        <v>79</v>
      </c>
    </row>
    <row r="4983" spans="1:5" outlineLevel="2" x14ac:dyDescent="0.35">
      <c r="A4983" s="11">
        <v>43840</v>
      </c>
      <c r="B4983" t="s">
        <v>122</v>
      </c>
      <c r="C4983" s="5">
        <v>18</v>
      </c>
      <c r="D4983" s="26" t="str">
        <f>IF(E4983="","TOTAL","")</f>
        <v/>
      </c>
      <c r="E4983" t="s">
        <v>79</v>
      </c>
    </row>
    <row r="4984" spans="1:5" outlineLevel="2" x14ac:dyDescent="0.35">
      <c r="A4984" s="11">
        <v>43840</v>
      </c>
      <c r="B4984" t="s">
        <v>122</v>
      </c>
      <c r="C4984" s="5">
        <v>68.400000000000006</v>
      </c>
      <c r="D4984" s="26" t="str">
        <f>IF(E4984="","TOTAL","")</f>
        <v/>
      </c>
      <c r="E4984" t="s">
        <v>79</v>
      </c>
    </row>
    <row r="4985" spans="1:5" outlineLevel="2" x14ac:dyDescent="0.35">
      <c r="A4985" s="11">
        <v>43840</v>
      </c>
      <c r="B4985" t="s">
        <v>122</v>
      </c>
      <c r="C4985" s="5">
        <v>974.85</v>
      </c>
      <c r="D4985" s="26" t="str">
        <f>IF(E4985="","TOTAL","")</f>
        <v/>
      </c>
      <c r="E4985" t="s">
        <v>79</v>
      </c>
    </row>
    <row r="4986" spans="1:5" outlineLevel="2" x14ac:dyDescent="0.35">
      <c r="A4986" s="11">
        <v>43840</v>
      </c>
      <c r="B4986" t="s">
        <v>122</v>
      </c>
      <c r="C4986" s="5">
        <v>349.99</v>
      </c>
      <c r="D4986" s="26" t="str">
        <f>IF(E4986="","TOTAL","")</f>
        <v/>
      </c>
      <c r="E4986" t="s">
        <v>79</v>
      </c>
    </row>
    <row r="4987" spans="1:5" outlineLevel="2" x14ac:dyDescent="0.35">
      <c r="A4987" s="11">
        <v>43840</v>
      </c>
      <c r="B4987" t="s">
        <v>122</v>
      </c>
      <c r="C4987" s="5">
        <v>630</v>
      </c>
      <c r="D4987" s="26" t="str">
        <f>IF(E4987="","TOTAL","")</f>
        <v/>
      </c>
      <c r="E4987" t="s">
        <v>79</v>
      </c>
    </row>
    <row r="4988" spans="1:5" outlineLevel="2" x14ac:dyDescent="0.35">
      <c r="A4988" s="11">
        <v>43840</v>
      </c>
      <c r="B4988" t="s">
        <v>122</v>
      </c>
      <c r="C4988" s="5">
        <v>1120.8800000000001</v>
      </c>
      <c r="D4988" s="26" t="str">
        <f>IF(E4988="","TOTAL","")</f>
        <v/>
      </c>
      <c r="E4988" t="s">
        <v>79</v>
      </c>
    </row>
    <row r="4989" spans="1:5" outlineLevel="2" x14ac:dyDescent="0.35">
      <c r="A4989" s="11">
        <v>43840</v>
      </c>
      <c r="B4989" t="s">
        <v>122</v>
      </c>
      <c r="C4989" s="5">
        <v>381</v>
      </c>
      <c r="D4989" s="26" t="str">
        <f>IF(E4989="","TOTAL","")</f>
        <v/>
      </c>
      <c r="E4989" t="s">
        <v>79</v>
      </c>
    </row>
    <row r="4990" spans="1:5" outlineLevel="2" x14ac:dyDescent="0.35">
      <c r="A4990" s="11">
        <v>43840</v>
      </c>
      <c r="B4990" t="s">
        <v>122</v>
      </c>
      <c r="C4990" s="5">
        <v>3885</v>
      </c>
      <c r="D4990" s="26" t="str">
        <f>IF(E4990="","TOTAL","")</f>
        <v/>
      </c>
      <c r="E4990" t="s">
        <v>79</v>
      </c>
    </row>
    <row r="4991" spans="1:5" outlineLevel="2" x14ac:dyDescent="0.35">
      <c r="A4991" s="11">
        <v>43840</v>
      </c>
      <c r="B4991" t="s">
        <v>122</v>
      </c>
      <c r="C4991" s="5">
        <v>350.7</v>
      </c>
      <c r="D4991" s="26" t="str">
        <f>IF(E4991="","TOTAL","")</f>
        <v/>
      </c>
      <c r="E4991" t="s">
        <v>79</v>
      </c>
    </row>
    <row r="4992" spans="1:5" outlineLevel="2" x14ac:dyDescent="0.35">
      <c r="A4992" s="11">
        <v>43840</v>
      </c>
      <c r="B4992" t="s">
        <v>122</v>
      </c>
      <c r="C4992" s="5">
        <v>150</v>
      </c>
      <c r="D4992" s="26" t="str">
        <f>IF(E4992="","TOTAL","")</f>
        <v/>
      </c>
      <c r="E4992" t="s">
        <v>79</v>
      </c>
    </row>
    <row r="4993" spans="1:5" outlineLevel="2" x14ac:dyDescent="0.35">
      <c r="A4993" s="11">
        <v>43840</v>
      </c>
      <c r="B4993" t="s">
        <v>122</v>
      </c>
      <c r="C4993" s="5">
        <v>170</v>
      </c>
      <c r="D4993" s="26" t="str">
        <f>IF(E4993="","TOTAL","")</f>
        <v/>
      </c>
      <c r="E4993" t="s">
        <v>79</v>
      </c>
    </row>
    <row r="4994" spans="1:5" outlineLevel="2" x14ac:dyDescent="0.35">
      <c r="A4994" s="11">
        <v>43840</v>
      </c>
      <c r="B4994" t="s">
        <v>122</v>
      </c>
      <c r="C4994" s="5">
        <v>1650</v>
      </c>
      <c r="D4994" s="26" t="str">
        <f>IF(E4994="","TOTAL","")</f>
        <v/>
      </c>
      <c r="E4994" t="s">
        <v>79</v>
      </c>
    </row>
    <row r="4995" spans="1:5" outlineLevel="2" x14ac:dyDescent="0.35">
      <c r="A4995" s="11">
        <v>43840</v>
      </c>
      <c r="B4995" t="s">
        <v>122</v>
      </c>
      <c r="C4995" s="5">
        <v>1000</v>
      </c>
      <c r="D4995" s="26" t="str">
        <f>IF(E4995="","TOTAL","")</f>
        <v/>
      </c>
      <c r="E4995" t="s">
        <v>79</v>
      </c>
    </row>
    <row r="4996" spans="1:5" outlineLevel="2" x14ac:dyDescent="0.35">
      <c r="A4996" s="11">
        <v>43840</v>
      </c>
      <c r="B4996" t="s">
        <v>122</v>
      </c>
      <c r="C4996" s="5">
        <v>66.5</v>
      </c>
      <c r="D4996" s="26" t="str">
        <f>IF(E4996="","TOTAL","")</f>
        <v/>
      </c>
      <c r="E4996" t="s">
        <v>79</v>
      </c>
    </row>
    <row r="4997" spans="1:5" outlineLevel="2" x14ac:dyDescent="0.35">
      <c r="A4997" s="11">
        <v>43840</v>
      </c>
      <c r="B4997" t="s">
        <v>122</v>
      </c>
      <c r="C4997" s="5">
        <v>1225</v>
      </c>
      <c r="D4997" s="26" t="str">
        <f>IF(E4997="","TOTAL","")</f>
        <v/>
      </c>
      <c r="E4997" t="s">
        <v>79</v>
      </c>
    </row>
    <row r="4998" spans="1:5" outlineLevel="2" x14ac:dyDescent="0.35">
      <c r="A4998" s="11">
        <v>43840</v>
      </c>
      <c r="B4998" t="s">
        <v>122</v>
      </c>
      <c r="C4998" s="5">
        <v>665.32</v>
      </c>
      <c r="D4998" s="26" t="str">
        <f>IF(E4998="","TOTAL","")</f>
        <v/>
      </c>
      <c r="E4998" t="s">
        <v>79</v>
      </c>
    </row>
    <row r="4999" spans="1:5" outlineLevel="2" x14ac:dyDescent="0.35">
      <c r="A4999" s="11">
        <v>43840</v>
      </c>
      <c r="B4999" t="s">
        <v>122</v>
      </c>
      <c r="C4999" s="5">
        <v>132</v>
      </c>
      <c r="D4999" s="26" t="str">
        <f>IF(E4999="","TOTAL","")</f>
        <v/>
      </c>
      <c r="E4999" t="s">
        <v>79</v>
      </c>
    </row>
    <row r="5000" spans="1:5" outlineLevel="2" x14ac:dyDescent="0.35">
      <c r="A5000" s="11">
        <v>43840</v>
      </c>
      <c r="B5000" t="s">
        <v>122</v>
      </c>
      <c r="C5000" s="5">
        <v>231</v>
      </c>
      <c r="D5000" s="26" t="str">
        <f>IF(E5000="","TOTAL","")</f>
        <v/>
      </c>
      <c r="E5000" t="s">
        <v>79</v>
      </c>
    </row>
    <row r="5001" spans="1:5" outlineLevel="2" x14ac:dyDescent="0.35">
      <c r="A5001" s="11">
        <v>43840</v>
      </c>
      <c r="B5001" t="s">
        <v>122</v>
      </c>
      <c r="C5001" s="5">
        <v>494</v>
      </c>
      <c r="D5001" s="26" t="str">
        <f>IF(E5001="","TOTAL","")</f>
        <v/>
      </c>
      <c r="E5001" t="s">
        <v>79</v>
      </c>
    </row>
    <row r="5002" spans="1:5" outlineLevel="2" x14ac:dyDescent="0.35">
      <c r="A5002" s="11">
        <v>43840</v>
      </c>
      <c r="B5002" t="s">
        <v>122</v>
      </c>
      <c r="C5002" s="5">
        <v>5385</v>
      </c>
      <c r="D5002" s="26" t="str">
        <f>IF(E5002="","TOTAL","")</f>
        <v/>
      </c>
      <c r="E5002" t="s">
        <v>79</v>
      </c>
    </row>
    <row r="5003" spans="1:5" outlineLevel="1" x14ac:dyDescent="0.35">
      <c r="A5003" s="25">
        <f>A5002</f>
        <v>43840</v>
      </c>
      <c r="B5003" s="24" t="str">
        <f>B5002</f>
        <v>BSN SPORTS LLC</v>
      </c>
      <c r="C5003" s="26">
        <f>SUBTOTAL(9,C4961:C5002)</f>
        <v>45358.04</v>
      </c>
      <c r="D5003" s="26" t="str">
        <f>IF(E5003="","TOTAL","")</f>
        <v>TOTAL</v>
      </c>
    </row>
    <row r="5004" spans="1:5" outlineLevel="2" x14ac:dyDescent="0.35">
      <c r="A5004" s="11">
        <v>43840</v>
      </c>
      <c r="B5004" t="s">
        <v>139</v>
      </c>
      <c r="C5004" s="5">
        <v>156.46</v>
      </c>
      <c r="D5004" s="26" t="str">
        <f>IF(E5004="","TOTAL","")</f>
        <v/>
      </c>
      <c r="E5004" t="s">
        <v>102</v>
      </c>
    </row>
    <row r="5005" spans="1:5" outlineLevel="2" x14ac:dyDescent="0.35">
      <c r="A5005" s="11">
        <v>43840</v>
      </c>
      <c r="B5005" t="s">
        <v>139</v>
      </c>
      <c r="C5005" s="5">
        <v>7957.17</v>
      </c>
      <c r="D5005" s="26" t="str">
        <f>IF(E5005="","TOTAL","")</f>
        <v/>
      </c>
      <c r="E5005" t="s">
        <v>102</v>
      </c>
    </row>
    <row r="5006" spans="1:5" outlineLevel="2" x14ac:dyDescent="0.35">
      <c r="A5006" s="11">
        <v>43840</v>
      </c>
      <c r="B5006" t="s">
        <v>139</v>
      </c>
      <c r="C5006" s="5">
        <v>29647.25</v>
      </c>
      <c r="D5006" s="26" t="str">
        <f>IF(E5006="","TOTAL","")</f>
        <v/>
      </c>
      <c r="E5006" t="s">
        <v>102</v>
      </c>
    </row>
    <row r="5007" spans="1:5" outlineLevel="1" x14ac:dyDescent="0.35">
      <c r="A5007" s="25">
        <f>A5006</f>
        <v>43840</v>
      </c>
      <c r="B5007" s="24" t="str">
        <f>B5006</f>
        <v>VERIZON WIRELESS MESSAGING SERVICES</v>
      </c>
      <c r="C5007" s="26">
        <f>SUBTOTAL(9,C5004:C5006)</f>
        <v>37760.879999999997</v>
      </c>
      <c r="D5007" s="26" t="str">
        <f>IF(E5007="","TOTAL","")</f>
        <v>TOTAL</v>
      </c>
    </row>
    <row r="5008" spans="1:5" outlineLevel="2" x14ac:dyDescent="0.35">
      <c r="A5008" s="11">
        <v>43840</v>
      </c>
      <c r="B5008" t="s">
        <v>139</v>
      </c>
      <c r="C5008" s="5">
        <v>32.49</v>
      </c>
      <c r="D5008" s="26" t="str">
        <f>IF(E5008="","TOTAL","")</f>
        <v/>
      </c>
      <c r="E5008" t="s">
        <v>79</v>
      </c>
    </row>
    <row r="5009" spans="1:5" outlineLevel="2" x14ac:dyDescent="0.35">
      <c r="A5009" s="11">
        <v>43840</v>
      </c>
      <c r="B5009" t="s">
        <v>139</v>
      </c>
      <c r="C5009" s="5">
        <v>129.96</v>
      </c>
      <c r="D5009" s="26" t="str">
        <f>IF(E5009="","TOTAL","")</f>
        <v/>
      </c>
      <c r="E5009" t="s">
        <v>79</v>
      </c>
    </row>
    <row r="5010" spans="1:5" outlineLevel="1" x14ac:dyDescent="0.35">
      <c r="A5010" s="25">
        <f>A5009</f>
        <v>43840</v>
      </c>
      <c r="B5010" s="24" t="str">
        <f>B5009</f>
        <v>VERIZON WIRELESS MESSAGING SERVICES</v>
      </c>
      <c r="C5010" s="26">
        <f>SUBTOTAL(9,C5008:C5009)</f>
        <v>162.45000000000002</v>
      </c>
      <c r="D5010" s="26" t="str">
        <f>IF(E5010="","TOTAL","")</f>
        <v>TOTAL</v>
      </c>
    </row>
    <row r="5011" spans="1:5" outlineLevel="2" x14ac:dyDescent="0.35">
      <c r="A5011" s="11">
        <v>43840</v>
      </c>
      <c r="B5011" t="s">
        <v>154</v>
      </c>
      <c r="C5011" s="5">
        <v>59.61</v>
      </c>
      <c r="D5011" s="26" t="str">
        <f>IF(E5011="","TOTAL","")</f>
        <v/>
      </c>
      <c r="E5011" t="s">
        <v>88</v>
      </c>
    </row>
    <row r="5012" spans="1:5" outlineLevel="2" x14ac:dyDescent="0.35">
      <c r="A5012" s="11">
        <v>43840</v>
      </c>
      <c r="B5012" t="s">
        <v>154</v>
      </c>
      <c r="C5012" s="5">
        <v>17802.439999999999</v>
      </c>
      <c r="D5012" s="26" t="str">
        <f>IF(E5012="","TOTAL","")</f>
        <v/>
      </c>
      <c r="E5012" t="s">
        <v>88</v>
      </c>
    </row>
    <row r="5013" spans="1:5" outlineLevel="1" x14ac:dyDescent="0.35">
      <c r="A5013" s="25">
        <f>A5012</f>
        <v>43840</v>
      </c>
      <c r="B5013" s="24" t="str">
        <f>B5012</f>
        <v>VLK ARCHITECTS INC</v>
      </c>
      <c r="C5013" s="26">
        <f>SUBTOTAL(9,C5011:C5012)</f>
        <v>17862.05</v>
      </c>
      <c r="D5013" s="26" t="str">
        <f>IF(E5013="","TOTAL","")</f>
        <v>TOTAL</v>
      </c>
    </row>
    <row r="5014" spans="1:5" outlineLevel="2" x14ac:dyDescent="0.35">
      <c r="A5014" s="11">
        <v>43840</v>
      </c>
      <c r="B5014" t="s">
        <v>1397</v>
      </c>
      <c r="C5014" s="5">
        <v>43.28</v>
      </c>
      <c r="D5014" s="26" t="str">
        <f>IF(E5014="","TOTAL","")</f>
        <v/>
      </c>
      <c r="E5014" t="s">
        <v>420</v>
      </c>
    </row>
    <row r="5015" spans="1:5" outlineLevel="1" x14ac:dyDescent="0.35">
      <c r="A5015" s="25">
        <f>A5014</f>
        <v>43840</v>
      </c>
      <c r="B5015" s="24" t="str">
        <f>B5014</f>
        <v>VWR INTERNATIONAL LLC</v>
      </c>
      <c r="C5015" s="26">
        <f>SUBTOTAL(9,C5014:C5014)</f>
        <v>43.28</v>
      </c>
      <c r="D5015" s="26" t="str">
        <f>IF(E5015="","TOTAL","")</f>
        <v>TOTAL</v>
      </c>
    </row>
    <row r="5016" spans="1:5" outlineLevel="2" x14ac:dyDescent="0.35">
      <c r="A5016" s="11">
        <v>43840</v>
      </c>
      <c r="B5016" t="s">
        <v>1398</v>
      </c>
      <c r="C5016" s="5">
        <v>150</v>
      </c>
      <c r="D5016" s="26" t="str">
        <f>IF(E5016="","TOTAL","")</f>
        <v/>
      </c>
      <c r="E5016" t="s">
        <v>85</v>
      </c>
    </row>
    <row r="5017" spans="1:5" outlineLevel="1" x14ac:dyDescent="0.35">
      <c r="A5017" s="25">
        <f>A5016</f>
        <v>43840</v>
      </c>
      <c r="B5017" s="24" t="str">
        <f>B5016</f>
        <v>LEW'S AUTOMATIC GATES</v>
      </c>
      <c r="C5017" s="26">
        <f>SUBTOTAL(9,C5016:C5016)</f>
        <v>150</v>
      </c>
      <c r="D5017" s="26" t="str">
        <f>IF(E5017="","TOTAL","")</f>
        <v>TOTAL</v>
      </c>
    </row>
    <row r="5018" spans="1:5" outlineLevel="2" x14ac:dyDescent="0.35">
      <c r="A5018" s="11">
        <v>43840</v>
      </c>
      <c r="B5018" t="s">
        <v>829</v>
      </c>
      <c r="C5018" s="5">
        <v>6.95</v>
      </c>
      <c r="D5018" s="26" t="str">
        <f>IF(E5018="","TOTAL","")</f>
        <v/>
      </c>
      <c r="E5018" t="s">
        <v>80</v>
      </c>
    </row>
    <row r="5019" spans="1:5" outlineLevel="1" x14ac:dyDescent="0.35">
      <c r="A5019" s="25">
        <f>A5018</f>
        <v>43840</v>
      </c>
      <c r="B5019" s="24" t="str">
        <f>B5018</f>
        <v>WEST MUSIC COMPANY INC</v>
      </c>
      <c r="C5019" s="26">
        <f>SUBTOTAL(9,C5018:C5018)</f>
        <v>6.95</v>
      </c>
      <c r="D5019" s="26" t="str">
        <f>IF(E5019="","TOTAL","")</f>
        <v>TOTAL</v>
      </c>
    </row>
    <row r="5020" spans="1:5" outlineLevel="2" x14ac:dyDescent="0.35">
      <c r="A5020" s="11">
        <v>43840</v>
      </c>
      <c r="B5020" t="s">
        <v>830</v>
      </c>
      <c r="C5020" s="5">
        <v>41.9</v>
      </c>
      <c r="D5020" s="26" t="str">
        <f>IF(E5020="","TOTAL","")</f>
        <v/>
      </c>
      <c r="E5020" t="s">
        <v>93</v>
      </c>
    </row>
    <row r="5021" spans="1:5" outlineLevel="2" x14ac:dyDescent="0.35">
      <c r="A5021" s="11">
        <v>43840</v>
      </c>
      <c r="B5021" t="s">
        <v>830</v>
      </c>
      <c r="C5021" s="5">
        <v>50.9</v>
      </c>
      <c r="D5021" s="26" t="str">
        <f>IF(E5021="","TOTAL","")</f>
        <v/>
      </c>
      <c r="E5021" t="s">
        <v>93</v>
      </c>
    </row>
    <row r="5022" spans="1:5" outlineLevel="1" x14ac:dyDescent="0.35">
      <c r="A5022" s="25">
        <f>A5021</f>
        <v>43840</v>
      </c>
      <c r="B5022" s="24" t="str">
        <f>B5021</f>
        <v>WHATS POPPIN POPCORN LLC</v>
      </c>
      <c r="C5022" s="26">
        <f>SUBTOTAL(9,C5020:C5021)</f>
        <v>92.8</v>
      </c>
      <c r="D5022" s="26" t="str">
        <f>IF(E5022="","TOTAL","")</f>
        <v>TOTAL</v>
      </c>
    </row>
    <row r="5023" spans="1:5" outlineLevel="2" x14ac:dyDescent="0.35">
      <c r="A5023" s="11">
        <v>43840</v>
      </c>
      <c r="B5023" t="s">
        <v>1399</v>
      </c>
      <c r="C5023" s="5">
        <v>85</v>
      </c>
      <c r="D5023" s="26" t="str">
        <f>IF(E5023="","TOTAL","")</f>
        <v/>
      </c>
      <c r="E5023" t="s">
        <v>77</v>
      </c>
    </row>
    <row r="5024" spans="1:5" outlineLevel="1" x14ac:dyDescent="0.35">
      <c r="A5024" s="25">
        <f>A5023</f>
        <v>43840</v>
      </c>
      <c r="B5024" s="24" t="str">
        <f>B5023</f>
        <v>DARRICK WHITE</v>
      </c>
      <c r="C5024" s="26">
        <f>SUBTOTAL(9,C5023:C5023)</f>
        <v>85</v>
      </c>
      <c r="D5024" s="26" t="str">
        <f>IF(E5024="","TOTAL","")</f>
        <v>TOTAL</v>
      </c>
    </row>
    <row r="5025" spans="1:5" outlineLevel="2" x14ac:dyDescent="0.35">
      <c r="A5025" s="11">
        <v>43840</v>
      </c>
      <c r="B5025" t="s">
        <v>1400</v>
      </c>
      <c r="C5025" s="5">
        <v>115</v>
      </c>
      <c r="D5025" s="26" t="str">
        <f>IF(E5025="","TOTAL","")</f>
        <v/>
      </c>
      <c r="E5025" t="s">
        <v>77</v>
      </c>
    </row>
    <row r="5026" spans="1:5" outlineLevel="1" x14ac:dyDescent="0.35">
      <c r="A5026" s="25">
        <f>A5025</f>
        <v>43840</v>
      </c>
      <c r="B5026" s="24" t="str">
        <f>B5025</f>
        <v>NICHOLAS WHITE</v>
      </c>
      <c r="C5026" s="26">
        <f>SUBTOTAL(9,C5025:C5025)</f>
        <v>115</v>
      </c>
      <c r="D5026" s="26" t="str">
        <f>IF(E5026="","TOTAL","")</f>
        <v>TOTAL</v>
      </c>
    </row>
    <row r="5027" spans="1:5" outlineLevel="2" x14ac:dyDescent="0.35">
      <c r="A5027" s="11">
        <v>43840</v>
      </c>
      <c r="B5027" t="s">
        <v>1401</v>
      </c>
      <c r="C5027" s="5">
        <v>65</v>
      </c>
      <c r="D5027" s="26" t="str">
        <f>IF(E5027="","TOTAL","")</f>
        <v/>
      </c>
      <c r="E5027" t="s">
        <v>77</v>
      </c>
    </row>
    <row r="5028" spans="1:5" outlineLevel="1" x14ac:dyDescent="0.35">
      <c r="A5028" s="25">
        <f>A5027</f>
        <v>43840</v>
      </c>
      <c r="B5028" s="24" t="str">
        <f>B5027</f>
        <v>BRIAN WILCOX</v>
      </c>
      <c r="C5028" s="26">
        <f>SUBTOTAL(9,C5027:C5027)</f>
        <v>65</v>
      </c>
      <c r="D5028" s="26" t="str">
        <f>IF(E5028="","TOTAL","")</f>
        <v>TOTAL</v>
      </c>
    </row>
    <row r="5029" spans="1:5" outlineLevel="2" x14ac:dyDescent="0.35">
      <c r="A5029" s="11">
        <v>43840</v>
      </c>
      <c r="B5029" t="s">
        <v>1076</v>
      </c>
      <c r="C5029" s="5">
        <v>195</v>
      </c>
      <c r="D5029" s="26" t="str">
        <f>IF(E5029="","TOTAL","")</f>
        <v/>
      </c>
      <c r="E5029" t="s">
        <v>77</v>
      </c>
    </row>
    <row r="5030" spans="1:5" outlineLevel="2" x14ac:dyDescent="0.35">
      <c r="A5030" s="11">
        <v>43840</v>
      </c>
      <c r="B5030" t="s">
        <v>1076</v>
      </c>
      <c r="C5030" s="5">
        <v>180</v>
      </c>
      <c r="D5030" s="26" t="str">
        <f>IF(E5030="","TOTAL","")</f>
        <v/>
      </c>
      <c r="E5030" t="s">
        <v>77</v>
      </c>
    </row>
    <row r="5031" spans="1:5" outlineLevel="1" x14ac:dyDescent="0.35">
      <c r="A5031" s="25">
        <f>A5030</f>
        <v>43840</v>
      </c>
      <c r="B5031" s="24" t="str">
        <f>B5030</f>
        <v>ALEXANDER WILSON</v>
      </c>
      <c r="C5031" s="26">
        <f>SUBTOTAL(9,C5029:C5030)</f>
        <v>375</v>
      </c>
      <c r="D5031" s="26" t="str">
        <f>IF(E5031="","TOTAL","")</f>
        <v>TOTAL</v>
      </c>
    </row>
    <row r="5032" spans="1:5" outlineLevel="2" x14ac:dyDescent="0.35">
      <c r="A5032" s="11">
        <v>43840</v>
      </c>
      <c r="B5032" t="s">
        <v>1402</v>
      </c>
      <c r="C5032" s="5">
        <v>85</v>
      </c>
      <c r="D5032" s="26" t="str">
        <f>IF(E5032="","TOTAL","")</f>
        <v/>
      </c>
      <c r="E5032" t="s">
        <v>77</v>
      </c>
    </row>
    <row r="5033" spans="1:5" outlineLevel="2" x14ac:dyDescent="0.35">
      <c r="A5033" s="11">
        <v>43840</v>
      </c>
      <c r="B5033" t="s">
        <v>1402</v>
      </c>
      <c r="C5033" s="5">
        <v>85</v>
      </c>
      <c r="D5033" s="26" t="str">
        <f>IF(E5033="","TOTAL","")</f>
        <v/>
      </c>
      <c r="E5033" t="s">
        <v>77</v>
      </c>
    </row>
    <row r="5034" spans="1:5" outlineLevel="2" x14ac:dyDescent="0.35">
      <c r="A5034" s="11">
        <v>43840</v>
      </c>
      <c r="B5034" t="s">
        <v>1402</v>
      </c>
      <c r="C5034" s="5">
        <v>85</v>
      </c>
      <c r="D5034" s="26" t="str">
        <f>IF(E5034="","TOTAL","")</f>
        <v/>
      </c>
      <c r="E5034" t="s">
        <v>77</v>
      </c>
    </row>
    <row r="5035" spans="1:5" outlineLevel="1" x14ac:dyDescent="0.35">
      <c r="A5035" s="25">
        <f>A5034</f>
        <v>43840</v>
      </c>
      <c r="B5035" s="24" t="str">
        <f>B5034</f>
        <v>SEAN A WOLFSON</v>
      </c>
      <c r="C5035" s="26">
        <f>SUBTOTAL(9,C5032:C5034)</f>
        <v>255</v>
      </c>
      <c r="D5035" s="26" t="str">
        <f>IF(E5035="","TOTAL","")</f>
        <v>TOTAL</v>
      </c>
    </row>
    <row r="5036" spans="1:5" outlineLevel="2" x14ac:dyDescent="0.35">
      <c r="A5036" s="11">
        <v>43840</v>
      </c>
      <c r="B5036" t="s">
        <v>1403</v>
      </c>
      <c r="C5036" s="5">
        <v>500</v>
      </c>
      <c r="D5036" s="26" t="str">
        <f>IF(E5036="","TOTAL","")</f>
        <v/>
      </c>
      <c r="E5036" t="s">
        <v>99</v>
      </c>
    </row>
    <row r="5037" spans="1:5" outlineLevel="1" x14ac:dyDescent="0.35">
      <c r="A5037" s="25">
        <f>A5036</f>
        <v>43840</v>
      </c>
      <c r="B5037" s="24" t="str">
        <f>B5036</f>
        <v>THE WOODLANDS HIGH SCHOOL</v>
      </c>
      <c r="C5037" s="26">
        <f>SUBTOTAL(9,C5036:C5036)</f>
        <v>500</v>
      </c>
      <c r="D5037" s="26" t="str">
        <f>IF(E5037="","TOTAL","")</f>
        <v>TOTAL</v>
      </c>
    </row>
    <row r="5038" spans="1:5" outlineLevel="2" x14ac:dyDescent="0.35">
      <c r="A5038" s="11">
        <v>43840</v>
      </c>
      <c r="B5038" t="s">
        <v>1404</v>
      </c>
      <c r="C5038" s="5">
        <v>250</v>
      </c>
      <c r="D5038" s="26" t="str">
        <f>IF(E5038="","TOTAL","")</f>
        <v/>
      </c>
      <c r="E5038" t="s">
        <v>99</v>
      </c>
    </row>
    <row r="5039" spans="1:5" outlineLevel="1" x14ac:dyDescent="0.35">
      <c r="A5039" s="25">
        <f>A5038</f>
        <v>43840</v>
      </c>
      <c r="B5039" s="24" t="str">
        <f>B5038</f>
        <v>LADY HIGHLANDER SOCCER BOOSTER CLUB</v>
      </c>
      <c r="C5039" s="26">
        <f>SUBTOTAL(9,C5038:C5038)</f>
        <v>250</v>
      </c>
      <c r="D5039" s="26" t="str">
        <f>IF(E5039="","TOTAL","")</f>
        <v>TOTAL</v>
      </c>
    </row>
    <row r="5040" spans="1:5" outlineLevel="2" x14ac:dyDescent="0.35">
      <c r="A5040" s="11">
        <v>43840</v>
      </c>
      <c r="B5040" t="s">
        <v>1405</v>
      </c>
      <c r="C5040" s="5">
        <v>250</v>
      </c>
      <c r="D5040" s="26" t="str">
        <f>IF(E5040="","TOTAL","")</f>
        <v/>
      </c>
      <c r="E5040" t="s">
        <v>99</v>
      </c>
    </row>
    <row r="5041" spans="1:5" outlineLevel="1" x14ac:dyDescent="0.35">
      <c r="A5041" s="25">
        <f>A5040</f>
        <v>43840</v>
      </c>
      <c r="B5041" s="24" t="str">
        <f>B5040</f>
        <v>TWHS GOLF</v>
      </c>
      <c r="C5041" s="26">
        <f>SUBTOTAL(9,C5040:C5040)</f>
        <v>250</v>
      </c>
      <c r="D5041" s="26" t="str">
        <f>IF(E5041="","TOTAL","")</f>
        <v>TOTAL</v>
      </c>
    </row>
    <row r="5042" spans="1:5" outlineLevel="2" x14ac:dyDescent="0.35">
      <c r="A5042" s="11">
        <v>43840</v>
      </c>
      <c r="B5042" t="s">
        <v>1405</v>
      </c>
      <c r="C5042" s="5">
        <v>500</v>
      </c>
      <c r="D5042" s="26" t="str">
        <f>IF(E5042="","TOTAL","")</f>
        <v/>
      </c>
      <c r="E5042" t="s">
        <v>99</v>
      </c>
    </row>
    <row r="5043" spans="1:5" outlineLevel="1" x14ac:dyDescent="0.35">
      <c r="A5043" s="25">
        <f>A5042</f>
        <v>43840</v>
      </c>
      <c r="B5043" s="24" t="str">
        <f>B5042</f>
        <v>TWHS GOLF</v>
      </c>
      <c r="C5043" s="26">
        <f>SUBTOTAL(9,C5042:C5042)</f>
        <v>500</v>
      </c>
      <c r="D5043" s="26" t="str">
        <f>IF(E5043="","TOTAL","")</f>
        <v>TOTAL</v>
      </c>
    </row>
    <row r="5044" spans="1:5" outlineLevel="2" x14ac:dyDescent="0.35">
      <c r="A5044" s="11">
        <v>43840</v>
      </c>
      <c r="B5044" t="s">
        <v>1406</v>
      </c>
      <c r="C5044" s="5">
        <v>1125</v>
      </c>
      <c r="D5044" s="26" t="str">
        <f>IF(E5044="","TOTAL","")</f>
        <v/>
      </c>
      <c r="E5044" t="s">
        <v>82</v>
      </c>
    </row>
    <row r="5045" spans="1:5" outlineLevel="1" x14ac:dyDescent="0.35">
      <c r="A5045" s="25">
        <f>A5044</f>
        <v>43840</v>
      </c>
      <c r="B5045" s="24" t="str">
        <f>B5044</f>
        <v>THE WRITING ACADEMY</v>
      </c>
      <c r="C5045" s="26">
        <f>SUBTOTAL(9,C5044:C5044)</f>
        <v>1125</v>
      </c>
      <c r="D5045" s="26" t="str">
        <f>IF(E5045="","TOTAL","")</f>
        <v>TOTAL</v>
      </c>
    </row>
    <row r="5046" spans="1:5" outlineLevel="2" x14ac:dyDescent="0.35">
      <c r="A5046" s="11">
        <v>43840</v>
      </c>
      <c r="B5046" t="s">
        <v>297</v>
      </c>
      <c r="C5046" s="5">
        <v>17396.3</v>
      </c>
      <c r="D5046" s="26" t="str">
        <f>IF(E5046="","TOTAL","")</f>
        <v/>
      </c>
      <c r="E5046" t="s">
        <v>85</v>
      </c>
    </row>
    <row r="5047" spans="1:5" outlineLevel="2" x14ac:dyDescent="0.35">
      <c r="A5047" s="11">
        <v>43840</v>
      </c>
      <c r="B5047" t="s">
        <v>297</v>
      </c>
      <c r="C5047" s="5">
        <v>30488.02</v>
      </c>
      <c r="D5047" s="26" t="str">
        <f>IF(E5047="","TOTAL","")</f>
        <v/>
      </c>
      <c r="E5047" t="s">
        <v>85</v>
      </c>
    </row>
    <row r="5048" spans="1:5" outlineLevel="2" x14ac:dyDescent="0.35">
      <c r="A5048" s="11">
        <v>43840</v>
      </c>
      <c r="B5048" t="s">
        <v>297</v>
      </c>
      <c r="C5048" s="5">
        <v>537.75</v>
      </c>
      <c r="D5048" s="26" t="str">
        <f>IF(E5048="","TOTAL","")</f>
        <v/>
      </c>
      <c r="E5048" t="s">
        <v>85</v>
      </c>
    </row>
    <row r="5049" spans="1:5" outlineLevel="1" x14ac:dyDescent="0.35">
      <c r="A5049" s="25">
        <f>A5048</f>
        <v>43840</v>
      </c>
      <c r="B5049" s="24" t="str">
        <f>B5048</f>
        <v>YELLOWSTONE LANDSCAPE - CENTRAL INC</v>
      </c>
      <c r="C5049" s="26">
        <f>SUBTOTAL(9,C5046:C5048)</f>
        <v>48422.07</v>
      </c>
      <c r="D5049" s="26" t="str">
        <f>IF(E5049="","TOTAL","")</f>
        <v>TOTAL</v>
      </c>
    </row>
    <row r="5050" spans="1:5" outlineLevel="2" x14ac:dyDescent="0.35">
      <c r="A5050" s="11">
        <v>43840</v>
      </c>
      <c r="B5050" t="s">
        <v>1079</v>
      </c>
      <c r="C5050" s="5">
        <v>65</v>
      </c>
      <c r="D5050" s="26" t="str">
        <f>IF(E5050="","TOTAL","")</f>
        <v/>
      </c>
      <c r="E5050" t="s">
        <v>77</v>
      </c>
    </row>
    <row r="5051" spans="1:5" outlineLevel="1" x14ac:dyDescent="0.35">
      <c r="A5051" s="25">
        <f>A5050</f>
        <v>43840</v>
      </c>
      <c r="B5051" s="24" t="str">
        <f>B5050</f>
        <v>FRANK YOUNG</v>
      </c>
      <c r="C5051" s="26">
        <f>SUBTOTAL(9,C5050:C5050)</f>
        <v>65</v>
      </c>
      <c r="D5051" s="26" t="str">
        <f>IF(E5051="","TOTAL","")</f>
        <v>TOTAL</v>
      </c>
    </row>
    <row r="5052" spans="1:5" outlineLevel="2" x14ac:dyDescent="0.35">
      <c r="A5052" s="11">
        <v>43840</v>
      </c>
      <c r="B5052" t="s">
        <v>1407</v>
      </c>
      <c r="C5052" s="5">
        <v>175</v>
      </c>
      <c r="D5052" s="26" t="str">
        <f>IF(E5052="","TOTAL","")</f>
        <v/>
      </c>
      <c r="E5052" t="s">
        <v>77</v>
      </c>
    </row>
    <row r="5053" spans="1:5" outlineLevel="1" x14ac:dyDescent="0.35">
      <c r="A5053" s="25">
        <f>A5052</f>
        <v>43840</v>
      </c>
      <c r="B5053" s="24" t="str">
        <f>B5052</f>
        <v>JIMMY YU</v>
      </c>
      <c r="C5053" s="26">
        <f>SUBTOTAL(9,C5052:C5052)</f>
        <v>175</v>
      </c>
      <c r="D5053" s="26" t="str">
        <f>IF(E5053="","TOTAL","")</f>
        <v>TOTAL</v>
      </c>
    </row>
    <row r="5054" spans="1:5" outlineLevel="2" x14ac:dyDescent="0.35">
      <c r="A5054" s="11">
        <v>43840</v>
      </c>
      <c r="B5054" t="s">
        <v>652</v>
      </c>
      <c r="C5054" s="5">
        <v>2400</v>
      </c>
      <c r="D5054" s="26" t="str">
        <f>IF(E5054="","TOTAL","")</f>
        <v/>
      </c>
      <c r="E5054" t="s">
        <v>77</v>
      </c>
    </row>
    <row r="5055" spans="1:5" outlineLevel="2" x14ac:dyDescent="0.35">
      <c r="A5055" s="11">
        <v>43840</v>
      </c>
      <c r="B5055" t="s">
        <v>652</v>
      </c>
      <c r="C5055" s="5">
        <v>2400</v>
      </c>
      <c r="D5055" s="26" t="str">
        <f>IF(E5055="","TOTAL","")</f>
        <v/>
      </c>
      <c r="E5055" t="s">
        <v>77</v>
      </c>
    </row>
    <row r="5056" spans="1:5" outlineLevel="1" x14ac:dyDescent="0.35">
      <c r="A5056" s="25">
        <f>A5055</f>
        <v>43840</v>
      </c>
      <c r="B5056" s="24" t="str">
        <f>B5055</f>
        <v>ANITA ZACHARIAH</v>
      </c>
      <c r="C5056" s="26">
        <f>SUBTOTAL(9,C5054:C5055)</f>
        <v>4800</v>
      </c>
      <c r="D5056" s="26" t="str">
        <f>IF(E5056="","TOTAL","")</f>
        <v>TOTAL</v>
      </c>
    </row>
    <row r="5057" spans="1:5" outlineLevel="2" x14ac:dyDescent="0.35">
      <c r="A5057" s="11">
        <v>43847</v>
      </c>
      <c r="B5057" t="s">
        <v>1408</v>
      </c>
      <c r="C5057" s="5">
        <v>1080</v>
      </c>
      <c r="D5057" s="26" t="str">
        <f>IF(E5057="","TOTAL","")</f>
        <v/>
      </c>
      <c r="E5057" t="s">
        <v>345</v>
      </c>
    </row>
    <row r="5058" spans="1:5" outlineLevel="1" x14ac:dyDescent="0.35">
      <c r="A5058" s="25">
        <f>A5057</f>
        <v>43847</v>
      </c>
      <c r="B5058" s="24" t="str">
        <f>B5057</f>
        <v>KINGSLAND BAPTIST CHURCH</v>
      </c>
      <c r="C5058" s="26">
        <f>SUBTOTAL(9,C5057:C5057)</f>
        <v>1080</v>
      </c>
      <c r="D5058" s="26" t="str">
        <f>IF(E5058="","TOTAL","")</f>
        <v>TOTAL</v>
      </c>
    </row>
    <row r="5059" spans="1:5" outlineLevel="2" x14ac:dyDescent="0.35">
      <c r="A5059" s="11">
        <v>43847</v>
      </c>
      <c r="B5059" t="s">
        <v>1409</v>
      </c>
      <c r="C5059" s="5">
        <v>135</v>
      </c>
      <c r="D5059" s="26" t="str">
        <f>IF(E5059="","TOTAL","")</f>
        <v/>
      </c>
      <c r="E5059" t="s">
        <v>291</v>
      </c>
    </row>
    <row r="5060" spans="1:5" outlineLevel="1" x14ac:dyDescent="0.35">
      <c r="A5060" s="25">
        <f>A5059</f>
        <v>43847</v>
      </c>
      <c r="B5060" s="24" t="str">
        <f>B5059</f>
        <v>KIM PAQUETTE</v>
      </c>
      <c r="C5060" s="26">
        <f>SUBTOTAL(9,C5059:C5059)</f>
        <v>135</v>
      </c>
      <c r="D5060" s="26" t="str">
        <f>IF(E5060="","TOTAL","")</f>
        <v>TOTAL</v>
      </c>
    </row>
    <row r="5061" spans="1:5" outlineLevel="2" x14ac:dyDescent="0.35">
      <c r="A5061" s="11">
        <v>43847</v>
      </c>
      <c r="B5061" t="s">
        <v>1410</v>
      </c>
      <c r="C5061" s="5">
        <v>40</v>
      </c>
      <c r="D5061" s="26" t="str">
        <f>IF(E5061="","TOTAL","")</f>
        <v/>
      </c>
      <c r="E5061" t="s">
        <v>80</v>
      </c>
    </row>
    <row r="5062" spans="1:5" outlineLevel="1" x14ac:dyDescent="0.35">
      <c r="A5062" s="25">
        <f>A5061</f>
        <v>43847</v>
      </c>
      <c r="B5062" s="24" t="str">
        <f>B5061</f>
        <v>HEATHER HERNANDEZ</v>
      </c>
      <c r="C5062" s="26">
        <f>SUBTOTAL(9,C5061:C5061)</f>
        <v>40</v>
      </c>
      <c r="D5062" s="26" t="str">
        <f>IF(E5062="","TOTAL","")</f>
        <v>TOTAL</v>
      </c>
    </row>
    <row r="5063" spans="1:5" outlineLevel="2" x14ac:dyDescent="0.35">
      <c r="A5063" s="11">
        <v>43847</v>
      </c>
      <c r="B5063" t="s">
        <v>1411</v>
      </c>
      <c r="C5063" s="5">
        <v>22.95</v>
      </c>
      <c r="D5063" s="26" t="str">
        <f>IF(E5063="","TOTAL","")</f>
        <v/>
      </c>
      <c r="E5063" t="s">
        <v>80</v>
      </c>
    </row>
    <row r="5064" spans="1:5" outlineLevel="1" x14ac:dyDescent="0.35">
      <c r="A5064" s="25">
        <f>A5063</f>
        <v>43847</v>
      </c>
      <c r="B5064" s="24" t="str">
        <f>B5063</f>
        <v>KELLI BREWER</v>
      </c>
      <c r="C5064" s="26">
        <f>SUBTOTAL(9,C5063:C5063)</f>
        <v>22.95</v>
      </c>
      <c r="D5064" s="26" t="str">
        <f>IF(E5064="","TOTAL","")</f>
        <v>TOTAL</v>
      </c>
    </row>
    <row r="5065" spans="1:5" outlineLevel="2" x14ac:dyDescent="0.35">
      <c r="A5065" s="11">
        <v>43847</v>
      </c>
      <c r="B5065" t="s">
        <v>562</v>
      </c>
      <c r="C5065" s="5">
        <v>82.4</v>
      </c>
      <c r="D5065" s="26" t="str">
        <f>IF(E5065="","TOTAL","")</f>
        <v/>
      </c>
      <c r="E5065" t="s">
        <v>93</v>
      </c>
    </row>
    <row r="5066" spans="1:5" outlineLevel="1" x14ac:dyDescent="0.35">
      <c r="A5066" s="25">
        <f>A5065</f>
        <v>43847</v>
      </c>
      <c r="B5066" s="24" t="str">
        <f>B5065</f>
        <v>JERSEY MIKE'S SUBS</v>
      </c>
      <c r="C5066" s="26">
        <f>SUBTOTAL(9,C5065:C5065)</f>
        <v>82.4</v>
      </c>
      <c r="D5066" s="26" t="str">
        <f>IF(E5066="","TOTAL","")</f>
        <v>TOTAL</v>
      </c>
    </row>
    <row r="5067" spans="1:5" outlineLevel="2" x14ac:dyDescent="0.35">
      <c r="A5067" s="11">
        <v>43847</v>
      </c>
      <c r="B5067" t="s">
        <v>346</v>
      </c>
      <c r="C5067" s="5">
        <v>333.97</v>
      </c>
      <c r="D5067" s="26" t="str">
        <f>IF(E5067="","TOTAL","")</f>
        <v/>
      </c>
      <c r="E5067" t="s">
        <v>93</v>
      </c>
    </row>
    <row r="5068" spans="1:5" outlineLevel="1" x14ac:dyDescent="0.35">
      <c r="A5068" s="25">
        <f>A5067</f>
        <v>43847</v>
      </c>
      <c r="B5068" s="24" t="str">
        <f>B5067</f>
        <v>LEGAL SETTLEMENT</v>
      </c>
      <c r="C5068" s="26">
        <f>SUBTOTAL(9,C5067:C5067)</f>
        <v>333.97</v>
      </c>
      <c r="D5068" s="26" t="str">
        <f>IF(E5068="","TOTAL","")</f>
        <v>TOTAL</v>
      </c>
    </row>
    <row r="5069" spans="1:5" outlineLevel="2" x14ac:dyDescent="0.35">
      <c r="A5069" s="11">
        <v>43847</v>
      </c>
      <c r="B5069" t="s">
        <v>1412</v>
      </c>
      <c r="C5069" s="5">
        <v>148</v>
      </c>
      <c r="D5069" s="26" t="str">
        <f>IF(E5069="","TOTAL","")</f>
        <v/>
      </c>
      <c r="E5069" t="s">
        <v>195</v>
      </c>
    </row>
    <row r="5070" spans="1:5" outlineLevel="1" x14ac:dyDescent="0.35">
      <c r="A5070" s="25">
        <f>A5069</f>
        <v>43847</v>
      </c>
      <c r="B5070" s="24" t="str">
        <f>B5069</f>
        <v>ARRYN BISSONETTE</v>
      </c>
      <c r="C5070" s="26">
        <f>SUBTOTAL(9,C5069:C5069)</f>
        <v>148</v>
      </c>
      <c r="D5070" s="26" t="str">
        <f>IF(E5070="","TOTAL","")</f>
        <v>TOTAL</v>
      </c>
    </row>
    <row r="5071" spans="1:5" outlineLevel="2" x14ac:dyDescent="0.35">
      <c r="A5071" s="11">
        <v>43847</v>
      </c>
      <c r="B5071" t="s">
        <v>1413</v>
      </c>
      <c r="C5071" s="5">
        <v>16.75</v>
      </c>
      <c r="D5071" s="26" t="str">
        <f>IF(E5071="","TOTAL","")</f>
        <v/>
      </c>
      <c r="E5071" t="s">
        <v>195</v>
      </c>
    </row>
    <row r="5072" spans="1:5" outlineLevel="1" x14ac:dyDescent="0.35">
      <c r="A5072" s="25">
        <f>A5071</f>
        <v>43847</v>
      </c>
      <c r="B5072" s="24" t="str">
        <f>B5071</f>
        <v>MINSUN SONG</v>
      </c>
      <c r="C5072" s="26">
        <f>SUBTOTAL(9,C5071:C5071)</f>
        <v>16.75</v>
      </c>
      <c r="D5072" s="26" t="str">
        <f>IF(E5072="","TOTAL","")</f>
        <v>TOTAL</v>
      </c>
    </row>
    <row r="5073" spans="1:5" outlineLevel="2" x14ac:dyDescent="0.35">
      <c r="A5073" s="11">
        <v>43847</v>
      </c>
      <c r="B5073" t="s">
        <v>1414</v>
      </c>
      <c r="C5073" s="5">
        <v>20.45</v>
      </c>
      <c r="D5073" s="26" t="str">
        <f>IF(E5073="","TOTAL","")</f>
        <v/>
      </c>
      <c r="E5073" t="s">
        <v>195</v>
      </c>
    </row>
    <row r="5074" spans="1:5" outlineLevel="1" x14ac:dyDescent="0.35">
      <c r="A5074" s="25">
        <f>A5073</f>
        <v>43847</v>
      </c>
      <c r="B5074" s="24" t="str">
        <f>B5073</f>
        <v>GRACE YANG</v>
      </c>
      <c r="C5074" s="26">
        <f>SUBTOTAL(9,C5073:C5073)</f>
        <v>20.45</v>
      </c>
      <c r="D5074" s="26" t="str">
        <f>IF(E5074="","TOTAL","")</f>
        <v>TOTAL</v>
      </c>
    </row>
    <row r="5075" spans="1:5" outlineLevel="2" x14ac:dyDescent="0.35">
      <c r="A5075" s="11">
        <v>43847</v>
      </c>
      <c r="B5075" t="s">
        <v>1415</v>
      </c>
      <c r="C5075" s="5">
        <v>39.25</v>
      </c>
      <c r="D5075" s="26" t="str">
        <f>IF(E5075="","TOTAL","")</f>
        <v/>
      </c>
      <c r="E5075" t="s">
        <v>195</v>
      </c>
    </row>
    <row r="5076" spans="1:5" outlineLevel="1" x14ac:dyDescent="0.35">
      <c r="A5076" s="25">
        <f>A5075</f>
        <v>43847</v>
      </c>
      <c r="B5076" s="24" t="str">
        <f>B5075</f>
        <v>JIEDI WU</v>
      </c>
      <c r="C5076" s="26">
        <f>SUBTOTAL(9,C5075:C5075)</f>
        <v>39.25</v>
      </c>
      <c r="D5076" s="26" t="str">
        <f>IF(E5076="","TOTAL","")</f>
        <v>TOTAL</v>
      </c>
    </row>
    <row r="5077" spans="1:5" outlineLevel="2" x14ac:dyDescent="0.35">
      <c r="A5077" s="11">
        <v>43847</v>
      </c>
      <c r="B5077" t="s">
        <v>662</v>
      </c>
      <c r="C5077" s="5">
        <v>3110</v>
      </c>
      <c r="D5077" s="26" t="str">
        <f>IF(E5077="","TOTAL","")</f>
        <v/>
      </c>
      <c r="E5077" t="s">
        <v>85</v>
      </c>
    </row>
    <row r="5078" spans="1:5" outlineLevel="1" x14ac:dyDescent="0.35">
      <c r="A5078" s="25">
        <f>A5077</f>
        <v>43847</v>
      </c>
      <c r="B5078" s="24" t="str">
        <f>B5077</f>
        <v>A B FIRE PROTECTION LLC</v>
      </c>
      <c r="C5078" s="26">
        <f>SUBTOTAL(9,C5077:C5077)</f>
        <v>3110</v>
      </c>
      <c r="D5078" s="26" t="str">
        <f>IF(E5078="","TOTAL","")</f>
        <v>TOTAL</v>
      </c>
    </row>
    <row r="5079" spans="1:5" outlineLevel="2" x14ac:dyDescent="0.35">
      <c r="A5079" s="11">
        <v>43847</v>
      </c>
      <c r="B5079" t="s">
        <v>120</v>
      </c>
      <c r="C5079" s="5">
        <v>12487.81</v>
      </c>
      <c r="D5079" s="26" t="str">
        <f>IF(E5079="","TOTAL","")</f>
        <v/>
      </c>
      <c r="E5079" t="s">
        <v>102</v>
      </c>
    </row>
    <row r="5080" spans="1:5" outlineLevel="1" x14ac:dyDescent="0.35">
      <c r="A5080" s="25">
        <f>A5079</f>
        <v>43847</v>
      </c>
      <c r="B5080" s="24" t="str">
        <f>B5079</f>
        <v>A T &amp; T</v>
      </c>
      <c r="C5080" s="26">
        <f>SUBTOTAL(9,C5079:C5079)</f>
        <v>12487.81</v>
      </c>
      <c r="D5080" s="26" t="str">
        <f>IF(E5080="","TOTAL","")</f>
        <v>TOTAL</v>
      </c>
    </row>
    <row r="5081" spans="1:5" outlineLevel="2" x14ac:dyDescent="0.35">
      <c r="A5081" s="11">
        <v>43847</v>
      </c>
      <c r="B5081" t="s">
        <v>120</v>
      </c>
      <c r="C5081" s="5">
        <v>1845.08</v>
      </c>
      <c r="D5081" s="26" t="str">
        <f>IF(E5081="","TOTAL","")</f>
        <v/>
      </c>
      <c r="E5081" t="s">
        <v>102</v>
      </c>
    </row>
    <row r="5082" spans="1:5" outlineLevel="2" x14ac:dyDescent="0.35">
      <c r="A5082" s="11">
        <v>43847</v>
      </c>
      <c r="B5082" t="s">
        <v>120</v>
      </c>
      <c r="C5082" s="5">
        <v>135.91999999999999</v>
      </c>
      <c r="D5082" s="26" t="str">
        <f>IF(E5082="","TOTAL","")</f>
        <v/>
      </c>
      <c r="E5082" t="s">
        <v>102</v>
      </c>
    </row>
    <row r="5083" spans="1:5" outlineLevel="1" x14ac:dyDescent="0.35">
      <c r="A5083" s="25">
        <f>A5082</f>
        <v>43847</v>
      </c>
      <c r="B5083" s="24" t="str">
        <f>B5082</f>
        <v>A T &amp; T</v>
      </c>
      <c r="C5083" s="26">
        <f>SUBTOTAL(9,C5081:C5082)</f>
        <v>1981</v>
      </c>
      <c r="D5083" s="26" t="str">
        <f>IF(E5083="","TOTAL","")</f>
        <v>TOTAL</v>
      </c>
    </row>
    <row r="5084" spans="1:5" outlineLevel="2" x14ac:dyDescent="0.35">
      <c r="A5084" s="11">
        <v>43847</v>
      </c>
      <c r="B5084" t="s">
        <v>1416</v>
      </c>
      <c r="C5084" s="5">
        <v>80</v>
      </c>
      <c r="D5084" s="26" t="str">
        <f>IF(E5084="","TOTAL","")</f>
        <v/>
      </c>
      <c r="E5084" t="s">
        <v>79</v>
      </c>
    </row>
    <row r="5085" spans="1:5" outlineLevel="1" x14ac:dyDescent="0.35">
      <c r="A5085" s="25">
        <f>A5084</f>
        <v>43847</v>
      </c>
      <c r="B5085" s="24" t="str">
        <f>B5084</f>
        <v>A + COMPUTER SCIENCE</v>
      </c>
      <c r="C5085" s="26">
        <f>SUBTOTAL(9,C5084:C5084)</f>
        <v>80</v>
      </c>
      <c r="D5085" s="26" t="str">
        <f>IF(E5085="","TOTAL","")</f>
        <v>TOTAL</v>
      </c>
    </row>
    <row r="5086" spans="1:5" outlineLevel="2" x14ac:dyDescent="0.35">
      <c r="A5086" s="11">
        <v>43847</v>
      </c>
      <c r="B5086" t="s">
        <v>1417</v>
      </c>
      <c r="C5086" s="5">
        <v>65</v>
      </c>
      <c r="D5086" s="26" t="str">
        <f>IF(E5086="","TOTAL","")</f>
        <v/>
      </c>
      <c r="E5086" t="s">
        <v>83</v>
      </c>
    </row>
    <row r="5087" spans="1:5" outlineLevel="1" x14ac:dyDescent="0.35">
      <c r="A5087" s="25">
        <f>A5086</f>
        <v>43847</v>
      </c>
      <c r="B5087" s="24" t="str">
        <f>B5086</f>
        <v>AATSP</v>
      </c>
      <c r="C5087" s="26">
        <f>SUBTOTAL(9,C5086:C5086)</f>
        <v>65</v>
      </c>
      <c r="D5087" s="26" t="str">
        <f>IF(E5087="","TOTAL","")</f>
        <v>TOTAL</v>
      </c>
    </row>
    <row r="5088" spans="1:5" outlineLevel="2" x14ac:dyDescent="0.35">
      <c r="A5088" s="11">
        <v>43847</v>
      </c>
      <c r="B5088" t="s">
        <v>1417</v>
      </c>
      <c r="C5088" s="5">
        <v>188</v>
      </c>
      <c r="D5088" s="26" t="str">
        <f>IF(E5088="","TOTAL","")</f>
        <v/>
      </c>
      <c r="E5088" t="s">
        <v>79</v>
      </c>
    </row>
    <row r="5089" spans="1:5" outlineLevel="1" x14ac:dyDescent="0.35">
      <c r="A5089" s="25">
        <f>A5088</f>
        <v>43847</v>
      </c>
      <c r="B5089" s="24" t="str">
        <f>B5088</f>
        <v>AATSP</v>
      </c>
      <c r="C5089" s="26">
        <f>SUBTOTAL(9,C5088:C5088)</f>
        <v>188</v>
      </c>
      <c r="D5089" s="26" t="str">
        <f>IF(E5089="","TOTAL","")</f>
        <v>TOTAL</v>
      </c>
    </row>
    <row r="5090" spans="1:5" outlineLevel="2" x14ac:dyDescent="0.35">
      <c r="A5090" s="11">
        <v>43847</v>
      </c>
      <c r="B5090" t="s">
        <v>663</v>
      </c>
      <c r="C5090" s="5">
        <v>199</v>
      </c>
      <c r="D5090" s="26" t="str">
        <f>IF(E5090="","TOTAL","")</f>
        <v/>
      </c>
      <c r="E5090" t="s">
        <v>85</v>
      </c>
    </row>
    <row r="5091" spans="1:5" outlineLevel="2" x14ac:dyDescent="0.35">
      <c r="A5091" s="11">
        <v>43847</v>
      </c>
      <c r="B5091" t="s">
        <v>663</v>
      </c>
      <c r="C5091" s="5">
        <v>104.1</v>
      </c>
      <c r="D5091" s="26" t="str">
        <f>IF(E5091="","TOTAL","")</f>
        <v/>
      </c>
      <c r="E5091" t="s">
        <v>81</v>
      </c>
    </row>
    <row r="5092" spans="1:5" outlineLevel="2" x14ac:dyDescent="0.35">
      <c r="A5092" s="11">
        <v>43847</v>
      </c>
      <c r="B5092" t="s">
        <v>663</v>
      </c>
      <c r="C5092" s="5">
        <v>644.11</v>
      </c>
      <c r="D5092" s="26" t="str">
        <f>IF(E5092="","TOTAL","")</f>
        <v/>
      </c>
      <c r="E5092" t="s">
        <v>81</v>
      </c>
    </row>
    <row r="5093" spans="1:5" outlineLevel="1" x14ac:dyDescent="0.35">
      <c r="A5093" s="25">
        <f>A5092</f>
        <v>43847</v>
      </c>
      <c r="B5093" s="24" t="str">
        <f>B5092</f>
        <v>ACCO BRANDS USA</v>
      </c>
      <c r="C5093" s="26">
        <f>SUBTOTAL(9,C5090:C5092)</f>
        <v>947.21</v>
      </c>
      <c r="D5093" s="26" t="str">
        <f>IF(E5093="","TOTAL","")</f>
        <v>TOTAL</v>
      </c>
    </row>
    <row r="5094" spans="1:5" outlineLevel="2" x14ac:dyDescent="0.35">
      <c r="A5094" s="11">
        <v>43847</v>
      </c>
      <c r="B5094" t="s">
        <v>196</v>
      </c>
      <c r="C5094" s="5">
        <v>218.04</v>
      </c>
      <c r="D5094" s="26" t="str">
        <f>IF(E5094="","TOTAL","")</f>
        <v/>
      </c>
      <c r="E5094" t="s">
        <v>85</v>
      </c>
    </row>
    <row r="5095" spans="1:5" outlineLevel="2" x14ac:dyDescent="0.35">
      <c r="A5095" s="11">
        <v>43847</v>
      </c>
      <c r="B5095" t="s">
        <v>196</v>
      </c>
      <c r="C5095" s="5">
        <v>130</v>
      </c>
      <c r="D5095" s="26" t="str">
        <f>IF(E5095="","TOTAL","")</f>
        <v/>
      </c>
      <c r="E5095" t="s">
        <v>85</v>
      </c>
    </row>
    <row r="5096" spans="1:5" outlineLevel="2" x14ac:dyDescent="0.35">
      <c r="A5096" s="11">
        <v>43847</v>
      </c>
      <c r="B5096" t="s">
        <v>196</v>
      </c>
      <c r="C5096" s="5">
        <v>2302.3000000000002</v>
      </c>
      <c r="D5096" s="26" t="str">
        <f>IF(E5096="","TOTAL","")</f>
        <v/>
      </c>
      <c r="E5096" t="s">
        <v>81</v>
      </c>
    </row>
    <row r="5097" spans="1:5" outlineLevel="2" x14ac:dyDescent="0.35">
      <c r="A5097" s="11">
        <v>43847</v>
      </c>
      <c r="B5097" t="s">
        <v>196</v>
      </c>
      <c r="C5097" s="5">
        <v>1200</v>
      </c>
      <c r="D5097" s="26" t="str">
        <f>IF(E5097="","TOTAL","")</f>
        <v/>
      </c>
      <c r="E5097" t="s">
        <v>81</v>
      </c>
    </row>
    <row r="5098" spans="1:5" outlineLevel="1" x14ac:dyDescent="0.35">
      <c r="A5098" s="25">
        <f>A5097</f>
        <v>43847</v>
      </c>
      <c r="B5098" s="24" t="str">
        <f>B5097</f>
        <v>ACME ARCHITECTURAL HARDWARE INC</v>
      </c>
      <c r="C5098" s="26">
        <f>SUBTOTAL(9,C5094:C5097)</f>
        <v>3850.34</v>
      </c>
      <c r="D5098" s="26" t="str">
        <f>IF(E5098="","TOTAL","")</f>
        <v>TOTAL</v>
      </c>
    </row>
    <row r="5099" spans="1:5" outlineLevel="2" x14ac:dyDescent="0.35">
      <c r="A5099" s="11">
        <v>43847</v>
      </c>
      <c r="B5099" t="s">
        <v>194</v>
      </c>
      <c r="C5099" s="5">
        <v>77235.070000000007</v>
      </c>
      <c r="D5099" s="26" t="str">
        <f>IF(E5099="","TOTAL","")</f>
        <v/>
      </c>
      <c r="E5099" t="s">
        <v>77</v>
      </c>
    </row>
    <row r="5100" spans="1:5" outlineLevel="1" x14ac:dyDescent="0.35">
      <c r="A5100" s="25">
        <f>A5099</f>
        <v>43847</v>
      </c>
      <c r="B5100" s="24" t="str">
        <f>B5099</f>
        <v>AUTOMATIC DATA PROCESSING INC</v>
      </c>
      <c r="C5100" s="26">
        <f>SUBTOTAL(9,C5099:C5099)</f>
        <v>77235.070000000007</v>
      </c>
      <c r="D5100" s="26" t="str">
        <f>IF(E5100="","TOTAL","")</f>
        <v>TOTAL</v>
      </c>
    </row>
    <row r="5101" spans="1:5" outlineLevel="2" x14ac:dyDescent="0.35">
      <c r="A5101" s="11">
        <v>43847</v>
      </c>
      <c r="B5101" t="s">
        <v>665</v>
      </c>
      <c r="C5101" s="5">
        <v>6135</v>
      </c>
      <c r="D5101" s="26" t="str">
        <f>IF(E5101="","TOTAL","")</f>
        <v/>
      </c>
      <c r="E5101" t="s">
        <v>99</v>
      </c>
    </row>
    <row r="5102" spans="1:5" outlineLevel="1" x14ac:dyDescent="0.35">
      <c r="A5102" s="25">
        <f>A5101</f>
        <v>43847</v>
      </c>
      <c r="B5102" s="24" t="str">
        <f>B5101</f>
        <v>AFC TRANSPORTATION</v>
      </c>
      <c r="C5102" s="26">
        <f>SUBTOTAL(9,C5101:C5101)</f>
        <v>6135</v>
      </c>
      <c r="D5102" s="26" t="str">
        <f>IF(E5102="","TOTAL","")</f>
        <v>TOTAL</v>
      </c>
    </row>
    <row r="5103" spans="1:5" outlineLevel="2" x14ac:dyDescent="0.35">
      <c r="A5103" s="11">
        <v>43847</v>
      </c>
      <c r="B5103" t="s">
        <v>1418</v>
      </c>
      <c r="C5103" s="5">
        <v>135</v>
      </c>
      <c r="D5103" s="26" t="str">
        <f>IF(E5103="","TOTAL","")</f>
        <v/>
      </c>
      <c r="E5103" t="s">
        <v>77</v>
      </c>
    </row>
    <row r="5104" spans="1:5" outlineLevel="1" x14ac:dyDescent="0.35">
      <c r="A5104" s="25">
        <f>A5103</f>
        <v>43847</v>
      </c>
      <c r="B5104" s="24" t="str">
        <f>B5103</f>
        <v>ERIC AGUILAR</v>
      </c>
      <c r="C5104" s="26">
        <f>SUBTOTAL(9,C5103:C5103)</f>
        <v>135</v>
      </c>
      <c r="D5104" s="26" t="str">
        <f>IF(E5104="","TOTAL","")</f>
        <v>TOTAL</v>
      </c>
    </row>
    <row r="5105" spans="1:5" outlineLevel="2" x14ac:dyDescent="0.35">
      <c r="A5105" s="11">
        <v>43847</v>
      </c>
      <c r="B5105" t="s">
        <v>1419</v>
      </c>
      <c r="C5105" s="5">
        <v>135</v>
      </c>
      <c r="D5105" s="26" t="str">
        <f>IF(E5105="","TOTAL","")</f>
        <v/>
      </c>
      <c r="E5105" t="s">
        <v>77</v>
      </c>
    </row>
    <row r="5106" spans="1:5" outlineLevel="1" x14ac:dyDescent="0.35">
      <c r="A5106" s="25">
        <f>A5105</f>
        <v>43847</v>
      </c>
      <c r="B5106" s="24" t="str">
        <f>B5105</f>
        <v>TERSOO EMMANUEL AKILE</v>
      </c>
      <c r="C5106" s="26">
        <f>SUBTOTAL(9,C5105:C5105)</f>
        <v>135</v>
      </c>
      <c r="D5106" s="26" t="str">
        <f>IF(E5106="","TOTAL","")</f>
        <v>TOTAL</v>
      </c>
    </row>
    <row r="5107" spans="1:5" outlineLevel="2" x14ac:dyDescent="0.35">
      <c r="A5107" s="11">
        <v>43847</v>
      </c>
      <c r="B5107" t="s">
        <v>1420</v>
      </c>
      <c r="C5107" s="5">
        <v>299.95999999999998</v>
      </c>
      <c r="D5107" s="26" t="str">
        <f>IF(E5107="","TOTAL","")</f>
        <v/>
      </c>
      <c r="E5107" t="s">
        <v>93</v>
      </c>
    </row>
    <row r="5108" spans="1:5" outlineLevel="1" x14ac:dyDescent="0.35">
      <c r="A5108" s="25">
        <f>A5107</f>
        <v>43847</v>
      </c>
      <c r="B5108" s="24" t="str">
        <f>B5107</f>
        <v>AL'S PIZZA HOUSE</v>
      </c>
      <c r="C5108" s="26">
        <f>SUBTOTAL(9,C5107:C5107)</f>
        <v>299.95999999999998</v>
      </c>
      <c r="D5108" s="26" t="str">
        <f>IF(E5108="","TOTAL","")</f>
        <v>TOTAL</v>
      </c>
    </row>
    <row r="5109" spans="1:5" outlineLevel="2" x14ac:dyDescent="0.35">
      <c r="A5109" s="11">
        <v>43847</v>
      </c>
      <c r="B5109" t="s">
        <v>666</v>
      </c>
      <c r="C5109" s="5">
        <v>25</v>
      </c>
      <c r="D5109" s="26" t="str">
        <f>IF(E5109="","TOTAL","")</f>
        <v/>
      </c>
      <c r="E5109" t="s">
        <v>99</v>
      </c>
    </row>
    <row r="5110" spans="1:5" outlineLevel="2" x14ac:dyDescent="0.35">
      <c r="A5110" s="11">
        <v>43847</v>
      </c>
      <c r="B5110" t="s">
        <v>666</v>
      </c>
      <c r="C5110" s="5">
        <v>25</v>
      </c>
      <c r="D5110" s="26" t="str">
        <f>IF(E5110="","TOTAL","")</f>
        <v/>
      </c>
      <c r="E5110" t="s">
        <v>99</v>
      </c>
    </row>
    <row r="5111" spans="1:5" outlineLevel="1" x14ac:dyDescent="0.35">
      <c r="A5111" s="25">
        <f>A5110</f>
        <v>43847</v>
      </c>
      <c r="B5111" s="24" t="str">
        <f>B5110</f>
        <v>MACARTHUR HIGH SCHOOL TENNIS</v>
      </c>
      <c r="C5111" s="26">
        <f>SUBTOTAL(9,C5109:C5110)</f>
        <v>50</v>
      </c>
      <c r="D5111" s="26" t="str">
        <f>IF(E5111="","TOTAL","")</f>
        <v>TOTAL</v>
      </c>
    </row>
    <row r="5112" spans="1:5" outlineLevel="2" x14ac:dyDescent="0.35">
      <c r="A5112" s="11">
        <v>43847</v>
      </c>
      <c r="B5112" t="s">
        <v>666</v>
      </c>
      <c r="C5112" s="5">
        <v>150</v>
      </c>
      <c r="D5112" s="26" t="str">
        <f>IF(E5112="","TOTAL","")</f>
        <v/>
      </c>
      <c r="E5112" t="s">
        <v>99</v>
      </c>
    </row>
    <row r="5113" spans="1:5" outlineLevel="1" x14ac:dyDescent="0.35">
      <c r="A5113" s="25">
        <f>A5112</f>
        <v>43847</v>
      </c>
      <c r="B5113" s="24" t="str">
        <f>B5112</f>
        <v>MACARTHUR HIGH SCHOOL TENNIS</v>
      </c>
      <c r="C5113" s="26">
        <f>SUBTOTAL(9,C5112:C5112)</f>
        <v>150</v>
      </c>
      <c r="D5113" s="26" t="str">
        <f>IF(E5113="","TOTAL","")</f>
        <v>TOTAL</v>
      </c>
    </row>
    <row r="5114" spans="1:5" outlineLevel="2" x14ac:dyDescent="0.35">
      <c r="A5114" s="11">
        <v>43847</v>
      </c>
      <c r="B5114" t="s">
        <v>835</v>
      </c>
      <c r="C5114" s="5">
        <v>25</v>
      </c>
      <c r="D5114" s="26" t="str">
        <f>IF(E5114="","TOTAL","")</f>
        <v/>
      </c>
      <c r="E5114" t="s">
        <v>99</v>
      </c>
    </row>
    <row r="5115" spans="1:5" outlineLevel="2" x14ac:dyDescent="0.35">
      <c r="A5115" s="11">
        <v>43847</v>
      </c>
      <c r="B5115" t="s">
        <v>835</v>
      </c>
      <c r="C5115" s="5">
        <v>25</v>
      </c>
      <c r="D5115" s="26" t="str">
        <f>IF(E5115="","TOTAL","")</f>
        <v/>
      </c>
      <c r="E5115" t="s">
        <v>99</v>
      </c>
    </row>
    <row r="5116" spans="1:5" outlineLevel="1" x14ac:dyDescent="0.35">
      <c r="A5116" s="25">
        <f>A5115</f>
        <v>43847</v>
      </c>
      <c r="B5116" s="24" t="str">
        <f>B5115</f>
        <v>ALIEF ISD ATHLETICS</v>
      </c>
      <c r="C5116" s="26">
        <f>SUBTOTAL(9,C5114:C5115)</f>
        <v>50</v>
      </c>
      <c r="D5116" s="26" t="str">
        <f>IF(E5116="","TOTAL","")</f>
        <v>TOTAL</v>
      </c>
    </row>
    <row r="5117" spans="1:5" outlineLevel="2" x14ac:dyDescent="0.35">
      <c r="A5117" s="11">
        <v>43847</v>
      </c>
      <c r="B5117" t="s">
        <v>140</v>
      </c>
      <c r="C5117" s="5">
        <v>34.22</v>
      </c>
      <c r="D5117" s="26" t="str">
        <f>IF(E5117="","TOTAL","")</f>
        <v/>
      </c>
      <c r="E5117" t="s">
        <v>79</v>
      </c>
    </row>
    <row r="5118" spans="1:5" outlineLevel="2" x14ac:dyDescent="0.35">
      <c r="A5118" s="11">
        <v>43847</v>
      </c>
      <c r="B5118" t="s">
        <v>140</v>
      </c>
      <c r="C5118" s="5">
        <v>650.08000000000004</v>
      </c>
      <c r="D5118" s="26" t="str">
        <f>IF(E5118="","TOTAL","")</f>
        <v/>
      </c>
      <c r="E5118" t="s">
        <v>79</v>
      </c>
    </row>
    <row r="5119" spans="1:5" outlineLevel="2" x14ac:dyDescent="0.35">
      <c r="A5119" s="11">
        <v>43847</v>
      </c>
      <c r="B5119" t="s">
        <v>140</v>
      </c>
      <c r="C5119" s="5">
        <v>25.85</v>
      </c>
      <c r="D5119" s="26" t="str">
        <f>IF(E5119="","TOTAL","")</f>
        <v/>
      </c>
      <c r="E5119" t="s">
        <v>79</v>
      </c>
    </row>
    <row r="5120" spans="1:5" outlineLevel="2" x14ac:dyDescent="0.35">
      <c r="A5120" s="11">
        <v>43847</v>
      </c>
      <c r="B5120" t="s">
        <v>140</v>
      </c>
      <c r="C5120" s="5">
        <v>71.92</v>
      </c>
      <c r="D5120" s="26" t="str">
        <f>IF(E5120="","TOTAL","")</f>
        <v/>
      </c>
      <c r="E5120" t="s">
        <v>79</v>
      </c>
    </row>
    <row r="5121" spans="1:5" outlineLevel="2" x14ac:dyDescent="0.35">
      <c r="A5121" s="11">
        <v>43847</v>
      </c>
      <c r="B5121" t="s">
        <v>140</v>
      </c>
      <c r="C5121" s="5">
        <v>80.88</v>
      </c>
      <c r="D5121" s="26" t="str">
        <f>IF(E5121="","TOTAL","")</f>
        <v/>
      </c>
      <c r="E5121" t="s">
        <v>79</v>
      </c>
    </row>
    <row r="5122" spans="1:5" outlineLevel="2" x14ac:dyDescent="0.35">
      <c r="A5122" s="11">
        <v>43847</v>
      </c>
      <c r="B5122" t="s">
        <v>140</v>
      </c>
      <c r="C5122" s="5">
        <v>39.979999999999997</v>
      </c>
      <c r="D5122" s="26" t="str">
        <f>IF(E5122="","TOTAL","")</f>
        <v/>
      </c>
      <c r="E5122" t="s">
        <v>79</v>
      </c>
    </row>
    <row r="5123" spans="1:5" outlineLevel="2" x14ac:dyDescent="0.35">
      <c r="A5123" s="11">
        <v>43847</v>
      </c>
      <c r="B5123" t="s">
        <v>140</v>
      </c>
      <c r="C5123" s="5">
        <v>121.5</v>
      </c>
      <c r="D5123" s="26" t="str">
        <f>IF(E5123="","TOTAL","")</f>
        <v/>
      </c>
      <c r="E5123" t="s">
        <v>79</v>
      </c>
    </row>
    <row r="5124" spans="1:5" outlineLevel="2" x14ac:dyDescent="0.35">
      <c r="A5124" s="11">
        <v>43847</v>
      </c>
      <c r="B5124" t="s">
        <v>140</v>
      </c>
      <c r="C5124" s="5">
        <v>539.4</v>
      </c>
      <c r="D5124" s="26" t="str">
        <f>IF(E5124="","TOTAL","")</f>
        <v/>
      </c>
      <c r="E5124" t="s">
        <v>79</v>
      </c>
    </row>
    <row r="5125" spans="1:5" outlineLevel="2" x14ac:dyDescent="0.35">
      <c r="A5125" s="11">
        <v>43847</v>
      </c>
      <c r="B5125" t="s">
        <v>140</v>
      </c>
      <c r="C5125" s="5">
        <v>55.97</v>
      </c>
      <c r="D5125" s="26" t="str">
        <f>IF(E5125="","TOTAL","")</f>
        <v/>
      </c>
      <c r="E5125" t="s">
        <v>79</v>
      </c>
    </row>
    <row r="5126" spans="1:5" outlineLevel="2" x14ac:dyDescent="0.35">
      <c r="A5126" s="11">
        <v>43847</v>
      </c>
      <c r="B5126" t="s">
        <v>140</v>
      </c>
      <c r="C5126" s="5">
        <v>42.72</v>
      </c>
      <c r="D5126" s="26" t="str">
        <f>IF(E5126="","TOTAL","")</f>
        <v/>
      </c>
      <c r="E5126" t="s">
        <v>79</v>
      </c>
    </row>
    <row r="5127" spans="1:5" outlineLevel="2" x14ac:dyDescent="0.35">
      <c r="A5127" s="11">
        <v>43847</v>
      </c>
      <c r="B5127" t="s">
        <v>140</v>
      </c>
      <c r="C5127" s="5">
        <v>105.84</v>
      </c>
      <c r="D5127" s="26" t="str">
        <f>IF(E5127="","TOTAL","")</f>
        <v/>
      </c>
      <c r="E5127" t="s">
        <v>79</v>
      </c>
    </row>
    <row r="5128" spans="1:5" outlineLevel="2" x14ac:dyDescent="0.35">
      <c r="A5128" s="11">
        <v>43847</v>
      </c>
      <c r="B5128" t="s">
        <v>140</v>
      </c>
      <c r="C5128" s="5">
        <v>125.5</v>
      </c>
      <c r="D5128" s="26" t="str">
        <f>IF(E5128="","TOTAL","")</f>
        <v/>
      </c>
      <c r="E5128" t="s">
        <v>79</v>
      </c>
    </row>
    <row r="5129" spans="1:5" outlineLevel="2" x14ac:dyDescent="0.35">
      <c r="A5129" s="11">
        <v>43847</v>
      </c>
      <c r="B5129" t="s">
        <v>140</v>
      </c>
      <c r="C5129" s="5">
        <v>39</v>
      </c>
      <c r="D5129" s="26" t="str">
        <f>IF(E5129="","TOTAL","")</f>
        <v/>
      </c>
      <c r="E5129" t="s">
        <v>79</v>
      </c>
    </row>
    <row r="5130" spans="1:5" outlineLevel="2" x14ac:dyDescent="0.35">
      <c r="A5130" s="11">
        <v>43847</v>
      </c>
      <c r="B5130" t="s">
        <v>140</v>
      </c>
      <c r="C5130" s="5">
        <v>99.96</v>
      </c>
      <c r="D5130" s="26" t="str">
        <f>IF(E5130="","TOTAL","")</f>
        <v/>
      </c>
      <c r="E5130" t="s">
        <v>79</v>
      </c>
    </row>
    <row r="5131" spans="1:5" outlineLevel="2" x14ac:dyDescent="0.35">
      <c r="A5131" s="11">
        <v>43847</v>
      </c>
      <c r="B5131" t="s">
        <v>140</v>
      </c>
      <c r="C5131" s="5">
        <v>144.85</v>
      </c>
      <c r="D5131" s="26" t="str">
        <f>IF(E5131="","TOTAL","")</f>
        <v/>
      </c>
      <c r="E5131" t="s">
        <v>79</v>
      </c>
    </row>
    <row r="5132" spans="1:5" outlineLevel="2" x14ac:dyDescent="0.35">
      <c r="A5132" s="11">
        <v>43847</v>
      </c>
      <c r="B5132" t="s">
        <v>140</v>
      </c>
      <c r="C5132" s="5">
        <v>103.62</v>
      </c>
      <c r="D5132" s="26" t="str">
        <f>IF(E5132="","TOTAL","")</f>
        <v/>
      </c>
      <c r="E5132" t="s">
        <v>79</v>
      </c>
    </row>
    <row r="5133" spans="1:5" outlineLevel="2" x14ac:dyDescent="0.35">
      <c r="A5133" s="11">
        <v>43847</v>
      </c>
      <c r="B5133" t="s">
        <v>140</v>
      </c>
      <c r="C5133" s="5">
        <v>50.99</v>
      </c>
      <c r="D5133" s="26" t="str">
        <f>IF(E5133="","TOTAL","")</f>
        <v/>
      </c>
      <c r="E5133" t="s">
        <v>79</v>
      </c>
    </row>
    <row r="5134" spans="1:5" outlineLevel="2" x14ac:dyDescent="0.35">
      <c r="A5134" s="11">
        <v>43847</v>
      </c>
      <c r="B5134" t="s">
        <v>140</v>
      </c>
      <c r="C5134" s="5">
        <v>42.81</v>
      </c>
      <c r="D5134" s="26" t="str">
        <f>IF(E5134="","TOTAL","")</f>
        <v/>
      </c>
      <c r="E5134" t="s">
        <v>79</v>
      </c>
    </row>
    <row r="5135" spans="1:5" outlineLevel="2" x14ac:dyDescent="0.35">
      <c r="A5135" s="11">
        <v>43847</v>
      </c>
      <c r="B5135" t="s">
        <v>140</v>
      </c>
      <c r="C5135" s="5">
        <v>194.64</v>
      </c>
      <c r="D5135" s="26" t="str">
        <f>IF(E5135="","TOTAL","")</f>
        <v/>
      </c>
      <c r="E5135" t="s">
        <v>79</v>
      </c>
    </row>
    <row r="5136" spans="1:5" outlineLevel="2" x14ac:dyDescent="0.35">
      <c r="A5136" s="11">
        <v>43847</v>
      </c>
      <c r="B5136" t="s">
        <v>140</v>
      </c>
      <c r="C5136" s="5">
        <v>45.8</v>
      </c>
      <c r="D5136" s="26" t="str">
        <f>IF(E5136="","TOTAL","")</f>
        <v/>
      </c>
      <c r="E5136" t="s">
        <v>79</v>
      </c>
    </row>
    <row r="5137" spans="1:5" outlineLevel="2" x14ac:dyDescent="0.35">
      <c r="A5137" s="11">
        <v>43847</v>
      </c>
      <c r="B5137" t="s">
        <v>140</v>
      </c>
      <c r="C5137" s="5">
        <v>28.68</v>
      </c>
      <c r="D5137" s="26" t="str">
        <f>IF(E5137="","TOTAL","")</f>
        <v/>
      </c>
      <c r="E5137" t="s">
        <v>79</v>
      </c>
    </row>
    <row r="5138" spans="1:5" outlineLevel="2" x14ac:dyDescent="0.35">
      <c r="A5138" s="11">
        <v>43847</v>
      </c>
      <c r="B5138" t="s">
        <v>140</v>
      </c>
      <c r="C5138" s="5">
        <v>75</v>
      </c>
      <c r="D5138" s="26" t="str">
        <f>IF(E5138="","TOTAL","")</f>
        <v/>
      </c>
      <c r="E5138" t="s">
        <v>79</v>
      </c>
    </row>
    <row r="5139" spans="1:5" outlineLevel="2" x14ac:dyDescent="0.35">
      <c r="A5139" s="11">
        <v>43847</v>
      </c>
      <c r="B5139" t="s">
        <v>140</v>
      </c>
      <c r="C5139" s="5">
        <v>63.98</v>
      </c>
      <c r="D5139" s="26" t="str">
        <f>IF(E5139="","TOTAL","")</f>
        <v/>
      </c>
      <c r="E5139" t="s">
        <v>79</v>
      </c>
    </row>
    <row r="5140" spans="1:5" outlineLevel="2" x14ac:dyDescent="0.35">
      <c r="A5140" s="11">
        <v>43847</v>
      </c>
      <c r="B5140" t="s">
        <v>140</v>
      </c>
      <c r="C5140" s="5">
        <v>31.6</v>
      </c>
      <c r="D5140" s="26" t="str">
        <f>IF(E5140="","TOTAL","")</f>
        <v/>
      </c>
      <c r="E5140" t="s">
        <v>79</v>
      </c>
    </row>
    <row r="5141" spans="1:5" outlineLevel="2" x14ac:dyDescent="0.35">
      <c r="A5141" s="11">
        <v>43847</v>
      </c>
      <c r="B5141" t="s">
        <v>140</v>
      </c>
      <c r="C5141" s="5">
        <v>504.8</v>
      </c>
      <c r="D5141" s="26" t="str">
        <f>IF(E5141="","TOTAL","")</f>
        <v/>
      </c>
      <c r="E5141" t="s">
        <v>79</v>
      </c>
    </row>
    <row r="5142" spans="1:5" outlineLevel="2" x14ac:dyDescent="0.35">
      <c r="A5142" s="11">
        <v>43847</v>
      </c>
      <c r="B5142" t="s">
        <v>140</v>
      </c>
      <c r="C5142" s="5">
        <v>53.91</v>
      </c>
      <c r="D5142" s="26" t="str">
        <f>IF(E5142="","TOTAL","")</f>
        <v/>
      </c>
      <c r="E5142" t="s">
        <v>79</v>
      </c>
    </row>
    <row r="5143" spans="1:5" outlineLevel="2" x14ac:dyDescent="0.35">
      <c r="A5143" s="11">
        <v>43847</v>
      </c>
      <c r="B5143" t="s">
        <v>140</v>
      </c>
      <c r="C5143" s="5">
        <v>39.659999999999997</v>
      </c>
      <c r="D5143" s="26" t="str">
        <f>IF(E5143="","TOTAL","")</f>
        <v/>
      </c>
      <c r="E5143" t="s">
        <v>79</v>
      </c>
    </row>
    <row r="5144" spans="1:5" outlineLevel="2" x14ac:dyDescent="0.35">
      <c r="A5144" s="11">
        <v>43847</v>
      </c>
      <c r="B5144" t="s">
        <v>140</v>
      </c>
      <c r="C5144" s="5">
        <v>272</v>
      </c>
      <c r="D5144" s="26" t="str">
        <f>IF(E5144="","TOTAL","")</f>
        <v/>
      </c>
      <c r="E5144" t="s">
        <v>79</v>
      </c>
    </row>
    <row r="5145" spans="1:5" outlineLevel="2" x14ac:dyDescent="0.35">
      <c r="A5145" s="11">
        <v>43847</v>
      </c>
      <c r="B5145" t="s">
        <v>140</v>
      </c>
      <c r="C5145" s="5">
        <v>90.84</v>
      </c>
      <c r="D5145" s="26" t="str">
        <f>IF(E5145="","TOTAL","")</f>
        <v/>
      </c>
      <c r="E5145" t="s">
        <v>79</v>
      </c>
    </row>
    <row r="5146" spans="1:5" outlineLevel="2" x14ac:dyDescent="0.35">
      <c r="A5146" s="11">
        <v>43847</v>
      </c>
      <c r="B5146" t="s">
        <v>140</v>
      </c>
      <c r="C5146" s="5">
        <v>19.989999999999998</v>
      </c>
      <c r="D5146" s="26" t="str">
        <f>IF(E5146="","TOTAL","")</f>
        <v/>
      </c>
      <c r="E5146" t="s">
        <v>79</v>
      </c>
    </row>
    <row r="5147" spans="1:5" outlineLevel="2" x14ac:dyDescent="0.35">
      <c r="A5147" s="11">
        <v>43847</v>
      </c>
      <c r="B5147" t="s">
        <v>140</v>
      </c>
      <c r="C5147" s="5">
        <v>4027.39</v>
      </c>
      <c r="D5147" s="26" t="str">
        <f>IF(E5147="","TOTAL","")</f>
        <v/>
      </c>
      <c r="E5147" t="s">
        <v>79</v>
      </c>
    </row>
    <row r="5148" spans="1:5" outlineLevel="2" x14ac:dyDescent="0.35">
      <c r="A5148" s="11">
        <v>43847</v>
      </c>
      <c r="B5148" t="s">
        <v>140</v>
      </c>
      <c r="C5148" s="5">
        <v>61.56</v>
      </c>
      <c r="D5148" s="26" t="str">
        <f>IF(E5148="","TOTAL","")</f>
        <v/>
      </c>
      <c r="E5148" t="s">
        <v>80</v>
      </c>
    </row>
    <row r="5149" spans="1:5" outlineLevel="2" x14ac:dyDescent="0.35">
      <c r="A5149" s="11">
        <v>43847</v>
      </c>
      <c r="B5149" t="s">
        <v>140</v>
      </c>
      <c r="C5149" s="5">
        <v>47.24</v>
      </c>
      <c r="D5149" s="26" t="str">
        <f>IF(E5149="","TOTAL","")</f>
        <v/>
      </c>
      <c r="E5149" t="s">
        <v>79</v>
      </c>
    </row>
    <row r="5150" spans="1:5" outlineLevel="2" x14ac:dyDescent="0.35">
      <c r="A5150" s="11">
        <v>43847</v>
      </c>
      <c r="B5150" t="s">
        <v>140</v>
      </c>
      <c r="C5150" s="5">
        <v>85.98</v>
      </c>
      <c r="D5150" s="26" t="str">
        <f>IF(E5150="","TOTAL","")</f>
        <v/>
      </c>
      <c r="E5150" t="s">
        <v>79</v>
      </c>
    </row>
    <row r="5151" spans="1:5" outlineLevel="2" x14ac:dyDescent="0.35">
      <c r="A5151" s="11">
        <v>43847</v>
      </c>
      <c r="B5151" t="s">
        <v>140</v>
      </c>
      <c r="C5151" s="5">
        <v>15.98</v>
      </c>
      <c r="D5151" s="26" t="str">
        <f>IF(E5151="","TOTAL","")</f>
        <v/>
      </c>
      <c r="E5151" t="s">
        <v>79</v>
      </c>
    </row>
    <row r="5152" spans="1:5" outlineLevel="2" x14ac:dyDescent="0.35">
      <c r="A5152" s="11">
        <v>43847</v>
      </c>
      <c r="B5152" t="s">
        <v>140</v>
      </c>
      <c r="C5152" s="5">
        <v>39.99</v>
      </c>
      <c r="D5152" s="26" t="str">
        <f>IF(E5152="","TOTAL","")</f>
        <v/>
      </c>
      <c r="E5152" t="s">
        <v>79</v>
      </c>
    </row>
    <row r="5153" spans="1:5" outlineLevel="2" x14ac:dyDescent="0.35">
      <c r="A5153" s="11">
        <v>43847</v>
      </c>
      <c r="B5153" t="s">
        <v>140</v>
      </c>
      <c r="C5153" s="5">
        <v>726.52</v>
      </c>
      <c r="D5153" s="26" t="str">
        <f>IF(E5153="","TOTAL","")</f>
        <v/>
      </c>
      <c r="E5153" t="s">
        <v>79</v>
      </c>
    </row>
    <row r="5154" spans="1:5" outlineLevel="1" x14ac:dyDescent="0.35">
      <c r="A5154" s="25">
        <f>A5153</f>
        <v>43847</v>
      </c>
      <c r="B5154" s="24" t="str">
        <f>B5153</f>
        <v>AMAZON CAPITAL SERVICES</v>
      </c>
      <c r="C5154" s="26">
        <f>SUBTOTAL(9,C5117:C5153)</f>
        <v>8800.6499999999978</v>
      </c>
      <c r="D5154" s="26" t="str">
        <f>IF(E5154="","TOTAL","")</f>
        <v>TOTAL</v>
      </c>
    </row>
    <row r="5155" spans="1:5" outlineLevel="2" x14ac:dyDescent="0.35">
      <c r="A5155" s="11">
        <v>43847</v>
      </c>
      <c r="B5155" t="s">
        <v>112</v>
      </c>
      <c r="C5155" s="5">
        <v>3.85</v>
      </c>
      <c r="D5155" s="26" t="str">
        <f>IF(E5155="","TOTAL","")</f>
        <v/>
      </c>
      <c r="E5155" t="s">
        <v>79</v>
      </c>
    </row>
    <row r="5156" spans="1:5" outlineLevel="2" x14ac:dyDescent="0.35">
      <c r="A5156" s="11">
        <v>43847</v>
      </c>
      <c r="B5156" t="s">
        <v>112</v>
      </c>
      <c r="C5156" s="5">
        <v>349.74</v>
      </c>
      <c r="D5156" s="26" t="str">
        <f>IF(E5156="","TOTAL","")</f>
        <v/>
      </c>
      <c r="E5156" t="s">
        <v>79</v>
      </c>
    </row>
    <row r="5157" spans="1:5" outlineLevel="2" x14ac:dyDescent="0.35">
      <c r="A5157" s="11">
        <v>43847</v>
      </c>
      <c r="B5157" t="s">
        <v>112</v>
      </c>
      <c r="C5157" s="5">
        <v>45</v>
      </c>
      <c r="D5157" s="26" t="str">
        <f>IF(E5157="","TOTAL","")</f>
        <v/>
      </c>
      <c r="E5157" t="s">
        <v>79</v>
      </c>
    </row>
    <row r="5158" spans="1:5" outlineLevel="2" x14ac:dyDescent="0.35">
      <c r="A5158" s="11">
        <v>43847</v>
      </c>
      <c r="B5158" t="s">
        <v>112</v>
      </c>
      <c r="C5158" s="5">
        <v>31.64</v>
      </c>
      <c r="D5158" s="26" t="str">
        <f>IF(E5158="","TOTAL","")</f>
        <v/>
      </c>
      <c r="E5158" t="s">
        <v>79</v>
      </c>
    </row>
    <row r="5159" spans="1:5" outlineLevel="1" x14ac:dyDescent="0.35">
      <c r="A5159" s="25">
        <f>A5158</f>
        <v>43847</v>
      </c>
      <c r="B5159" s="24" t="str">
        <f>B5158</f>
        <v>AMC MUSIC LLC</v>
      </c>
      <c r="C5159" s="26">
        <f>SUBTOTAL(9,C5155:C5158)</f>
        <v>430.23</v>
      </c>
      <c r="D5159" s="26" t="str">
        <f>IF(E5159="","TOTAL","")</f>
        <v>TOTAL</v>
      </c>
    </row>
    <row r="5160" spans="1:5" outlineLevel="2" x14ac:dyDescent="0.35">
      <c r="A5160" s="11">
        <v>43847</v>
      </c>
      <c r="B5160" t="s">
        <v>837</v>
      </c>
      <c r="C5160" s="5">
        <v>189</v>
      </c>
      <c r="D5160" s="26" t="str">
        <f>IF(E5160="","TOTAL","")</f>
        <v/>
      </c>
      <c r="E5160" t="s">
        <v>83</v>
      </c>
    </row>
    <row r="5161" spans="1:5" outlineLevel="1" x14ac:dyDescent="0.35">
      <c r="A5161" s="25">
        <f>A5160</f>
        <v>43847</v>
      </c>
      <c r="B5161" s="24" t="str">
        <f>B5160</f>
        <v>AMERICAN COUNSELING ASSOCIATION</v>
      </c>
      <c r="C5161" s="26">
        <f>SUBTOTAL(9,C5160:C5160)</f>
        <v>189</v>
      </c>
      <c r="D5161" s="26" t="str">
        <f>IF(E5161="","TOTAL","")</f>
        <v>TOTAL</v>
      </c>
    </row>
    <row r="5162" spans="1:5" outlineLevel="2" x14ac:dyDescent="0.35">
      <c r="A5162" s="11">
        <v>43847</v>
      </c>
      <c r="B5162" t="s">
        <v>1421</v>
      </c>
      <c r="C5162" s="5">
        <v>500</v>
      </c>
      <c r="D5162" s="26" t="str">
        <f>IF(E5162="","TOTAL","")</f>
        <v/>
      </c>
      <c r="E5162" t="s">
        <v>99</v>
      </c>
    </row>
    <row r="5163" spans="1:5" outlineLevel="1" x14ac:dyDescent="0.35">
      <c r="A5163" s="25">
        <f>A5162</f>
        <v>43847</v>
      </c>
      <c r="B5163" s="24" t="str">
        <f>B5162</f>
        <v>ALA UNIT 164</v>
      </c>
      <c r="C5163" s="26">
        <f>SUBTOTAL(9,C5162:C5162)</f>
        <v>500</v>
      </c>
      <c r="D5163" s="26" t="str">
        <f>IF(E5163="","TOTAL","")</f>
        <v>TOTAL</v>
      </c>
    </row>
    <row r="5164" spans="1:5" outlineLevel="2" x14ac:dyDescent="0.35">
      <c r="A5164" s="11">
        <v>43847</v>
      </c>
      <c r="B5164" t="s">
        <v>1421</v>
      </c>
      <c r="C5164" s="5">
        <v>500</v>
      </c>
      <c r="D5164" s="26" t="str">
        <f>IF(E5164="","TOTAL","")</f>
        <v/>
      </c>
      <c r="E5164" t="s">
        <v>83</v>
      </c>
    </row>
    <row r="5165" spans="1:5" outlineLevel="1" x14ac:dyDescent="0.35">
      <c r="A5165" s="25">
        <f>A5164</f>
        <v>43847</v>
      </c>
      <c r="B5165" s="24" t="str">
        <f>B5164</f>
        <v>ALA UNIT 164</v>
      </c>
      <c r="C5165" s="26">
        <f>SUBTOTAL(9,C5164:C5164)</f>
        <v>500</v>
      </c>
      <c r="D5165" s="26" t="str">
        <f>IF(E5165="","TOTAL","")</f>
        <v>TOTAL</v>
      </c>
    </row>
    <row r="5166" spans="1:5" outlineLevel="2" x14ac:dyDescent="0.35">
      <c r="A5166" s="11">
        <v>43847</v>
      </c>
      <c r="B5166" t="s">
        <v>1421</v>
      </c>
      <c r="C5166" s="5">
        <v>500</v>
      </c>
      <c r="D5166" s="26" t="str">
        <f>IF(E5166="","TOTAL","")</f>
        <v/>
      </c>
      <c r="E5166" t="s">
        <v>99</v>
      </c>
    </row>
    <row r="5167" spans="1:5" outlineLevel="1" x14ac:dyDescent="0.35">
      <c r="A5167" s="25">
        <f>A5166</f>
        <v>43847</v>
      </c>
      <c r="B5167" s="24" t="str">
        <f>B5166</f>
        <v>ALA UNIT 164</v>
      </c>
      <c r="C5167" s="26">
        <f>SUBTOTAL(9,C5166:C5166)</f>
        <v>500</v>
      </c>
      <c r="D5167" s="26" t="str">
        <f>IF(E5167="","TOTAL","")</f>
        <v>TOTAL</v>
      </c>
    </row>
    <row r="5168" spans="1:5" outlineLevel="2" x14ac:dyDescent="0.35">
      <c r="A5168" s="11">
        <v>43847</v>
      </c>
      <c r="B5168" t="s">
        <v>668</v>
      </c>
      <c r="C5168" s="5">
        <v>150</v>
      </c>
      <c r="D5168" s="26" t="str">
        <f>IF(E5168="","TOTAL","")</f>
        <v/>
      </c>
      <c r="E5168" t="s">
        <v>77</v>
      </c>
    </row>
    <row r="5169" spans="1:5" outlineLevel="1" x14ac:dyDescent="0.35">
      <c r="A5169" s="25">
        <f>A5168</f>
        <v>43847</v>
      </c>
      <c r="B5169" s="24" t="str">
        <f>B5168</f>
        <v>REX ANDERSON</v>
      </c>
      <c r="C5169" s="26">
        <f>SUBTOTAL(9,C5168:C5168)</f>
        <v>150</v>
      </c>
      <c r="D5169" s="26" t="str">
        <f>IF(E5169="","TOTAL","")</f>
        <v>TOTAL</v>
      </c>
    </row>
    <row r="5170" spans="1:5" outlineLevel="2" x14ac:dyDescent="0.35">
      <c r="A5170" s="11">
        <v>43847</v>
      </c>
      <c r="B5170" t="s">
        <v>1422</v>
      </c>
      <c r="C5170" s="5">
        <v>98.78</v>
      </c>
      <c r="D5170" s="26" t="str">
        <f>IF(E5170="","TOTAL","")</f>
        <v/>
      </c>
      <c r="E5170" t="s">
        <v>655</v>
      </c>
    </row>
    <row r="5171" spans="1:5" outlineLevel="1" x14ac:dyDescent="0.35">
      <c r="A5171" s="25">
        <f>A5170</f>
        <v>43847</v>
      </c>
      <c r="B5171" s="24" t="str">
        <f>B5170</f>
        <v>ANDERSON-SHIRO JUNIOR/SENIOR HIGH SCHOOL</v>
      </c>
      <c r="C5171" s="26">
        <f>SUBTOTAL(9,C5170:C5170)</f>
        <v>98.78</v>
      </c>
      <c r="D5171" s="26" t="str">
        <f>IF(E5171="","TOTAL","")</f>
        <v>TOTAL</v>
      </c>
    </row>
    <row r="5172" spans="1:5" outlineLevel="2" x14ac:dyDescent="0.35">
      <c r="A5172" s="11">
        <v>43847</v>
      </c>
      <c r="B5172" t="s">
        <v>24</v>
      </c>
      <c r="C5172" s="5">
        <v>3740</v>
      </c>
      <c r="D5172" s="26" t="str">
        <f>IF(E5172="","TOTAL","")</f>
        <v/>
      </c>
      <c r="E5172" t="s">
        <v>420</v>
      </c>
    </row>
    <row r="5173" spans="1:5" outlineLevel="2" x14ac:dyDescent="0.35">
      <c r="A5173" s="11">
        <v>43847</v>
      </c>
      <c r="B5173" t="s">
        <v>24</v>
      </c>
      <c r="C5173" s="5">
        <v>18700</v>
      </c>
      <c r="D5173" s="26" t="str">
        <f>IF(E5173="","TOTAL","")</f>
        <v/>
      </c>
      <c r="E5173" t="s">
        <v>420</v>
      </c>
    </row>
    <row r="5174" spans="1:5" outlineLevel="2" x14ac:dyDescent="0.35">
      <c r="A5174" s="11">
        <v>43847</v>
      </c>
      <c r="B5174" t="s">
        <v>24</v>
      </c>
      <c r="C5174" s="5">
        <v>3940</v>
      </c>
      <c r="D5174" s="26" t="str">
        <f>IF(E5174="","TOTAL","")</f>
        <v/>
      </c>
      <c r="E5174" t="s">
        <v>86</v>
      </c>
    </row>
    <row r="5175" spans="1:5" outlineLevel="1" x14ac:dyDescent="0.35">
      <c r="A5175" s="25">
        <f>A5174</f>
        <v>43847</v>
      </c>
      <c r="B5175" s="24" t="str">
        <f>B5174</f>
        <v>APPLE INC</v>
      </c>
      <c r="C5175" s="26">
        <f>SUBTOTAL(9,C5172:C5174)</f>
        <v>26380</v>
      </c>
      <c r="D5175" s="26" t="str">
        <f>IF(E5175="","TOTAL","")</f>
        <v>TOTAL</v>
      </c>
    </row>
    <row r="5176" spans="1:5" outlineLevel="2" x14ac:dyDescent="0.35">
      <c r="A5176" s="11">
        <v>43847</v>
      </c>
      <c r="B5176" t="s">
        <v>1423</v>
      </c>
      <c r="C5176" s="5">
        <v>155</v>
      </c>
      <c r="D5176" s="26" t="str">
        <f>IF(E5176="","TOTAL","")</f>
        <v/>
      </c>
      <c r="E5176" t="s">
        <v>77</v>
      </c>
    </row>
    <row r="5177" spans="1:5" outlineLevel="1" x14ac:dyDescent="0.35">
      <c r="A5177" s="25">
        <f>A5176</f>
        <v>43847</v>
      </c>
      <c r="B5177" s="24" t="str">
        <f>B5176</f>
        <v>EMANUEL ARANA</v>
      </c>
      <c r="C5177" s="26">
        <f>SUBTOTAL(9,C5176:C5176)</f>
        <v>155</v>
      </c>
      <c r="D5177" s="26" t="str">
        <f>IF(E5177="","TOTAL","")</f>
        <v>TOTAL</v>
      </c>
    </row>
    <row r="5178" spans="1:5" outlineLevel="2" x14ac:dyDescent="0.35">
      <c r="A5178" s="11">
        <v>43847</v>
      </c>
      <c r="B5178" t="s">
        <v>1424</v>
      </c>
      <c r="C5178" s="5">
        <v>155</v>
      </c>
      <c r="D5178" s="26" t="str">
        <f>IF(E5178="","TOTAL","")</f>
        <v/>
      </c>
      <c r="E5178" t="s">
        <v>77</v>
      </c>
    </row>
    <row r="5179" spans="1:5" outlineLevel="1" x14ac:dyDescent="0.35">
      <c r="A5179" s="25">
        <f>A5178</f>
        <v>43847</v>
      </c>
      <c r="B5179" s="24" t="str">
        <f>B5178</f>
        <v>JOSUE ARANA</v>
      </c>
      <c r="C5179" s="26">
        <f>SUBTOTAL(9,C5178:C5178)</f>
        <v>155</v>
      </c>
      <c r="D5179" s="26" t="str">
        <f>IF(E5179="","TOTAL","")</f>
        <v>TOTAL</v>
      </c>
    </row>
    <row r="5180" spans="1:5" outlineLevel="2" x14ac:dyDescent="0.35">
      <c r="A5180" s="11">
        <v>43847</v>
      </c>
      <c r="B5180" t="s">
        <v>1425</v>
      </c>
      <c r="C5180" s="5">
        <v>155</v>
      </c>
      <c r="D5180" s="26" t="str">
        <f>IF(E5180="","TOTAL","")</f>
        <v/>
      </c>
      <c r="E5180" t="s">
        <v>77</v>
      </c>
    </row>
    <row r="5181" spans="1:5" outlineLevel="1" x14ac:dyDescent="0.35">
      <c r="A5181" s="25">
        <f>A5180</f>
        <v>43847</v>
      </c>
      <c r="B5181" s="24" t="str">
        <f>B5180</f>
        <v>SAMUEL ARANA</v>
      </c>
      <c r="C5181" s="26">
        <f>SUBTOTAL(9,C5180:C5180)</f>
        <v>155</v>
      </c>
      <c r="D5181" s="26" t="str">
        <f>IF(E5181="","TOTAL","")</f>
        <v>TOTAL</v>
      </c>
    </row>
    <row r="5182" spans="1:5" outlineLevel="2" x14ac:dyDescent="0.35">
      <c r="A5182" s="11">
        <v>43847</v>
      </c>
      <c r="B5182" t="s">
        <v>1426</v>
      </c>
      <c r="C5182" s="5">
        <v>100</v>
      </c>
      <c r="D5182" s="26" t="str">
        <f>IF(E5182="","TOTAL","")</f>
        <v/>
      </c>
      <c r="E5182" t="s">
        <v>77</v>
      </c>
    </row>
    <row r="5183" spans="1:5" outlineLevel="1" x14ac:dyDescent="0.35">
      <c r="A5183" s="25">
        <f>A5182</f>
        <v>43847</v>
      </c>
      <c r="B5183" s="24" t="str">
        <f>B5182</f>
        <v>LUCIA AREMU</v>
      </c>
      <c r="C5183" s="26">
        <f>SUBTOTAL(9,C5182:C5182)</f>
        <v>100</v>
      </c>
      <c r="D5183" s="26" t="str">
        <f>IF(E5183="","TOTAL","")</f>
        <v>TOTAL</v>
      </c>
    </row>
    <row r="5184" spans="1:5" outlineLevel="2" x14ac:dyDescent="0.35">
      <c r="A5184" s="11">
        <v>43847</v>
      </c>
      <c r="B5184" t="s">
        <v>1427</v>
      </c>
      <c r="C5184" s="5">
        <v>129</v>
      </c>
      <c r="D5184" s="26" t="str">
        <f>IF(E5184="","TOTAL","")</f>
        <v/>
      </c>
      <c r="E5184" t="s">
        <v>83</v>
      </c>
    </row>
    <row r="5185" spans="1:5" outlineLevel="1" x14ac:dyDescent="0.35">
      <c r="A5185" s="25">
        <f>A5184</f>
        <v>43847</v>
      </c>
      <c r="B5185" s="24" t="str">
        <f>B5184</f>
        <v>AMERICAN SCHOOL COUNSELOR ASSOC</v>
      </c>
      <c r="C5185" s="26">
        <f>SUBTOTAL(9,C5184:C5184)</f>
        <v>129</v>
      </c>
      <c r="D5185" s="26" t="str">
        <f>IF(E5185="","TOTAL","")</f>
        <v>TOTAL</v>
      </c>
    </row>
    <row r="5186" spans="1:5" outlineLevel="2" x14ac:dyDescent="0.35">
      <c r="A5186" s="11">
        <v>43847</v>
      </c>
      <c r="B5186" t="s">
        <v>1427</v>
      </c>
      <c r="C5186" s="5">
        <v>129</v>
      </c>
      <c r="D5186" s="26" t="str">
        <f>IF(E5186="","TOTAL","")</f>
        <v/>
      </c>
      <c r="E5186" t="s">
        <v>83</v>
      </c>
    </row>
    <row r="5187" spans="1:5" outlineLevel="1" x14ac:dyDescent="0.35">
      <c r="A5187" s="25">
        <f>A5186</f>
        <v>43847</v>
      </c>
      <c r="B5187" s="24" t="str">
        <f>B5186</f>
        <v>AMERICAN SCHOOL COUNSELOR ASSOC</v>
      </c>
      <c r="C5187" s="26">
        <f>SUBTOTAL(9,C5186:C5186)</f>
        <v>129</v>
      </c>
      <c r="D5187" s="26" t="str">
        <f>IF(E5187="","TOTAL","")</f>
        <v>TOTAL</v>
      </c>
    </row>
    <row r="5188" spans="1:5" outlineLevel="2" x14ac:dyDescent="0.35">
      <c r="A5188" s="11">
        <v>43847</v>
      </c>
      <c r="B5188" t="s">
        <v>1427</v>
      </c>
      <c r="C5188" s="5">
        <v>129</v>
      </c>
      <c r="D5188" s="26" t="str">
        <f>IF(E5188="","TOTAL","")</f>
        <v/>
      </c>
      <c r="E5188" t="s">
        <v>83</v>
      </c>
    </row>
    <row r="5189" spans="1:5" outlineLevel="1" x14ac:dyDescent="0.35">
      <c r="A5189" s="25">
        <f>A5188</f>
        <v>43847</v>
      </c>
      <c r="B5189" s="24" t="str">
        <f>B5188</f>
        <v>AMERICAN SCHOOL COUNSELOR ASSOC</v>
      </c>
      <c r="C5189" s="26">
        <f>SUBTOTAL(9,C5188:C5188)</f>
        <v>129</v>
      </c>
      <c r="D5189" s="26" t="str">
        <f>IF(E5189="","TOTAL","")</f>
        <v>TOTAL</v>
      </c>
    </row>
    <row r="5190" spans="1:5" outlineLevel="2" x14ac:dyDescent="0.35">
      <c r="A5190" s="11">
        <v>43847</v>
      </c>
      <c r="B5190" t="s">
        <v>1427</v>
      </c>
      <c r="C5190" s="5">
        <v>129</v>
      </c>
      <c r="D5190" s="26" t="str">
        <f>IF(E5190="","TOTAL","")</f>
        <v/>
      </c>
      <c r="E5190" t="s">
        <v>83</v>
      </c>
    </row>
    <row r="5191" spans="1:5" outlineLevel="1" x14ac:dyDescent="0.35">
      <c r="A5191" s="25">
        <f>A5190</f>
        <v>43847</v>
      </c>
      <c r="B5191" s="24" t="str">
        <f>B5190</f>
        <v>AMERICAN SCHOOL COUNSELOR ASSOC</v>
      </c>
      <c r="C5191" s="26">
        <f>SUBTOTAL(9,C5190:C5190)</f>
        <v>129</v>
      </c>
      <c r="D5191" s="26" t="str">
        <f>IF(E5191="","TOTAL","")</f>
        <v>TOTAL</v>
      </c>
    </row>
    <row r="5192" spans="1:5" outlineLevel="2" x14ac:dyDescent="0.35">
      <c r="A5192" s="11">
        <v>43847</v>
      </c>
      <c r="B5192" t="s">
        <v>144</v>
      </c>
      <c r="C5192" s="5">
        <v>129.15</v>
      </c>
      <c r="D5192" s="26" t="str">
        <f>IF(E5192="","TOTAL","")</f>
        <v/>
      </c>
      <c r="E5192" t="s">
        <v>80</v>
      </c>
    </row>
    <row r="5193" spans="1:5" outlineLevel="2" x14ac:dyDescent="0.35">
      <c r="A5193" s="11">
        <v>43847</v>
      </c>
      <c r="B5193" t="s">
        <v>144</v>
      </c>
      <c r="C5193" s="5">
        <v>14.35</v>
      </c>
      <c r="D5193" s="26" t="str">
        <f>IF(E5193="","TOTAL","")</f>
        <v/>
      </c>
      <c r="E5193" t="s">
        <v>80</v>
      </c>
    </row>
    <row r="5194" spans="1:5" outlineLevel="1" x14ac:dyDescent="0.35">
      <c r="A5194" s="25">
        <f>A5193</f>
        <v>43847</v>
      </c>
      <c r="B5194" s="24" t="str">
        <f>B5193</f>
        <v>ASCD</v>
      </c>
      <c r="C5194" s="26">
        <f>SUBTOTAL(9,C5192:C5193)</f>
        <v>143.5</v>
      </c>
      <c r="D5194" s="26" t="str">
        <f>IF(E5194="","TOTAL","")</f>
        <v>TOTAL</v>
      </c>
    </row>
    <row r="5195" spans="1:5" outlineLevel="2" x14ac:dyDescent="0.35">
      <c r="A5195" s="11">
        <v>43847</v>
      </c>
      <c r="B5195" t="s">
        <v>144</v>
      </c>
      <c r="C5195" s="5">
        <v>59</v>
      </c>
      <c r="D5195" s="26" t="str">
        <f>IF(E5195="","TOTAL","")</f>
        <v/>
      </c>
      <c r="E5195" t="s">
        <v>83</v>
      </c>
    </row>
    <row r="5196" spans="1:5" outlineLevel="1" x14ac:dyDescent="0.35">
      <c r="A5196" s="25">
        <f>A5195</f>
        <v>43847</v>
      </c>
      <c r="B5196" s="24" t="str">
        <f>B5195</f>
        <v>ASCD</v>
      </c>
      <c r="C5196" s="26">
        <f>SUBTOTAL(9,C5195:C5195)</f>
        <v>59</v>
      </c>
      <c r="D5196" s="26" t="str">
        <f>IF(E5196="","TOTAL","")</f>
        <v>TOTAL</v>
      </c>
    </row>
    <row r="5197" spans="1:5" outlineLevel="2" x14ac:dyDescent="0.35">
      <c r="A5197" s="11">
        <v>43847</v>
      </c>
      <c r="B5197" t="s">
        <v>672</v>
      </c>
      <c r="C5197" s="5">
        <f>85-85</f>
        <v>0</v>
      </c>
      <c r="D5197" s="26" t="str">
        <f>IF(E5197="","TOTAL","")</f>
        <v/>
      </c>
      <c r="E5197" t="s">
        <v>77</v>
      </c>
    </row>
    <row r="5198" spans="1:5" outlineLevel="1" x14ac:dyDescent="0.35">
      <c r="A5198" s="25">
        <f>A5197</f>
        <v>43847</v>
      </c>
      <c r="B5198" s="24" t="str">
        <f>B5197</f>
        <v>KEITH PIERCE SR</v>
      </c>
      <c r="C5198" s="26">
        <f>SUBTOTAL(9,C5197:C5197)</f>
        <v>0</v>
      </c>
      <c r="D5198" s="26" t="str">
        <f>IF(E5198="","TOTAL","")</f>
        <v>TOTAL</v>
      </c>
    </row>
    <row r="5199" spans="1:5" outlineLevel="2" x14ac:dyDescent="0.35">
      <c r="A5199" s="11">
        <v>43847</v>
      </c>
      <c r="B5199" t="s">
        <v>838</v>
      </c>
      <c r="C5199" s="5">
        <v>486</v>
      </c>
      <c r="D5199" s="26" t="str">
        <f>IF(E5199="","TOTAL","")</f>
        <v/>
      </c>
      <c r="E5199" t="s">
        <v>79</v>
      </c>
    </row>
    <row r="5200" spans="1:5" outlineLevel="2" x14ac:dyDescent="0.35">
      <c r="A5200" s="11">
        <v>43847</v>
      </c>
      <c r="B5200" t="s">
        <v>838</v>
      </c>
      <c r="C5200" s="5">
        <v>415</v>
      </c>
      <c r="D5200" s="26" t="str">
        <f>IF(E5200="","TOTAL","")</f>
        <v/>
      </c>
      <c r="E5200" t="s">
        <v>79</v>
      </c>
    </row>
    <row r="5201" spans="1:5" outlineLevel="2" x14ac:dyDescent="0.35">
      <c r="A5201" s="11">
        <v>43847</v>
      </c>
      <c r="B5201" t="s">
        <v>838</v>
      </c>
      <c r="C5201" s="5">
        <v>1360</v>
      </c>
      <c r="D5201" s="26" t="str">
        <f>IF(E5201="","TOTAL","")</f>
        <v/>
      </c>
      <c r="E5201" t="s">
        <v>79</v>
      </c>
    </row>
    <row r="5202" spans="1:5" outlineLevel="1" x14ac:dyDescent="0.35">
      <c r="A5202" s="25">
        <f>A5201</f>
        <v>43847</v>
      </c>
      <c r="B5202" s="24" t="str">
        <f>B5201</f>
        <v>ATHLETIC SUPPLY INC</v>
      </c>
      <c r="C5202" s="26">
        <f>SUBTOTAL(9,C5199:C5201)</f>
        <v>2261</v>
      </c>
      <c r="D5202" s="26" t="str">
        <f>IF(E5202="","TOTAL","")</f>
        <v>TOTAL</v>
      </c>
    </row>
    <row r="5203" spans="1:5" outlineLevel="2" x14ac:dyDescent="0.35">
      <c r="A5203" s="11">
        <v>43847</v>
      </c>
      <c r="B5203" t="s">
        <v>1428</v>
      </c>
      <c r="C5203" s="5">
        <v>235</v>
      </c>
      <c r="D5203" s="26" t="str">
        <f>IF(E5203="","TOTAL","")</f>
        <v/>
      </c>
      <c r="E5203" t="s">
        <v>99</v>
      </c>
    </row>
    <row r="5204" spans="1:5" outlineLevel="2" x14ac:dyDescent="0.35">
      <c r="A5204" s="11">
        <v>43847</v>
      </c>
      <c r="B5204" t="s">
        <v>1428</v>
      </c>
      <c r="C5204" s="5">
        <v>15</v>
      </c>
      <c r="D5204" s="26" t="str">
        <f>IF(E5204="","TOTAL","")</f>
        <v/>
      </c>
      <c r="E5204" t="s">
        <v>99</v>
      </c>
    </row>
    <row r="5205" spans="1:5" outlineLevel="1" x14ac:dyDescent="0.35">
      <c r="A5205" s="25">
        <f>A5204</f>
        <v>43847</v>
      </c>
      <c r="B5205" s="24" t="str">
        <f>B5204</f>
        <v>ANDERSON TENNIS</v>
      </c>
      <c r="C5205" s="26">
        <f>SUBTOTAL(9,C5203:C5204)</f>
        <v>250</v>
      </c>
      <c r="D5205" s="26" t="str">
        <f>IF(E5205="","TOTAL","")</f>
        <v>TOTAL</v>
      </c>
    </row>
    <row r="5206" spans="1:5" outlineLevel="2" x14ac:dyDescent="0.35">
      <c r="A5206" s="11">
        <v>43847</v>
      </c>
      <c r="B5206" t="s">
        <v>673</v>
      </c>
      <c r="C5206" s="5">
        <v>85</v>
      </c>
      <c r="D5206" s="26" t="str">
        <f>IF(E5206="","TOTAL","")</f>
        <v/>
      </c>
      <c r="E5206" t="s">
        <v>77</v>
      </c>
    </row>
    <row r="5207" spans="1:5" outlineLevel="1" x14ac:dyDescent="0.35">
      <c r="A5207" s="25">
        <f>A5206</f>
        <v>43847</v>
      </c>
      <c r="B5207" s="24" t="str">
        <f>B5206</f>
        <v>RAY AUSTIN</v>
      </c>
      <c r="C5207" s="26">
        <f>SUBTOTAL(9,C5206:C5206)</f>
        <v>85</v>
      </c>
      <c r="D5207" s="26" t="str">
        <f>IF(E5207="","TOTAL","")</f>
        <v>TOTAL</v>
      </c>
    </row>
    <row r="5208" spans="1:5" outlineLevel="2" x14ac:dyDescent="0.35">
      <c r="A5208" s="11">
        <v>43847</v>
      </c>
      <c r="B5208" t="s">
        <v>445</v>
      </c>
      <c r="C5208" s="5">
        <v>139</v>
      </c>
      <c r="D5208" s="26" t="str">
        <f>IF(E5208="","TOTAL","")</f>
        <v/>
      </c>
      <c r="E5208" t="s">
        <v>79</v>
      </c>
    </row>
    <row r="5209" spans="1:5" outlineLevel="2" x14ac:dyDescent="0.35">
      <c r="A5209" s="11">
        <v>43847</v>
      </c>
      <c r="B5209" t="s">
        <v>445</v>
      </c>
      <c r="C5209" s="5">
        <v>139</v>
      </c>
      <c r="D5209" s="26" t="str">
        <f>IF(E5209="","TOTAL","")</f>
        <v/>
      </c>
      <c r="E5209" t="s">
        <v>79</v>
      </c>
    </row>
    <row r="5210" spans="1:5" outlineLevel="2" x14ac:dyDescent="0.35">
      <c r="A5210" s="11">
        <v>43847</v>
      </c>
      <c r="B5210" t="s">
        <v>445</v>
      </c>
      <c r="C5210" s="5">
        <v>179</v>
      </c>
      <c r="D5210" s="26" t="str">
        <f>IF(E5210="","TOTAL","")</f>
        <v/>
      </c>
      <c r="E5210" t="s">
        <v>79</v>
      </c>
    </row>
    <row r="5211" spans="1:5" outlineLevel="2" x14ac:dyDescent="0.35">
      <c r="A5211" s="11">
        <v>43847</v>
      </c>
      <c r="B5211" t="s">
        <v>445</v>
      </c>
      <c r="C5211" s="5">
        <v>179</v>
      </c>
      <c r="D5211" s="26" t="str">
        <f>IF(E5211="","TOTAL","")</f>
        <v/>
      </c>
      <c r="E5211" t="s">
        <v>79</v>
      </c>
    </row>
    <row r="5212" spans="1:5" outlineLevel="1" x14ac:dyDescent="0.35">
      <c r="A5212" s="25">
        <f>A5211</f>
        <v>43847</v>
      </c>
      <c r="B5212" s="24" t="str">
        <f>B5211</f>
        <v>AUTO-CHLOR SERVICES LLC</v>
      </c>
      <c r="C5212" s="26">
        <f>SUBTOTAL(9,C5208:C5211)</f>
        <v>636</v>
      </c>
      <c r="D5212" s="26" t="str">
        <f>IF(E5212="","TOTAL","")</f>
        <v>TOTAL</v>
      </c>
    </row>
    <row r="5213" spans="1:5" outlineLevel="2" x14ac:dyDescent="0.35">
      <c r="A5213" s="11">
        <v>43847</v>
      </c>
      <c r="B5213" t="s">
        <v>839</v>
      </c>
      <c r="C5213" s="5">
        <v>250</v>
      </c>
      <c r="D5213" s="26" t="str">
        <f>IF(E5213="","TOTAL","")</f>
        <v/>
      </c>
      <c r="E5213" t="s">
        <v>77</v>
      </c>
    </row>
    <row r="5214" spans="1:5" outlineLevel="2" x14ac:dyDescent="0.35">
      <c r="A5214" s="11">
        <v>43847</v>
      </c>
      <c r="B5214" t="s">
        <v>839</v>
      </c>
      <c r="C5214" s="5">
        <v>250</v>
      </c>
      <c r="D5214" s="26" t="str">
        <f>IF(E5214="","TOTAL","")</f>
        <v/>
      </c>
      <c r="E5214" t="s">
        <v>77</v>
      </c>
    </row>
    <row r="5215" spans="1:5" outlineLevel="1" x14ac:dyDescent="0.35">
      <c r="A5215" s="25">
        <f>A5214</f>
        <v>43847</v>
      </c>
      <c r="B5215" s="24" t="str">
        <f>B5214</f>
        <v>AVAIL SOLUTIONS INC</v>
      </c>
      <c r="C5215" s="26">
        <f>SUBTOTAL(9,C5213:C5214)</f>
        <v>500</v>
      </c>
      <c r="D5215" s="26" t="str">
        <f>IF(E5215="","TOTAL","")</f>
        <v>TOTAL</v>
      </c>
    </row>
    <row r="5216" spans="1:5" outlineLevel="2" x14ac:dyDescent="0.35">
      <c r="A5216" s="11">
        <v>43847</v>
      </c>
      <c r="B5216" t="s">
        <v>840</v>
      </c>
      <c r="C5216" s="5">
        <v>882</v>
      </c>
      <c r="D5216" s="26" t="str">
        <f>IF(E5216="","TOTAL","")</f>
        <v/>
      </c>
      <c r="E5216" t="s">
        <v>103</v>
      </c>
    </row>
    <row r="5217" spans="1:5" outlineLevel="2" x14ac:dyDescent="0.35">
      <c r="A5217" s="11">
        <v>43847</v>
      </c>
      <c r="B5217" t="s">
        <v>840</v>
      </c>
      <c r="C5217" s="5">
        <v>1568</v>
      </c>
      <c r="D5217" s="26" t="str">
        <f>IF(E5217="","TOTAL","")</f>
        <v/>
      </c>
      <c r="E5217" t="s">
        <v>103</v>
      </c>
    </row>
    <row r="5218" spans="1:5" outlineLevel="1" x14ac:dyDescent="0.35">
      <c r="A5218" s="25">
        <f>A5217</f>
        <v>43847</v>
      </c>
      <c r="B5218" s="24" t="str">
        <f>B5217</f>
        <v>AVEANNA HEALTHCARE</v>
      </c>
      <c r="C5218" s="26">
        <f>SUBTOTAL(9,C5216:C5217)</f>
        <v>2450</v>
      </c>
      <c r="D5218" s="26" t="str">
        <f>IF(E5218="","TOTAL","")</f>
        <v>TOTAL</v>
      </c>
    </row>
    <row r="5219" spans="1:5" outlineLevel="2" x14ac:dyDescent="0.35">
      <c r="A5219" s="11">
        <v>43847</v>
      </c>
      <c r="B5219" t="s">
        <v>1429</v>
      </c>
      <c r="C5219" s="5">
        <v>950</v>
      </c>
      <c r="D5219" s="26" t="str">
        <f>IF(E5219="","TOTAL","")</f>
        <v/>
      </c>
      <c r="E5219" t="s">
        <v>79</v>
      </c>
    </row>
    <row r="5220" spans="1:5" outlineLevel="1" x14ac:dyDescent="0.35">
      <c r="A5220" s="25">
        <f>A5219</f>
        <v>43847</v>
      </c>
      <c r="B5220" s="24" t="str">
        <f>B5219</f>
        <v>AWESOME EVENTS</v>
      </c>
      <c r="C5220" s="26">
        <f>SUBTOTAL(9,C5219:C5219)</f>
        <v>950</v>
      </c>
      <c r="D5220" s="26" t="str">
        <f>IF(E5220="","TOTAL","")</f>
        <v>TOTAL</v>
      </c>
    </row>
    <row r="5221" spans="1:5" outlineLevel="2" x14ac:dyDescent="0.35">
      <c r="A5221" s="11">
        <v>43847</v>
      </c>
      <c r="B5221" t="s">
        <v>446</v>
      </c>
      <c r="C5221" s="5">
        <v>113.97</v>
      </c>
      <c r="D5221" s="26" t="str">
        <f>IF(E5221="","TOTAL","")</f>
        <v/>
      </c>
      <c r="E5221" t="s">
        <v>76</v>
      </c>
    </row>
    <row r="5222" spans="1:5" outlineLevel="1" x14ac:dyDescent="0.35">
      <c r="A5222" s="25">
        <f>A5221</f>
        <v>43847</v>
      </c>
      <c r="B5222" s="24" t="str">
        <f>B5221</f>
        <v>THE BAGEL CAFE</v>
      </c>
      <c r="C5222" s="26">
        <f>SUBTOTAL(9,C5221:C5221)</f>
        <v>113.97</v>
      </c>
      <c r="D5222" s="26" t="str">
        <f>IF(E5222="","TOTAL","")</f>
        <v>TOTAL</v>
      </c>
    </row>
    <row r="5223" spans="1:5" outlineLevel="2" x14ac:dyDescent="0.35">
      <c r="A5223" s="11">
        <v>43847</v>
      </c>
      <c r="B5223" t="s">
        <v>352</v>
      </c>
      <c r="C5223" s="5">
        <v>350</v>
      </c>
      <c r="D5223" s="26" t="str">
        <f>IF(E5223="","TOTAL","")</f>
        <v/>
      </c>
      <c r="E5223" t="s">
        <v>77</v>
      </c>
    </row>
    <row r="5224" spans="1:5" outlineLevel="1" x14ac:dyDescent="0.35">
      <c r="A5224" s="25">
        <f>A5223</f>
        <v>43847</v>
      </c>
      <c r="B5224" s="24" t="str">
        <f>B5223</f>
        <v>JORDAN BAILEY</v>
      </c>
      <c r="C5224" s="26">
        <f>SUBTOTAL(9,C5223:C5223)</f>
        <v>350</v>
      </c>
      <c r="D5224" s="26" t="str">
        <f>IF(E5224="","TOTAL","")</f>
        <v>TOTAL</v>
      </c>
    </row>
    <row r="5225" spans="1:5" outlineLevel="2" x14ac:dyDescent="0.35">
      <c r="A5225" s="11">
        <v>43847</v>
      </c>
      <c r="B5225" t="s">
        <v>353</v>
      </c>
      <c r="C5225" s="5">
        <v>115</v>
      </c>
      <c r="D5225" s="26" t="str">
        <f>IF(E5225="","TOTAL","")</f>
        <v/>
      </c>
      <c r="E5225" t="s">
        <v>77</v>
      </c>
    </row>
    <row r="5226" spans="1:5" outlineLevel="1" x14ac:dyDescent="0.35">
      <c r="A5226" s="25">
        <f>A5225</f>
        <v>43847</v>
      </c>
      <c r="B5226" s="24" t="str">
        <f>B5225</f>
        <v>KEN BAKER</v>
      </c>
      <c r="C5226" s="26">
        <f>SUBTOTAL(9,C5225:C5225)</f>
        <v>115</v>
      </c>
      <c r="D5226" s="26" t="str">
        <f>IF(E5226="","TOTAL","")</f>
        <v>TOTAL</v>
      </c>
    </row>
    <row r="5227" spans="1:5" outlineLevel="2" x14ac:dyDescent="0.35">
      <c r="A5227" s="11">
        <v>43847</v>
      </c>
      <c r="B5227" t="s">
        <v>43</v>
      </c>
      <c r="C5227" s="5">
        <v>1810.05</v>
      </c>
      <c r="D5227" s="26" t="str">
        <f>IF(E5227="","TOTAL","")</f>
        <v/>
      </c>
      <c r="E5227" t="s">
        <v>99</v>
      </c>
    </row>
    <row r="5228" spans="1:5" outlineLevel="1" x14ac:dyDescent="0.35">
      <c r="A5228" s="25">
        <f>A5227</f>
        <v>43847</v>
      </c>
      <c r="B5228" s="24" t="str">
        <f>B5227</f>
        <v>BANK OF AMERICA</v>
      </c>
      <c r="C5228" s="26">
        <f>SUBTOTAL(9,C5227:C5227)</f>
        <v>1810.05</v>
      </c>
      <c r="D5228" s="26" t="str">
        <f>IF(E5228="","TOTAL","")</f>
        <v>TOTAL</v>
      </c>
    </row>
    <row r="5229" spans="1:5" outlineLevel="2" x14ac:dyDescent="0.35">
      <c r="A5229" s="11">
        <v>43847</v>
      </c>
      <c r="B5229" t="s">
        <v>1430</v>
      </c>
      <c r="C5229" s="5">
        <v>750</v>
      </c>
      <c r="D5229" s="26" t="str">
        <f>IF(E5229="","TOTAL","")</f>
        <v/>
      </c>
      <c r="E5229" t="s">
        <v>2260</v>
      </c>
    </row>
    <row r="5230" spans="1:5" outlineLevel="1" x14ac:dyDescent="0.35">
      <c r="A5230" s="25">
        <f>A5229</f>
        <v>43847</v>
      </c>
      <c r="B5230" s="24" t="str">
        <f>B5229</f>
        <v>THE BANK OF NEW YORK MELLON</v>
      </c>
      <c r="C5230" s="26">
        <f>SUBTOTAL(9,C5229:C5229)</f>
        <v>750</v>
      </c>
      <c r="D5230" s="26" t="str">
        <f>IF(E5230="","TOTAL","")</f>
        <v>TOTAL</v>
      </c>
    </row>
    <row r="5231" spans="1:5" outlineLevel="2" x14ac:dyDescent="0.35">
      <c r="A5231" s="11">
        <v>43847</v>
      </c>
      <c r="B5231" t="s">
        <v>1431</v>
      </c>
      <c r="C5231" s="5">
        <v>175</v>
      </c>
      <c r="D5231" s="26" t="str">
        <f>IF(E5231="","TOTAL","")</f>
        <v/>
      </c>
      <c r="E5231" t="s">
        <v>77</v>
      </c>
    </row>
    <row r="5232" spans="1:5" outlineLevel="1" x14ac:dyDescent="0.35">
      <c r="A5232" s="25">
        <f>A5231</f>
        <v>43847</v>
      </c>
      <c r="B5232" s="24" t="str">
        <f>B5231</f>
        <v>WILLIAM H BARNES III</v>
      </c>
      <c r="C5232" s="26">
        <f>SUBTOTAL(9,C5231:C5231)</f>
        <v>175</v>
      </c>
      <c r="D5232" s="26" t="str">
        <f>IF(E5232="","TOTAL","")</f>
        <v>TOTAL</v>
      </c>
    </row>
    <row r="5233" spans="1:5" outlineLevel="2" x14ac:dyDescent="0.35">
      <c r="A5233" s="11">
        <v>43847</v>
      </c>
      <c r="B5233" t="s">
        <v>1432</v>
      </c>
      <c r="C5233" s="5">
        <v>175</v>
      </c>
      <c r="D5233" s="26" t="str">
        <f>IF(E5233="","TOTAL","")</f>
        <v/>
      </c>
      <c r="E5233" t="s">
        <v>77</v>
      </c>
    </row>
    <row r="5234" spans="1:5" outlineLevel="2" x14ac:dyDescent="0.35">
      <c r="A5234" s="11">
        <v>43847</v>
      </c>
      <c r="B5234" t="s">
        <v>1432</v>
      </c>
      <c r="C5234" s="5">
        <v>135</v>
      </c>
      <c r="D5234" s="26" t="str">
        <f>IF(E5234="","TOTAL","")</f>
        <v/>
      </c>
      <c r="E5234" t="s">
        <v>77</v>
      </c>
    </row>
    <row r="5235" spans="1:5" outlineLevel="1" x14ac:dyDescent="0.35">
      <c r="A5235" s="25">
        <f>A5234</f>
        <v>43847</v>
      </c>
      <c r="B5235" s="24" t="str">
        <f>B5234</f>
        <v>RONALD BARRERA</v>
      </c>
      <c r="C5235" s="26">
        <f>SUBTOTAL(9,C5233:C5234)</f>
        <v>310</v>
      </c>
      <c r="D5235" s="26" t="str">
        <f>IF(E5235="","TOTAL","")</f>
        <v>TOTAL</v>
      </c>
    </row>
    <row r="5236" spans="1:5" outlineLevel="2" x14ac:dyDescent="0.35">
      <c r="A5236" s="11">
        <v>43847</v>
      </c>
      <c r="B5236" t="s">
        <v>564</v>
      </c>
      <c r="C5236" s="5">
        <v>115</v>
      </c>
      <c r="D5236" s="26" t="str">
        <f>IF(E5236="","TOTAL","")</f>
        <v/>
      </c>
      <c r="E5236" t="s">
        <v>77</v>
      </c>
    </row>
    <row r="5237" spans="1:5" outlineLevel="1" x14ac:dyDescent="0.35">
      <c r="A5237" s="25">
        <f>A5236</f>
        <v>43847</v>
      </c>
      <c r="B5237" s="24" t="str">
        <f>B5236</f>
        <v>ERIC BARRETT</v>
      </c>
      <c r="C5237" s="26">
        <f>SUBTOTAL(9,C5236:C5236)</f>
        <v>115</v>
      </c>
      <c r="D5237" s="26" t="str">
        <f>IF(E5237="","TOTAL","")</f>
        <v>TOTAL</v>
      </c>
    </row>
    <row r="5238" spans="1:5" outlineLevel="2" x14ac:dyDescent="0.35">
      <c r="A5238" s="11">
        <v>43847</v>
      </c>
      <c r="B5238" t="s">
        <v>1433</v>
      </c>
      <c r="C5238" s="5">
        <v>420</v>
      </c>
      <c r="D5238" s="26" t="str">
        <f>IF(E5238="","TOTAL","")</f>
        <v/>
      </c>
      <c r="E5238" t="s">
        <v>89</v>
      </c>
    </row>
    <row r="5239" spans="1:5" outlineLevel="1" x14ac:dyDescent="0.35">
      <c r="A5239" s="25">
        <f>A5238</f>
        <v>43847</v>
      </c>
      <c r="B5239" s="24" t="str">
        <f>B5238</f>
        <v>COURTNEY D BAUERLEIN</v>
      </c>
      <c r="C5239" s="26">
        <f>SUBTOTAL(9,C5238:C5238)</f>
        <v>420</v>
      </c>
      <c r="D5239" s="26" t="str">
        <f>IF(E5239="","TOTAL","")</f>
        <v>TOTAL</v>
      </c>
    </row>
    <row r="5240" spans="1:5" outlineLevel="2" x14ac:dyDescent="0.35">
      <c r="A5240" s="11">
        <v>43847</v>
      </c>
      <c r="B5240" t="s">
        <v>1138</v>
      </c>
      <c r="C5240" s="5">
        <v>85</v>
      </c>
      <c r="D5240" s="26" t="str">
        <f>IF(E5240="","TOTAL","")</f>
        <v/>
      </c>
      <c r="E5240" t="s">
        <v>77</v>
      </c>
    </row>
    <row r="5241" spans="1:5" outlineLevel="1" x14ac:dyDescent="0.35">
      <c r="A5241" s="25">
        <f>A5240</f>
        <v>43847</v>
      </c>
      <c r="B5241" s="24" t="str">
        <f>B5240</f>
        <v>NOVELLA BEAN</v>
      </c>
      <c r="C5241" s="26">
        <f>SUBTOTAL(9,C5240:C5240)</f>
        <v>85</v>
      </c>
      <c r="D5241" s="26" t="str">
        <f>IF(E5241="","TOTAL","")</f>
        <v>TOTAL</v>
      </c>
    </row>
    <row r="5242" spans="1:5" outlineLevel="2" x14ac:dyDescent="0.35">
      <c r="A5242" s="11">
        <v>43847</v>
      </c>
      <c r="B5242" t="s">
        <v>841</v>
      </c>
      <c r="C5242" s="5">
        <v>75</v>
      </c>
      <c r="D5242" s="26" t="str">
        <f>IF(E5242="","TOTAL","")</f>
        <v/>
      </c>
      <c r="E5242" t="s">
        <v>77</v>
      </c>
    </row>
    <row r="5243" spans="1:5" outlineLevel="1" x14ac:dyDescent="0.35">
      <c r="A5243" s="25">
        <f>A5242</f>
        <v>43847</v>
      </c>
      <c r="B5243" s="24" t="str">
        <f>B5242</f>
        <v>DAVID BERNDT</v>
      </c>
      <c r="C5243" s="26">
        <f>SUBTOTAL(9,C5242:C5242)</f>
        <v>75</v>
      </c>
      <c r="D5243" s="26" t="str">
        <f>IF(E5243="","TOTAL","")</f>
        <v>TOTAL</v>
      </c>
    </row>
    <row r="5244" spans="1:5" outlineLevel="2" x14ac:dyDescent="0.35">
      <c r="A5244" s="11">
        <v>43847</v>
      </c>
      <c r="B5244" t="s">
        <v>211</v>
      </c>
      <c r="C5244" s="5">
        <v>379.99</v>
      </c>
      <c r="D5244" s="26" t="str">
        <f>IF(E5244="","TOTAL","")</f>
        <v/>
      </c>
      <c r="E5244" t="s">
        <v>86</v>
      </c>
    </row>
    <row r="5245" spans="1:5" outlineLevel="2" x14ac:dyDescent="0.35">
      <c r="A5245" s="11">
        <v>43847</v>
      </c>
      <c r="B5245" t="s">
        <v>211</v>
      </c>
      <c r="C5245" s="5">
        <v>114.98</v>
      </c>
      <c r="D5245" s="26" t="str">
        <f>IF(E5245="","TOTAL","")</f>
        <v/>
      </c>
      <c r="E5245" t="s">
        <v>420</v>
      </c>
    </row>
    <row r="5246" spans="1:5" outlineLevel="1" x14ac:dyDescent="0.35">
      <c r="A5246" s="25">
        <f>A5245</f>
        <v>43847</v>
      </c>
      <c r="B5246" s="24" t="str">
        <f>B5245</f>
        <v>BEST BUY BUSINESS ADVANTAGE ACCOUNT</v>
      </c>
      <c r="C5246" s="26">
        <f>SUBTOTAL(9,C5244:C5245)</f>
        <v>494.97</v>
      </c>
      <c r="D5246" s="26" t="str">
        <f>IF(E5246="","TOTAL","")</f>
        <v>TOTAL</v>
      </c>
    </row>
    <row r="5247" spans="1:5" outlineLevel="2" x14ac:dyDescent="0.35">
      <c r="A5247" s="11">
        <v>43847</v>
      </c>
      <c r="B5247" t="s">
        <v>430</v>
      </c>
      <c r="C5247" s="5">
        <v>945</v>
      </c>
      <c r="D5247" s="26" t="str">
        <f>IF(E5247="","TOTAL","")</f>
        <v/>
      </c>
      <c r="E5247" t="s">
        <v>79</v>
      </c>
    </row>
    <row r="5248" spans="1:5" outlineLevel="1" x14ac:dyDescent="0.35">
      <c r="A5248" s="25">
        <f>A5247</f>
        <v>43847</v>
      </c>
      <c r="B5248" s="24" t="str">
        <f>B5247</f>
        <v>BONEHEAD GRAPHICS LLC</v>
      </c>
      <c r="C5248" s="26">
        <f>SUBTOTAL(9,C5247:C5247)</f>
        <v>945</v>
      </c>
      <c r="D5248" s="26" t="str">
        <f>IF(E5248="","TOTAL","")</f>
        <v>TOTAL</v>
      </c>
    </row>
    <row r="5249" spans="1:5" outlineLevel="2" x14ac:dyDescent="0.35">
      <c r="A5249" s="11">
        <v>43847</v>
      </c>
      <c r="B5249" t="s">
        <v>299</v>
      </c>
      <c r="C5249" s="5">
        <v>139.88</v>
      </c>
      <c r="D5249" s="26" t="str">
        <f>IF(E5249="","TOTAL","")</f>
        <v/>
      </c>
      <c r="E5249" t="s">
        <v>80</v>
      </c>
    </row>
    <row r="5250" spans="1:5" outlineLevel="1" x14ac:dyDescent="0.35">
      <c r="A5250" s="25">
        <f>A5249</f>
        <v>43847</v>
      </c>
      <c r="B5250" s="24" t="str">
        <f>B5249</f>
        <v>BILINGUAL DICTIONARIES INC</v>
      </c>
      <c r="C5250" s="26">
        <f>SUBTOTAL(9,C5249:C5249)</f>
        <v>139.88</v>
      </c>
      <c r="D5250" s="26" t="str">
        <f>IF(E5250="","TOTAL","")</f>
        <v>TOTAL</v>
      </c>
    </row>
    <row r="5251" spans="1:5" outlineLevel="2" x14ac:dyDescent="0.35">
      <c r="A5251" s="11">
        <v>43847</v>
      </c>
      <c r="B5251" t="s">
        <v>843</v>
      </c>
      <c r="C5251" s="5">
        <v>115</v>
      </c>
      <c r="D5251" s="26" t="str">
        <f>IF(E5251="","TOTAL","")</f>
        <v/>
      </c>
      <c r="E5251" t="s">
        <v>77</v>
      </c>
    </row>
    <row r="5252" spans="1:5" outlineLevel="1" x14ac:dyDescent="0.35">
      <c r="A5252" s="25">
        <f>A5251</f>
        <v>43847</v>
      </c>
      <c r="B5252" s="24" t="str">
        <f>B5251</f>
        <v>MATHEW BISMARK</v>
      </c>
      <c r="C5252" s="26">
        <f>SUBTOTAL(9,C5251:C5251)</f>
        <v>115</v>
      </c>
      <c r="D5252" s="26" t="str">
        <f>IF(E5252="","TOTAL","")</f>
        <v>TOTAL</v>
      </c>
    </row>
    <row r="5253" spans="1:5" outlineLevel="2" x14ac:dyDescent="0.35">
      <c r="A5253" s="11">
        <v>43847</v>
      </c>
      <c r="B5253" t="s">
        <v>1434</v>
      </c>
      <c r="C5253" s="5">
        <v>75</v>
      </c>
      <c r="D5253" s="26" t="str">
        <f>IF(E5253="","TOTAL","")</f>
        <v/>
      </c>
      <c r="E5253" t="s">
        <v>77</v>
      </c>
    </row>
    <row r="5254" spans="1:5" outlineLevel="1" x14ac:dyDescent="0.35">
      <c r="A5254" s="25">
        <f>A5253</f>
        <v>43847</v>
      </c>
      <c r="B5254" s="24" t="str">
        <f>B5253</f>
        <v>ROBERT BLAIN</v>
      </c>
      <c r="C5254" s="26">
        <f>SUBTOTAL(9,C5253:C5253)</f>
        <v>75</v>
      </c>
      <c r="D5254" s="26" t="str">
        <f>IF(E5254="","TOTAL","")</f>
        <v>TOTAL</v>
      </c>
    </row>
    <row r="5255" spans="1:5" outlineLevel="2" x14ac:dyDescent="0.35">
      <c r="A5255" s="11">
        <v>43847</v>
      </c>
      <c r="B5255" t="s">
        <v>679</v>
      </c>
      <c r="C5255" s="5">
        <v>85</v>
      </c>
      <c r="D5255" s="26" t="str">
        <f>IF(E5255="","TOTAL","")</f>
        <v/>
      </c>
      <c r="E5255" t="s">
        <v>77</v>
      </c>
    </row>
    <row r="5256" spans="1:5" outlineLevel="1" x14ac:dyDescent="0.35">
      <c r="A5256" s="25">
        <f>A5255</f>
        <v>43847</v>
      </c>
      <c r="B5256" s="24" t="str">
        <f>B5255</f>
        <v>CARL BLAZE</v>
      </c>
      <c r="C5256" s="26">
        <f>SUBTOTAL(9,C5255:C5255)</f>
        <v>85</v>
      </c>
      <c r="D5256" s="26" t="str">
        <f>IF(E5256="","TOTAL","")</f>
        <v>TOTAL</v>
      </c>
    </row>
    <row r="5257" spans="1:5" outlineLevel="2" x14ac:dyDescent="0.35">
      <c r="A5257" s="11">
        <v>43847</v>
      </c>
      <c r="B5257" t="s">
        <v>354</v>
      </c>
      <c r="C5257" s="5">
        <v>588</v>
      </c>
      <c r="D5257" s="26" t="str">
        <f>IF(E5257="","TOTAL","")</f>
        <v/>
      </c>
      <c r="E5257" t="s">
        <v>104</v>
      </c>
    </row>
    <row r="5258" spans="1:5" outlineLevel="1" x14ac:dyDescent="0.35">
      <c r="A5258" s="25">
        <f>A5257</f>
        <v>43847</v>
      </c>
      <c r="B5258" s="24" t="str">
        <f>B5257</f>
        <v>BLENDER DIRECT</v>
      </c>
      <c r="C5258" s="26">
        <f>SUBTOTAL(9,C5257:C5257)</f>
        <v>588</v>
      </c>
      <c r="D5258" s="26" t="str">
        <f>IF(E5258="","TOTAL","")</f>
        <v>TOTAL</v>
      </c>
    </row>
    <row r="5259" spans="1:5" outlineLevel="2" x14ac:dyDescent="0.35">
      <c r="A5259" s="11">
        <v>43847</v>
      </c>
      <c r="B5259" t="s">
        <v>161</v>
      </c>
      <c r="C5259" s="5">
        <v>13.32</v>
      </c>
      <c r="D5259" s="26" t="str">
        <f>IF(E5259="","TOTAL","")</f>
        <v/>
      </c>
      <c r="E5259" t="s">
        <v>79</v>
      </c>
    </row>
    <row r="5260" spans="1:5" outlineLevel="2" x14ac:dyDescent="0.35">
      <c r="A5260" s="11">
        <v>43847</v>
      </c>
      <c r="B5260" t="s">
        <v>161</v>
      </c>
      <c r="C5260" s="5">
        <v>170.84</v>
      </c>
      <c r="D5260" s="26" t="str">
        <f>IF(E5260="","TOTAL","")</f>
        <v/>
      </c>
      <c r="E5260" t="s">
        <v>79</v>
      </c>
    </row>
    <row r="5261" spans="1:5" outlineLevel="2" x14ac:dyDescent="0.35">
      <c r="A5261" s="11">
        <v>43847</v>
      </c>
      <c r="B5261" t="s">
        <v>161</v>
      </c>
      <c r="C5261" s="5">
        <v>167.8</v>
      </c>
      <c r="D5261" s="26" t="str">
        <f>IF(E5261="","TOTAL","")</f>
        <v/>
      </c>
      <c r="E5261" t="s">
        <v>79</v>
      </c>
    </row>
    <row r="5262" spans="1:5" outlineLevel="2" x14ac:dyDescent="0.35">
      <c r="A5262" s="11">
        <v>43847</v>
      </c>
      <c r="B5262" t="s">
        <v>161</v>
      </c>
      <c r="C5262" s="5">
        <v>35.04</v>
      </c>
      <c r="D5262" s="26" t="str">
        <f>IF(E5262="","TOTAL","")</f>
        <v/>
      </c>
      <c r="E5262" t="s">
        <v>79</v>
      </c>
    </row>
    <row r="5263" spans="1:5" outlineLevel="2" x14ac:dyDescent="0.35">
      <c r="A5263" s="11">
        <v>43847</v>
      </c>
      <c r="B5263" t="s">
        <v>161</v>
      </c>
      <c r="C5263" s="5">
        <v>309.60000000000002</v>
      </c>
      <c r="D5263" s="26" t="str">
        <f>IF(E5263="","TOTAL","")</f>
        <v/>
      </c>
      <c r="E5263" t="s">
        <v>79</v>
      </c>
    </row>
    <row r="5264" spans="1:5" outlineLevel="2" x14ac:dyDescent="0.35">
      <c r="A5264" s="11">
        <v>43847</v>
      </c>
      <c r="B5264" t="s">
        <v>161</v>
      </c>
      <c r="C5264" s="5">
        <v>262.02</v>
      </c>
      <c r="D5264" s="26" t="str">
        <f>IF(E5264="","TOTAL","")</f>
        <v/>
      </c>
      <c r="E5264" t="s">
        <v>79</v>
      </c>
    </row>
    <row r="5265" spans="1:5" outlineLevel="2" x14ac:dyDescent="0.35">
      <c r="A5265" s="11">
        <v>43847</v>
      </c>
      <c r="B5265" t="s">
        <v>161</v>
      </c>
      <c r="C5265" s="5">
        <v>1217.94</v>
      </c>
      <c r="D5265" s="26" t="str">
        <f>IF(E5265="","TOTAL","")</f>
        <v/>
      </c>
      <c r="E5265" t="s">
        <v>79</v>
      </c>
    </row>
    <row r="5266" spans="1:5" outlineLevel="2" x14ac:dyDescent="0.35">
      <c r="A5266" s="11">
        <v>43847</v>
      </c>
      <c r="B5266" t="s">
        <v>161</v>
      </c>
      <c r="C5266" s="5">
        <v>47.34</v>
      </c>
      <c r="D5266" s="26" t="str">
        <f>IF(E5266="","TOTAL","")</f>
        <v/>
      </c>
      <c r="E5266" t="s">
        <v>79</v>
      </c>
    </row>
    <row r="5267" spans="1:5" outlineLevel="2" x14ac:dyDescent="0.35">
      <c r="A5267" s="11">
        <v>43847</v>
      </c>
      <c r="B5267" t="s">
        <v>161</v>
      </c>
      <c r="C5267" s="5">
        <v>157.55000000000001</v>
      </c>
      <c r="D5267" s="26" t="str">
        <f>IF(E5267="","TOTAL","")</f>
        <v/>
      </c>
      <c r="E5267" t="s">
        <v>79</v>
      </c>
    </row>
    <row r="5268" spans="1:5" outlineLevel="1" x14ac:dyDescent="0.35">
      <c r="A5268" s="25">
        <f>A5267</f>
        <v>43847</v>
      </c>
      <c r="B5268" s="24" t="str">
        <f>B5267</f>
        <v>BLICK ART MATERIALS</v>
      </c>
      <c r="C5268" s="26">
        <f>SUBTOTAL(9,C5259:C5267)</f>
        <v>2381.4500000000007</v>
      </c>
      <c r="D5268" s="26" t="str">
        <f>IF(E5268="","TOTAL","")</f>
        <v>TOTAL</v>
      </c>
    </row>
    <row r="5269" spans="1:5" outlineLevel="2" x14ac:dyDescent="0.35">
      <c r="A5269" s="11">
        <v>43847</v>
      </c>
      <c r="B5269" t="s">
        <v>43</v>
      </c>
      <c r="C5269" s="5">
        <v>14</v>
      </c>
      <c r="D5269" s="26" t="str">
        <f>IF(E5269="","TOTAL","")</f>
        <v/>
      </c>
      <c r="E5269" t="s">
        <v>80</v>
      </c>
    </row>
    <row r="5270" spans="1:5" outlineLevel="1" x14ac:dyDescent="0.35">
      <c r="A5270" s="25">
        <f>A5269</f>
        <v>43847</v>
      </c>
      <c r="B5270" s="24" t="str">
        <f>B5269</f>
        <v>BANK OF AMERICA</v>
      </c>
      <c r="C5270" s="26">
        <f>SUBTOTAL(9,C5269:C5269)</f>
        <v>14</v>
      </c>
      <c r="D5270" s="26" t="str">
        <f>IF(E5270="","TOTAL","")</f>
        <v>TOTAL</v>
      </c>
    </row>
    <row r="5271" spans="1:5" outlineLevel="2" x14ac:dyDescent="0.35">
      <c r="A5271" s="11">
        <v>43847</v>
      </c>
      <c r="B5271" t="s">
        <v>43</v>
      </c>
      <c r="C5271" s="5">
        <v>136.61000000000001</v>
      </c>
      <c r="D5271" s="26" t="str">
        <f>IF(E5271="","TOTAL","")</f>
        <v/>
      </c>
      <c r="E5271" t="s">
        <v>93</v>
      </c>
    </row>
    <row r="5272" spans="1:5" outlineLevel="1" x14ac:dyDescent="0.35">
      <c r="A5272" s="25">
        <f>A5271</f>
        <v>43847</v>
      </c>
      <c r="B5272" s="24" t="str">
        <f>B5271</f>
        <v>BANK OF AMERICA</v>
      </c>
      <c r="C5272" s="26">
        <f>SUBTOTAL(9,C5271:C5271)</f>
        <v>136.61000000000001</v>
      </c>
      <c r="D5272" s="26" t="str">
        <f>IF(E5272="","TOTAL","")</f>
        <v>TOTAL</v>
      </c>
    </row>
    <row r="5273" spans="1:5" outlineLevel="2" x14ac:dyDescent="0.35">
      <c r="A5273" s="11">
        <v>43847</v>
      </c>
      <c r="B5273" t="s">
        <v>43</v>
      </c>
      <c r="C5273" s="5">
        <v>275</v>
      </c>
      <c r="D5273" s="26" t="str">
        <f>IF(E5273="","TOTAL","")</f>
        <v/>
      </c>
      <c r="E5273" t="s">
        <v>93</v>
      </c>
    </row>
    <row r="5274" spans="1:5" outlineLevel="1" x14ac:dyDescent="0.35">
      <c r="A5274" s="25">
        <f>A5273</f>
        <v>43847</v>
      </c>
      <c r="B5274" s="24" t="str">
        <f>B5273</f>
        <v>BANK OF AMERICA</v>
      </c>
      <c r="C5274" s="26">
        <f>SUBTOTAL(9,C5273:C5273)</f>
        <v>275</v>
      </c>
      <c r="D5274" s="26" t="str">
        <f>IF(E5274="","TOTAL","")</f>
        <v>TOTAL</v>
      </c>
    </row>
    <row r="5275" spans="1:5" outlineLevel="2" x14ac:dyDescent="0.35">
      <c r="A5275" s="11">
        <v>43847</v>
      </c>
      <c r="B5275" t="s">
        <v>43</v>
      </c>
      <c r="C5275" s="5">
        <v>390.74</v>
      </c>
      <c r="D5275" s="26" t="str">
        <f>IF(E5275="","TOTAL","")</f>
        <v/>
      </c>
      <c r="E5275" t="s">
        <v>97</v>
      </c>
    </row>
    <row r="5276" spans="1:5" outlineLevel="1" x14ac:dyDescent="0.35">
      <c r="A5276" s="25">
        <f>A5275</f>
        <v>43847</v>
      </c>
      <c r="B5276" s="24" t="str">
        <f>B5275</f>
        <v>BANK OF AMERICA</v>
      </c>
      <c r="C5276" s="26">
        <f>SUBTOTAL(9,C5275:C5275)</f>
        <v>390.74</v>
      </c>
      <c r="D5276" s="26" t="str">
        <f>IF(E5276="","TOTAL","")</f>
        <v>TOTAL</v>
      </c>
    </row>
    <row r="5277" spans="1:5" outlineLevel="2" x14ac:dyDescent="0.35">
      <c r="A5277" s="11">
        <v>43847</v>
      </c>
      <c r="B5277" t="s">
        <v>43</v>
      </c>
      <c r="C5277" s="5">
        <v>1027.4100000000001</v>
      </c>
      <c r="D5277" s="26" t="str">
        <f>IF(E5277="","TOTAL","")</f>
        <v/>
      </c>
      <c r="E5277" t="s">
        <v>99</v>
      </c>
    </row>
    <row r="5278" spans="1:5" outlineLevel="1" x14ac:dyDescent="0.35">
      <c r="A5278" s="25">
        <f>A5277</f>
        <v>43847</v>
      </c>
      <c r="B5278" s="24" t="str">
        <f>B5277</f>
        <v>BANK OF AMERICA</v>
      </c>
      <c r="C5278" s="26">
        <f>SUBTOTAL(9,C5277:C5277)</f>
        <v>1027.4100000000001</v>
      </c>
      <c r="D5278" s="26" t="str">
        <f>IF(E5278="","TOTAL","")</f>
        <v>TOTAL</v>
      </c>
    </row>
    <row r="5279" spans="1:5" outlineLevel="2" x14ac:dyDescent="0.35">
      <c r="A5279" s="11">
        <v>43847</v>
      </c>
      <c r="B5279" t="s">
        <v>43</v>
      </c>
      <c r="C5279" s="5">
        <v>1050.8499999999999</v>
      </c>
      <c r="D5279" s="26" t="str">
        <f>IF(E5279="","TOTAL","")</f>
        <v/>
      </c>
      <c r="E5279" t="s">
        <v>99</v>
      </c>
    </row>
    <row r="5280" spans="1:5" outlineLevel="1" x14ac:dyDescent="0.35">
      <c r="A5280" s="25">
        <f>A5279</f>
        <v>43847</v>
      </c>
      <c r="B5280" s="24" t="str">
        <f>B5279</f>
        <v>BANK OF AMERICA</v>
      </c>
      <c r="C5280" s="26">
        <f>SUBTOTAL(9,C5279:C5279)</f>
        <v>1050.8499999999999</v>
      </c>
      <c r="D5280" s="26" t="str">
        <f>IF(E5280="","TOTAL","")</f>
        <v>TOTAL</v>
      </c>
    </row>
    <row r="5281" spans="1:5" outlineLevel="2" x14ac:dyDescent="0.35">
      <c r="A5281" s="11">
        <v>43847</v>
      </c>
      <c r="B5281" t="s">
        <v>43</v>
      </c>
      <c r="C5281" s="5">
        <v>1341.67</v>
      </c>
      <c r="D5281" s="26" t="str">
        <f>IF(E5281="","TOTAL","")</f>
        <v/>
      </c>
      <c r="E5281" t="s">
        <v>99</v>
      </c>
    </row>
    <row r="5282" spans="1:5" outlineLevel="1" x14ac:dyDescent="0.35">
      <c r="A5282" s="25">
        <f>A5281</f>
        <v>43847</v>
      </c>
      <c r="B5282" s="24" t="str">
        <f>B5281</f>
        <v>BANK OF AMERICA</v>
      </c>
      <c r="C5282" s="26">
        <f>SUBTOTAL(9,C5281:C5281)</f>
        <v>1341.67</v>
      </c>
      <c r="D5282" s="26" t="str">
        <f>IF(E5282="","TOTAL","")</f>
        <v>TOTAL</v>
      </c>
    </row>
    <row r="5283" spans="1:5" outlineLevel="2" x14ac:dyDescent="0.35">
      <c r="A5283" s="11">
        <v>43847</v>
      </c>
      <c r="B5283" t="s">
        <v>43</v>
      </c>
      <c r="C5283" s="5">
        <v>2372.42</v>
      </c>
      <c r="D5283" s="26" t="str">
        <f>IF(E5283="","TOTAL","")</f>
        <v/>
      </c>
      <c r="E5283" t="s">
        <v>79</v>
      </c>
    </row>
    <row r="5284" spans="1:5" outlineLevel="1" x14ac:dyDescent="0.35">
      <c r="A5284" s="25">
        <f>A5283</f>
        <v>43847</v>
      </c>
      <c r="B5284" s="24" t="str">
        <f>B5283</f>
        <v>BANK OF AMERICA</v>
      </c>
      <c r="C5284" s="26">
        <f>SUBTOTAL(9,C5283:C5283)</f>
        <v>2372.42</v>
      </c>
      <c r="D5284" s="26" t="str">
        <f>IF(E5284="","TOTAL","")</f>
        <v>TOTAL</v>
      </c>
    </row>
    <row r="5285" spans="1:5" outlineLevel="2" x14ac:dyDescent="0.35">
      <c r="A5285" s="11">
        <v>43847</v>
      </c>
      <c r="B5285" t="s">
        <v>844</v>
      </c>
      <c r="C5285" s="5">
        <v>150</v>
      </c>
      <c r="D5285" s="26" t="str">
        <f>IF(E5285="","TOTAL","")</f>
        <v/>
      </c>
      <c r="E5285" t="s">
        <v>77</v>
      </c>
    </row>
    <row r="5286" spans="1:5" outlineLevel="1" x14ac:dyDescent="0.35">
      <c r="A5286" s="25">
        <f>A5285</f>
        <v>43847</v>
      </c>
      <c r="B5286" s="24" t="str">
        <f>B5285</f>
        <v>BRITTANY-ANNE BONNETE</v>
      </c>
      <c r="C5286" s="26">
        <f>SUBTOTAL(9,C5285:C5285)</f>
        <v>150</v>
      </c>
      <c r="D5286" s="26" t="str">
        <f>IF(E5286="","TOTAL","")</f>
        <v>TOTAL</v>
      </c>
    </row>
    <row r="5287" spans="1:5" outlineLevel="2" x14ac:dyDescent="0.35">
      <c r="A5287" s="11">
        <v>43847</v>
      </c>
      <c r="B5287" t="s">
        <v>468</v>
      </c>
      <c r="C5287" s="5">
        <v>856.94</v>
      </c>
      <c r="D5287" s="26" t="str">
        <f>IF(E5287="","TOTAL","")</f>
        <v/>
      </c>
      <c r="E5287" t="s">
        <v>80</v>
      </c>
    </row>
    <row r="5288" spans="1:5" outlineLevel="2" x14ac:dyDescent="0.35">
      <c r="A5288" s="11">
        <v>43847</v>
      </c>
      <c r="B5288" t="s">
        <v>468</v>
      </c>
      <c r="C5288" s="5">
        <v>149.44</v>
      </c>
      <c r="D5288" s="26" t="str">
        <f>IF(E5288="","TOTAL","")</f>
        <v/>
      </c>
      <c r="E5288" t="s">
        <v>80</v>
      </c>
    </row>
    <row r="5289" spans="1:5" outlineLevel="1" x14ac:dyDescent="0.35">
      <c r="A5289" s="25">
        <f>A5288</f>
        <v>43847</v>
      </c>
      <c r="B5289" s="24" t="str">
        <f>B5288</f>
        <v>BOOKSOURCE</v>
      </c>
      <c r="C5289" s="26">
        <f>SUBTOTAL(9,C5287:C5288)</f>
        <v>1006.3800000000001</v>
      </c>
      <c r="D5289" s="26" t="str">
        <f>IF(E5289="","TOTAL","")</f>
        <v>TOTAL</v>
      </c>
    </row>
    <row r="5290" spans="1:5" outlineLevel="2" x14ac:dyDescent="0.35">
      <c r="A5290" s="11">
        <v>43847</v>
      </c>
      <c r="B5290" t="s">
        <v>7</v>
      </c>
      <c r="C5290" s="5">
        <v>983.01</v>
      </c>
      <c r="D5290" s="26" t="str">
        <f>IF(E5290="","TOTAL","")</f>
        <v/>
      </c>
      <c r="E5290" t="s">
        <v>79</v>
      </c>
    </row>
    <row r="5291" spans="1:5" outlineLevel="2" x14ac:dyDescent="0.35">
      <c r="A5291" s="11">
        <v>43847</v>
      </c>
      <c r="B5291" t="s">
        <v>7</v>
      </c>
      <c r="C5291" s="5">
        <v>1236.69</v>
      </c>
      <c r="D5291" s="26" t="str">
        <f>IF(E5291="","TOTAL","")</f>
        <v/>
      </c>
      <c r="E5291" t="s">
        <v>79</v>
      </c>
    </row>
    <row r="5292" spans="1:5" outlineLevel="2" x14ac:dyDescent="0.35">
      <c r="A5292" s="11">
        <v>43847</v>
      </c>
      <c r="B5292" t="s">
        <v>7</v>
      </c>
      <c r="C5292" s="5">
        <v>1236.69</v>
      </c>
      <c r="D5292" s="26" t="str">
        <f>IF(E5292="","TOTAL","")</f>
        <v/>
      </c>
      <c r="E5292" t="s">
        <v>79</v>
      </c>
    </row>
    <row r="5293" spans="1:5" outlineLevel="2" x14ac:dyDescent="0.35">
      <c r="A5293" s="11">
        <v>43847</v>
      </c>
      <c r="B5293" t="s">
        <v>7</v>
      </c>
      <c r="C5293" s="5">
        <v>983.01</v>
      </c>
      <c r="D5293" s="26" t="str">
        <f>IF(E5293="","TOTAL","")</f>
        <v/>
      </c>
      <c r="E5293" t="s">
        <v>79</v>
      </c>
    </row>
    <row r="5294" spans="1:5" outlineLevel="2" x14ac:dyDescent="0.35">
      <c r="A5294" s="11">
        <v>43847</v>
      </c>
      <c r="B5294" t="s">
        <v>7</v>
      </c>
      <c r="C5294" s="5">
        <v>1448.2</v>
      </c>
      <c r="D5294" s="26" t="str">
        <f>IF(E5294="","TOTAL","")</f>
        <v/>
      </c>
      <c r="E5294" t="s">
        <v>79</v>
      </c>
    </row>
    <row r="5295" spans="1:5" outlineLevel="2" x14ac:dyDescent="0.35">
      <c r="A5295" s="11">
        <v>43847</v>
      </c>
      <c r="B5295" t="s">
        <v>7</v>
      </c>
      <c r="C5295" s="5">
        <v>1629.76</v>
      </c>
      <c r="D5295" s="26" t="str">
        <f>IF(E5295="","TOTAL","")</f>
        <v/>
      </c>
      <c r="E5295" t="s">
        <v>79</v>
      </c>
    </row>
    <row r="5296" spans="1:5" outlineLevel="2" x14ac:dyDescent="0.35">
      <c r="A5296" s="11">
        <v>43847</v>
      </c>
      <c r="B5296" t="s">
        <v>7</v>
      </c>
      <c r="C5296" s="5">
        <v>1236.69</v>
      </c>
      <c r="D5296" s="26" t="str">
        <f>IF(E5296="","TOTAL","")</f>
        <v/>
      </c>
      <c r="E5296" t="s">
        <v>79</v>
      </c>
    </row>
    <row r="5297" spans="1:5" outlineLevel="2" x14ac:dyDescent="0.35">
      <c r="A5297" s="11">
        <v>43847</v>
      </c>
      <c r="B5297" t="s">
        <v>7</v>
      </c>
      <c r="C5297" s="5">
        <v>1268.4000000000001</v>
      </c>
      <c r="D5297" s="26" t="str">
        <f>IF(E5297="","TOTAL","")</f>
        <v/>
      </c>
      <c r="E5297" t="s">
        <v>79</v>
      </c>
    </row>
    <row r="5298" spans="1:5" outlineLevel="2" x14ac:dyDescent="0.35">
      <c r="A5298" s="11">
        <v>43847</v>
      </c>
      <c r="B5298" t="s">
        <v>7</v>
      </c>
      <c r="C5298" s="5">
        <v>2366.4</v>
      </c>
      <c r="D5298" s="26" t="str">
        <f>IF(E5298="","TOTAL","")</f>
        <v/>
      </c>
      <c r="E5298" t="s">
        <v>79</v>
      </c>
    </row>
    <row r="5299" spans="1:5" outlineLevel="1" x14ac:dyDescent="0.35">
      <c r="A5299" s="25">
        <f>A5298</f>
        <v>43847</v>
      </c>
      <c r="B5299" s="24" t="str">
        <f>B5298</f>
        <v>BOSWORTH PAPERS INC</v>
      </c>
      <c r="C5299" s="26">
        <f>SUBTOTAL(9,C5290:C5298)</f>
        <v>12388.849999999999</v>
      </c>
      <c r="D5299" s="26" t="str">
        <f>IF(E5299="","TOTAL","")</f>
        <v>TOTAL</v>
      </c>
    </row>
    <row r="5300" spans="1:5" outlineLevel="2" x14ac:dyDescent="0.35">
      <c r="A5300" s="11">
        <v>43847</v>
      </c>
      <c r="B5300" t="s">
        <v>977</v>
      </c>
      <c r="C5300" s="5">
        <v>115</v>
      </c>
      <c r="D5300" s="26" t="str">
        <f>IF(E5300="","TOTAL","")</f>
        <v/>
      </c>
      <c r="E5300" t="s">
        <v>77</v>
      </c>
    </row>
    <row r="5301" spans="1:5" outlineLevel="2" x14ac:dyDescent="0.35">
      <c r="A5301" s="11">
        <v>43847</v>
      </c>
      <c r="B5301" t="s">
        <v>977</v>
      </c>
      <c r="C5301" s="5">
        <v>115</v>
      </c>
      <c r="D5301" s="26" t="str">
        <f>IF(E5301="","TOTAL","")</f>
        <v/>
      </c>
      <c r="E5301" t="s">
        <v>77</v>
      </c>
    </row>
    <row r="5302" spans="1:5" outlineLevel="1" x14ac:dyDescent="0.35">
      <c r="A5302" s="25">
        <f>A5301</f>
        <v>43847</v>
      </c>
      <c r="B5302" s="24" t="str">
        <f>B5301</f>
        <v>JERRY BOYD</v>
      </c>
      <c r="C5302" s="26">
        <f>SUBTOTAL(9,C5300:C5301)</f>
        <v>230</v>
      </c>
      <c r="D5302" s="26" t="str">
        <f>IF(E5302="","TOTAL","")</f>
        <v>TOTAL</v>
      </c>
    </row>
    <row r="5303" spans="1:5" outlineLevel="2" x14ac:dyDescent="0.35">
      <c r="A5303" s="11">
        <v>43847</v>
      </c>
      <c r="B5303" t="s">
        <v>1435</v>
      </c>
      <c r="C5303" s="5">
        <v>115</v>
      </c>
      <c r="D5303" s="26" t="str">
        <f>IF(E5303="","TOTAL","")</f>
        <v/>
      </c>
      <c r="E5303" t="s">
        <v>77</v>
      </c>
    </row>
    <row r="5304" spans="1:5" outlineLevel="1" x14ac:dyDescent="0.35">
      <c r="A5304" s="25">
        <f>A5303</f>
        <v>43847</v>
      </c>
      <c r="B5304" s="24" t="str">
        <f>B5303</f>
        <v>PHILIP WAYNE BRADY</v>
      </c>
      <c r="C5304" s="26">
        <f>SUBTOTAL(9,C5303:C5303)</f>
        <v>115</v>
      </c>
      <c r="D5304" s="26" t="str">
        <f>IF(E5304="","TOTAL","")</f>
        <v>TOTAL</v>
      </c>
    </row>
    <row r="5305" spans="1:5" outlineLevel="2" x14ac:dyDescent="0.35">
      <c r="A5305" s="11">
        <v>43847</v>
      </c>
      <c r="B5305" t="s">
        <v>411</v>
      </c>
      <c r="C5305" s="5">
        <v>3600</v>
      </c>
      <c r="D5305" s="26" t="str">
        <f>IF(E5305="","TOTAL","")</f>
        <v/>
      </c>
      <c r="E5305" t="s">
        <v>77</v>
      </c>
    </row>
    <row r="5306" spans="1:5" outlineLevel="1" x14ac:dyDescent="0.35">
      <c r="A5306" s="25">
        <f>A5305</f>
        <v>43847</v>
      </c>
      <c r="B5306" s="24" t="str">
        <f>B5305</f>
        <v>BEVERLY J BRAMAN</v>
      </c>
      <c r="C5306" s="26">
        <f>SUBTOTAL(9,C5305:C5305)</f>
        <v>3600</v>
      </c>
      <c r="D5306" s="26" t="str">
        <f>IF(E5306="","TOTAL","")</f>
        <v>TOTAL</v>
      </c>
    </row>
    <row r="5307" spans="1:5" outlineLevel="2" x14ac:dyDescent="0.35">
      <c r="A5307" s="11">
        <v>43847</v>
      </c>
      <c r="B5307" t="s">
        <v>1436</v>
      </c>
      <c r="C5307" s="5">
        <v>150</v>
      </c>
      <c r="D5307" s="26" t="str">
        <f>IF(E5307="","TOTAL","")</f>
        <v/>
      </c>
      <c r="E5307" t="s">
        <v>77</v>
      </c>
    </row>
    <row r="5308" spans="1:5" outlineLevel="1" x14ac:dyDescent="0.35">
      <c r="A5308" s="25">
        <f>A5307</f>
        <v>43847</v>
      </c>
      <c r="B5308" s="24" t="str">
        <f>B5307</f>
        <v>RUSSELL BRAMAN</v>
      </c>
      <c r="C5308" s="26">
        <f>SUBTOTAL(9,C5307:C5307)</f>
        <v>150</v>
      </c>
      <c r="D5308" s="26" t="str">
        <f>IF(E5308="","TOTAL","")</f>
        <v>TOTAL</v>
      </c>
    </row>
    <row r="5309" spans="1:5" outlineLevel="2" x14ac:dyDescent="0.35">
      <c r="A5309" s="11">
        <v>43847</v>
      </c>
      <c r="B5309" t="s">
        <v>25</v>
      </c>
      <c r="C5309" s="5">
        <v>511</v>
      </c>
      <c r="D5309" s="26" t="str">
        <f>IF(E5309="","TOTAL","")</f>
        <v/>
      </c>
      <c r="E5309" t="s">
        <v>79</v>
      </c>
    </row>
    <row r="5310" spans="1:5" outlineLevel="2" x14ac:dyDescent="0.35">
      <c r="A5310" s="11">
        <v>43847</v>
      </c>
      <c r="B5310" t="s">
        <v>25</v>
      </c>
      <c r="C5310" s="5">
        <v>114</v>
      </c>
      <c r="D5310" s="26" t="str">
        <f>IF(E5310="","TOTAL","")</f>
        <v/>
      </c>
      <c r="E5310" t="s">
        <v>79</v>
      </c>
    </row>
    <row r="5311" spans="1:5" outlineLevel="2" x14ac:dyDescent="0.35">
      <c r="A5311" s="11">
        <v>43847</v>
      </c>
      <c r="B5311" t="s">
        <v>25</v>
      </c>
      <c r="C5311" s="5">
        <v>635</v>
      </c>
      <c r="D5311" s="26" t="str">
        <f>IF(E5311="","TOTAL","")</f>
        <v/>
      </c>
      <c r="E5311" t="s">
        <v>79</v>
      </c>
    </row>
    <row r="5312" spans="1:5" outlineLevel="2" x14ac:dyDescent="0.35">
      <c r="A5312" s="11">
        <v>43847</v>
      </c>
      <c r="B5312" t="s">
        <v>25</v>
      </c>
      <c r="C5312" s="5">
        <v>594</v>
      </c>
      <c r="D5312" s="26" t="str">
        <f>IF(E5312="","TOTAL","")</f>
        <v/>
      </c>
      <c r="E5312" t="s">
        <v>79</v>
      </c>
    </row>
    <row r="5313" spans="1:5" outlineLevel="2" x14ac:dyDescent="0.35">
      <c r="A5313" s="11">
        <v>43847</v>
      </c>
      <c r="B5313" t="s">
        <v>25</v>
      </c>
      <c r="C5313" s="5">
        <v>155</v>
      </c>
      <c r="D5313" s="26" t="str">
        <f>IF(E5313="","TOTAL","")</f>
        <v/>
      </c>
      <c r="E5313" t="s">
        <v>89</v>
      </c>
    </row>
    <row r="5314" spans="1:5" outlineLevel="2" x14ac:dyDescent="0.35">
      <c r="A5314" s="11">
        <v>43847</v>
      </c>
      <c r="B5314" t="s">
        <v>25</v>
      </c>
      <c r="C5314" s="5">
        <v>569.4</v>
      </c>
      <c r="D5314" s="26" t="str">
        <f>IF(E5314="","TOTAL","")</f>
        <v/>
      </c>
      <c r="E5314" t="s">
        <v>79</v>
      </c>
    </row>
    <row r="5315" spans="1:5" outlineLevel="2" x14ac:dyDescent="0.35">
      <c r="A5315" s="11">
        <v>43847</v>
      </c>
      <c r="B5315" t="s">
        <v>25</v>
      </c>
      <c r="C5315" s="5">
        <v>314</v>
      </c>
      <c r="D5315" s="26" t="str">
        <f>IF(E5315="","TOTAL","")</f>
        <v/>
      </c>
      <c r="E5315" t="s">
        <v>79</v>
      </c>
    </row>
    <row r="5316" spans="1:5" outlineLevel="2" x14ac:dyDescent="0.35">
      <c r="A5316" s="11">
        <v>43847</v>
      </c>
      <c r="B5316" t="s">
        <v>25</v>
      </c>
      <c r="C5316" s="5">
        <v>2570.5</v>
      </c>
      <c r="D5316" s="26" t="str">
        <f>IF(E5316="","TOTAL","")</f>
        <v/>
      </c>
      <c r="E5316" t="s">
        <v>79</v>
      </c>
    </row>
    <row r="5317" spans="1:5" outlineLevel="2" x14ac:dyDescent="0.35">
      <c r="A5317" s="11">
        <v>43847</v>
      </c>
      <c r="B5317" t="s">
        <v>25</v>
      </c>
      <c r="C5317" s="5">
        <v>2888.5</v>
      </c>
      <c r="D5317" s="26" t="str">
        <f>IF(E5317="","TOTAL","")</f>
        <v/>
      </c>
      <c r="E5317" t="s">
        <v>79</v>
      </c>
    </row>
    <row r="5318" spans="1:5" outlineLevel="2" x14ac:dyDescent="0.35">
      <c r="A5318" s="11">
        <v>43847</v>
      </c>
      <c r="B5318" t="s">
        <v>25</v>
      </c>
      <c r="C5318" s="5">
        <v>505.75</v>
      </c>
      <c r="D5318" s="26" t="str">
        <f>IF(E5318="","TOTAL","")</f>
        <v/>
      </c>
      <c r="E5318" t="s">
        <v>79</v>
      </c>
    </row>
    <row r="5319" spans="1:5" outlineLevel="2" x14ac:dyDescent="0.35">
      <c r="A5319" s="11">
        <v>43847</v>
      </c>
      <c r="B5319" t="s">
        <v>25</v>
      </c>
      <c r="C5319" s="5">
        <v>315</v>
      </c>
      <c r="D5319" s="26" t="str">
        <f>IF(E5319="","TOTAL","")</f>
        <v/>
      </c>
      <c r="E5319" t="s">
        <v>79</v>
      </c>
    </row>
    <row r="5320" spans="1:5" outlineLevel="2" x14ac:dyDescent="0.35">
      <c r="A5320" s="11">
        <v>43847</v>
      </c>
      <c r="B5320" t="s">
        <v>25</v>
      </c>
      <c r="C5320" s="5">
        <v>2880</v>
      </c>
      <c r="D5320" s="26" t="str">
        <f>IF(E5320="","TOTAL","")</f>
        <v/>
      </c>
      <c r="E5320" t="s">
        <v>420</v>
      </c>
    </row>
    <row r="5321" spans="1:5" outlineLevel="2" x14ac:dyDescent="0.35">
      <c r="A5321" s="11">
        <v>43847</v>
      </c>
      <c r="B5321" t="s">
        <v>25</v>
      </c>
      <c r="C5321" s="5">
        <v>366</v>
      </c>
      <c r="D5321" s="26" t="str">
        <f>IF(E5321="","TOTAL","")</f>
        <v/>
      </c>
      <c r="E5321" t="s">
        <v>79</v>
      </c>
    </row>
    <row r="5322" spans="1:5" outlineLevel="2" x14ac:dyDescent="0.35">
      <c r="A5322" s="11">
        <v>43847</v>
      </c>
      <c r="B5322" t="s">
        <v>25</v>
      </c>
      <c r="C5322" s="5">
        <v>1836</v>
      </c>
      <c r="D5322" s="26" t="str">
        <f>IF(E5322="","TOTAL","")</f>
        <v/>
      </c>
      <c r="E5322" t="s">
        <v>79</v>
      </c>
    </row>
    <row r="5323" spans="1:5" outlineLevel="2" x14ac:dyDescent="0.35">
      <c r="A5323" s="11">
        <v>43847</v>
      </c>
      <c r="B5323" t="s">
        <v>25</v>
      </c>
      <c r="C5323" s="5">
        <v>1997.5</v>
      </c>
      <c r="D5323" s="26" t="str">
        <f>IF(E5323="","TOTAL","")</f>
        <v/>
      </c>
      <c r="E5323" t="s">
        <v>79</v>
      </c>
    </row>
    <row r="5324" spans="1:5" outlineLevel="2" x14ac:dyDescent="0.35">
      <c r="A5324" s="11">
        <v>43847</v>
      </c>
      <c r="B5324" t="s">
        <v>25</v>
      </c>
      <c r="C5324" s="5">
        <v>351</v>
      </c>
      <c r="D5324" s="26" t="str">
        <f>IF(E5324="","TOTAL","")</f>
        <v/>
      </c>
      <c r="E5324" t="s">
        <v>79</v>
      </c>
    </row>
    <row r="5325" spans="1:5" outlineLevel="2" x14ac:dyDescent="0.35">
      <c r="A5325" s="11">
        <v>43847</v>
      </c>
      <c r="B5325" t="s">
        <v>25</v>
      </c>
      <c r="C5325" s="5">
        <v>921.4</v>
      </c>
      <c r="D5325" s="26" t="str">
        <f>IF(E5325="","TOTAL","")</f>
        <v/>
      </c>
      <c r="E5325" t="s">
        <v>79</v>
      </c>
    </row>
    <row r="5326" spans="1:5" outlineLevel="2" x14ac:dyDescent="0.35">
      <c r="A5326" s="11">
        <v>43847</v>
      </c>
      <c r="B5326" t="s">
        <v>25</v>
      </c>
      <c r="C5326" s="5">
        <v>1120</v>
      </c>
      <c r="D5326" s="26" t="str">
        <f>IF(E5326="","TOTAL","")</f>
        <v/>
      </c>
      <c r="E5326" t="s">
        <v>79</v>
      </c>
    </row>
    <row r="5327" spans="1:5" outlineLevel="2" x14ac:dyDescent="0.35">
      <c r="A5327" s="11">
        <v>43847</v>
      </c>
      <c r="B5327" t="s">
        <v>25</v>
      </c>
      <c r="C5327" s="5">
        <v>3064.4</v>
      </c>
      <c r="D5327" s="26" t="str">
        <f>IF(E5327="","TOTAL","")</f>
        <v/>
      </c>
      <c r="E5327" t="s">
        <v>79</v>
      </c>
    </row>
    <row r="5328" spans="1:5" outlineLevel="2" x14ac:dyDescent="0.35">
      <c r="A5328" s="11">
        <v>43847</v>
      </c>
      <c r="B5328" t="s">
        <v>25</v>
      </c>
      <c r="C5328" s="5">
        <v>71</v>
      </c>
      <c r="D5328" s="26" t="str">
        <f>IF(E5328="","TOTAL","")</f>
        <v/>
      </c>
      <c r="E5328" t="s">
        <v>79</v>
      </c>
    </row>
    <row r="5329" spans="1:5" outlineLevel="2" x14ac:dyDescent="0.35">
      <c r="A5329" s="11">
        <v>43847</v>
      </c>
      <c r="B5329" t="s">
        <v>25</v>
      </c>
      <c r="C5329" s="5">
        <v>1225</v>
      </c>
      <c r="D5329" s="26" t="str">
        <f>IF(E5329="","TOTAL","")</f>
        <v/>
      </c>
      <c r="E5329" t="s">
        <v>79</v>
      </c>
    </row>
    <row r="5330" spans="1:5" outlineLevel="2" x14ac:dyDescent="0.35">
      <c r="A5330" s="11">
        <v>43847</v>
      </c>
      <c r="B5330" t="s">
        <v>25</v>
      </c>
      <c r="C5330" s="5">
        <v>729</v>
      </c>
      <c r="D5330" s="26" t="str">
        <f>IF(E5330="","TOTAL","")</f>
        <v/>
      </c>
      <c r="E5330" t="s">
        <v>79</v>
      </c>
    </row>
    <row r="5331" spans="1:5" outlineLevel="2" x14ac:dyDescent="0.35">
      <c r="A5331" s="11">
        <v>43847</v>
      </c>
      <c r="B5331" t="s">
        <v>25</v>
      </c>
      <c r="C5331" s="5">
        <v>388.1</v>
      </c>
      <c r="D5331" s="26" t="str">
        <f>IF(E5331="","TOTAL","")</f>
        <v/>
      </c>
      <c r="E5331" t="s">
        <v>79</v>
      </c>
    </row>
    <row r="5332" spans="1:5" outlineLevel="2" x14ac:dyDescent="0.35">
      <c r="A5332" s="11">
        <v>43847</v>
      </c>
      <c r="B5332" t="s">
        <v>25</v>
      </c>
      <c r="C5332" s="5">
        <v>91.5</v>
      </c>
      <c r="D5332" s="26" t="str">
        <f>IF(E5332="","TOTAL","")</f>
        <v/>
      </c>
      <c r="E5332" t="s">
        <v>79</v>
      </c>
    </row>
    <row r="5333" spans="1:5" outlineLevel="2" x14ac:dyDescent="0.35">
      <c r="A5333" s="11">
        <v>43847</v>
      </c>
      <c r="B5333" t="s">
        <v>25</v>
      </c>
      <c r="C5333" s="5">
        <v>455</v>
      </c>
      <c r="D5333" s="26" t="str">
        <f>IF(E5333="","TOTAL","")</f>
        <v/>
      </c>
      <c r="E5333" t="s">
        <v>79</v>
      </c>
    </row>
    <row r="5334" spans="1:5" outlineLevel="2" x14ac:dyDescent="0.35">
      <c r="A5334" s="11">
        <v>43847</v>
      </c>
      <c r="B5334" t="s">
        <v>25</v>
      </c>
      <c r="C5334" s="5">
        <v>18.75</v>
      </c>
      <c r="D5334" s="26" t="str">
        <f>IF(E5334="","TOTAL","")</f>
        <v/>
      </c>
      <c r="E5334" t="s">
        <v>79</v>
      </c>
    </row>
    <row r="5335" spans="1:5" outlineLevel="2" x14ac:dyDescent="0.35">
      <c r="A5335" s="11">
        <v>43847</v>
      </c>
      <c r="B5335" t="s">
        <v>25</v>
      </c>
      <c r="C5335" s="5">
        <v>140</v>
      </c>
      <c r="D5335" s="26" t="str">
        <f>IF(E5335="","TOTAL","")</f>
        <v/>
      </c>
      <c r="E5335" t="s">
        <v>79</v>
      </c>
    </row>
    <row r="5336" spans="1:5" outlineLevel="2" x14ac:dyDescent="0.35">
      <c r="A5336" s="11">
        <v>43847</v>
      </c>
      <c r="B5336" t="s">
        <v>25</v>
      </c>
      <c r="C5336" s="5">
        <v>1800</v>
      </c>
      <c r="D5336" s="26" t="str">
        <f>IF(E5336="","TOTAL","")</f>
        <v/>
      </c>
      <c r="E5336" t="s">
        <v>79</v>
      </c>
    </row>
    <row r="5337" spans="1:5" outlineLevel="2" x14ac:dyDescent="0.35">
      <c r="A5337" s="11">
        <v>43847</v>
      </c>
      <c r="B5337" t="s">
        <v>25</v>
      </c>
      <c r="C5337" s="5">
        <v>2051.6</v>
      </c>
      <c r="D5337" s="26" t="str">
        <f>IF(E5337="","TOTAL","")</f>
        <v/>
      </c>
      <c r="E5337" t="s">
        <v>79</v>
      </c>
    </row>
    <row r="5338" spans="1:5" outlineLevel="1" x14ac:dyDescent="0.35">
      <c r="A5338" s="25">
        <f>A5337</f>
        <v>43847</v>
      </c>
      <c r="B5338" s="24" t="str">
        <f>B5337</f>
        <v>BRAMMERS ATHLETIC WAREHOUSE</v>
      </c>
      <c r="C5338" s="26">
        <f>SUBTOTAL(9,C5309:C5337)</f>
        <v>28678.400000000001</v>
      </c>
      <c r="D5338" s="26" t="str">
        <f>IF(E5338="","TOTAL","")</f>
        <v>TOTAL</v>
      </c>
    </row>
    <row r="5339" spans="1:5" outlineLevel="2" x14ac:dyDescent="0.35">
      <c r="A5339" s="11">
        <v>43847</v>
      </c>
      <c r="B5339" t="s">
        <v>1437</v>
      </c>
      <c r="C5339" s="5">
        <v>130</v>
      </c>
      <c r="D5339" s="26" t="str">
        <f>IF(E5339="","TOTAL","")</f>
        <v/>
      </c>
      <c r="E5339" t="s">
        <v>99</v>
      </c>
    </row>
    <row r="5340" spans="1:5" outlineLevel="2" x14ac:dyDescent="0.35">
      <c r="A5340" s="11">
        <v>43847</v>
      </c>
      <c r="B5340" t="s">
        <v>1437</v>
      </c>
      <c r="C5340" s="5">
        <v>130</v>
      </c>
      <c r="D5340" s="26" t="str">
        <f>IF(E5340="","TOTAL","")</f>
        <v/>
      </c>
      <c r="E5340" t="s">
        <v>99</v>
      </c>
    </row>
    <row r="5341" spans="1:5" outlineLevel="1" x14ac:dyDescent="0.35">
      <c r="A5341" s="25">
        <f>A5340</f>
        <v>43847</v>
      </c>
      <c r="B5341" s="24" t="str">
        <f>B5340</f>
        <v>BRENHAM CUB TRACK</v>
      </c>
      <c r="C5341" s="26">
        <f>SUBTOTAL(9,C5339:C5340)</f>
        <v>260</v>
      </c>
      <c r="D5341" s="26" t="str">
        <f>IF(E5341="","TOTAL","")</f>
        <v>TOTAL</v>
      </c>
    </row>
    <row r="5342" spans="1:5" outlineLevel="2" x14ac:dyDescent="0.35">
      <c r="A5342" s="11">
        <v>43847</v>
      </c>
      <c r="B5342" t="s">
        <v>1142</v>
      </c>
      <c r="C5342" s="5">
        <v>65</v>
      </c>
      <c r="D5342" s="26" t="str">
        <f>IF(E5342="","TOTAL","")</f>
        <v/>
      </c>
      <c r="E5342" t="s">
        <v>77</v>
      </c>
    </row>
    <row r="5343" spans="1:5" outlineLevel="1" x14ac:dyDescent="0.35">
      <c r="A5343" s="25">
        <f>A5342</f>
        <v>43847</v>
      </c>
      <c r="B5343" s="24" t="str">
        <f>B5342</f>
        <v>JONAH BROOKS</v>
      </c>
      <c r="C5343" s="26">
        <f>SUBTOTAL(9,C5342:C5342)</f>
        <v>65</v>
      </c>
      <c r="D5343" s="26" t="str">
        <f>IF(E5343="","TOTAL","")</f>
        <v>TOTAL</v>
      </c>
    </row>
    <row r="5344" spans="1:5" outlineLevel="2" x14ac:dyDescent="0.35">
      <c r="A5344" s="11">
        <v>43847</v>
      </c>
      <c r="B5344" t="s">
        <v>431</v>
      </c>
      <c r="C5344" s="5">
        <v>500</v>
      </c>
      <c r="D5344" s="26" t="str">
        <f>IF(E5344="","TOTAL","")</f>
        <v/>
      </c>
      <c r="E5344" t="s">
        <v>79</v>
      </c>
    </row>
    <row r="5345" spans="1:5" outlineLevel="1" x14ac:dyDescent="0.35">
      <c r="A5345" s="25">
        <f>A5344</f>
        <v>43847</v>
      </c>
      <c r="B5345" s="24" t="str">
        <f>B5344</f>
        <v>BROOKSHIRE STEEL</v>
      </c>
      <c r="C5345" s="26">
        <f>SUBTOTAL(9,C5344:C5344)</f>
        <v>500</v>
      </c>
      <c r="D5345" s="26" t="str">
        <f>IF(E5345="","TOTAL","")</f>
        <v>TOTAL</v>
      </c>
    </row>
    <row r="5346" spans="1:5" outlineLevel="2" x14ac:dyDescent="0.35">
      <c r="A5346" s="11">
        <v>43847</v>
      </c>
      <c r="B5346" t="s">
        <v>135</v>
      </c>
      <c r="C5346" s="5">
        <v>56.48</v>
      </c>
      <c r="D5346" s="26" t="str">
        <f>IF(E5346="","TOTAL","")</f>
        <v/>
      </c>
      <c r="E5346" t="s">
        <v>81</v>
      </c>
    </row>
    <row r="5347" spans="1:5" outlineLevel="2" x14ac:dyDescent="0.35">
      <c r="A5347" s="11">
        <v>43847</v>
      </c>
      <c r="B5347" t="s">
        <v>135</v>
      </c>
      <c r="C5347" s="5">
        <v>74.19</v>
      </c>
      <c r="D5347" s="26" t="str">
        <f>IF(E5347="","TOTAL","")</f>
        <v/>
      </c>
      <c r="E5347" t="s">
        <v>81</v>
      </c>
    </row>
    <row r="5348" spans="1:5" outlineLevel="1" x14ac:dyDescent="0.35">
      <c r="A5348" s="25">
        <f>A5347</f>
        <v>43847</v>
      </c>
      <c r="B5348" s="24" t="str">
        <f>B5347</f>
        <v>BROOKSIDE EQUIPMENT SALES INC</v>
      </c>
      <c r="C5348" s="26">
        <f>SUBTOTAL(9,C5346:C5347)</f>
        <v>130.66999999999999</v>
      </c>
      <c r="D5348" s="26" t="str">
        <f>IF(E5348="","TOTAL","")</f>
        <v>TOTAL</v>
      </c>
    </row>
    <row r="5349" spans="1:5" outlineLevel="2" x14ac:dyDescent="0.35">
      <c r="A5349" s="11">
        <v>43847</v>
      </c>
      <c r="B5349" t="s">
        <v>682</v>
      </c>
      <c r="C5349" s="5">
        <v>115</v>
      </c>
      <c r="D5349" s="26" t="str">
        <f>IF(E5349="","TOTAL","")</f>
        <v/>
      </c>
      <c r="E5349" t="s">
        <v>77</v>
      </c>
    </row>
    <row r="5350" spans="1:5" outlineLevel="2" x14ac:dyDescent="0.35">
      <c r="A5350" s="11">
        <v>43847</v>
      </c>
      <c r="B5350" t="s">
        <v>682</v>
      </c>
      <c r="C5350" s="5">
        <v>115</v>
      </c>
      <c r="D5350" s="26" t="str">
        <f>IF(E5350="","TOTAL","")</f>
        <v/>
      </c>
      <c r="E5350" t="s">
        <v>77</v>
      </c>
    </row>
    <row r="5351" spans="1:5" outlineLevel="1" x14ac:dyDescent="0.35">
      <c r="A5351" s="25">
        <f>A5350</f>
        <v>43847</v>
      </c>
      <c r="B5351" s="24" t="str">
        <f>B5350</f>
        <v>MONTE K BROWN</v>
      </c>
      <c r="C5351" s="26">
        <f>SUBTOTAL(9,C5349:C5350)</f>
        <v>230</v>
      </c>
      <c r="D5351" s="26" t="str">
        <f>IF(E5351="","TOTAL","")</f>
        <v>TOTAL</v>
      </c>
    </row>
    <row r="5352" spans="1:5" outlineLevel="2" x14ac:dyDescent="0.35">
      <c r="A5352" s="11">
        <v>43847</v>
      </c>
      <c r="B5352" t="s">
        <v>491</v>
      </c>
      <c r="C5352" s="5">
        <v>112.5</v>
      </c>
      <c r="D5352" s="26" t="str">
        <f>IF(E5352="","TOTAL","")</f>
        <v/>
      </c>
      <c r="E5352" t="s">
        <v>77</v>
      </c>
    </row>
    <row r="5353" spans="1:5" outlineLevel="2" x14ac:dyDescent="0.35">
      <c r="A5353" s="11">
        <v>43847</v>
      </c>
      <c r="B5353" t="s">
        <v>491</v>
      </c>
      <c r="C5353" s="5">
        <v>43.75</v>
      </c>
      <c r="D5353" s="26" t="str">
        <f>IF(E5353="","TOTAL","")</f>
        <v/>
      </c>
      <c r="E5353" t="s">
        <v>77</v>
      </c>
    </row>
    <row r="5354" spans="1:5" outlineLevel="2" x14ac:dyDescent="0.35">
      <c r="A5354" s="11">
        <v>43847</v>
      </c>
      <c r="B5354" t="s">
        <v>491</v>
      </c>
      <c r="C5354" s="5">
        <v>50</v>
      </c>
      <c r="D5354" s="26" t="str">
        <f>IF(E5354="","TOTAL","")</f>
        <v/>
      </c>
      <c r="E5354" t="s">
        <v>77</v>
      </c>
    </row>
    <row r="5355" spans="1:5" outlineLevel="2" x14ac:dyDescent="0.35">
      <c r="A5355" s="11">
        <v>43847</v>
      </c>
      <c r="B5355" t="s">
        <v>491</v>
      </c>
      <c r="C5355" s="5">
        <v>37.5</v>
      </c>
      <c r="D5355" s="26" t="str">
        <f>IF(E5355="","TOTAL","")</f>
        <v/>
      </c>
      <c r="E5355" t="s">
        <v>77</v>
      </c>
    </row>
    <row r="5356" spans="1:5" outlineLevel="2" x14ac:dyDescent="0.35">
      <c r="A5356" s="11">
        <v>43847</v>
      </c>
      <c r="B5356" t="s">
        <v>491</v>
      </c>
      <c r="C5356" s="5">
        <v>37.5</v>
      </c>
      <c r="D5356" s="26" t="str">
        <f>IF(E5356="","TOTAL","")</f>
        <v/>
      </c>
      <c r="E5356" t="s">
        <v>77</v>
      </c>
    </row>
    <row r="5357" spans="1:5" outlineLevel="2" x14ac:dyDescent="0.35">
      <c r="A5357" s="11">
        <v>43847</v>
      </c>
      <c r="B5357" t="s">
        <v>491</v>
      </c>
      <c r="C5357" s="5">
        <v>25</v>
      </c>
      <c r="D5357" s="26" t="str">
        <f>IF(E5357="","TOTAL","")</f>
        <v/>
      </c>
      <c r="E5357" t="s">
        <v>77</v>
      </c>
    </row>
    <row r="5358" spans="1:5" outlineLevel="2" x14ac:dyDescent="0.35">
      <c r="A5358" s="11">
        <v>43847</v>
      </c>
      <c r="B5358" t="s">
        <v>491</v>
      </c>
      <c r="C5358" s="5">
        <v>62.5</v>
      </c>
      <c r="D5358" s="26" t="str">
        <f>IF(E5358="","TOTAL","")</f>
        <v/>
      </c>
      <c r="E5358" t="s">
        <v>77</v>
      </c>
    </row>
    <row r="5359" spans="1:5" outlineLevel="2" x14ac:dyDescent="0.35">
      <c r="A5359" s="11">
        <v>43847</v>
      </c>
      <c r="B5359" t="s">
        <v>491</v>
      </c>
      <c r="C5359" s="5">
        <v>25</v>
      </c>
      <c r="D5359" s="26" t="str">
        <f>IF(E5359="","TOTAL","")</f>
        <v/>
      </c>
      <c r="E5359" t="s">
        <v>77</v>
      </c>
    </row>
    <row r="5360" spans="1:5" outlineLevel="1" x14ac:dyDescent="0.35">
      <c r="A5360" s="25">
        <f>A5359</f>
        <v>43847</v>
      </c>
      <c r="B5360" s="24" t="str">
        <f>B5359</f>
        <v>CLAUDIA BUENTELLO</v>
      </c>
      <c r="C5360" s="26">
        <f>SUBTOTAL(9,C5352:C5359)</f>
        <v>393.75</v>
      </c>
      <c r="D5360" s="26" t="str">
        <f>IF(E5360="","TOTAL","")</f>
        <v>TOTAL</v>
      </c>
    </row>
    <row r="5361" spans="1:5" outlineLevel="2" x14ac:dyDescent="0.35">
      <c r="A5361" s="11">
        <v>43847</v>
      </c>
      <c r="B5361" t="s">
        <v>683</v>
      </c>
      <c r="C5361" s="5">
        <v>1356.71</v>
      </c>
      <c r="D5361" s="26" t="str">
        <f>IF(E5361="","TOTAL","")</f>
        <v/>
      </c>
      <c r="E5361" t="s">
        <v>106</v>
      </c>
    </row>
    <row r="5362" spans="1:5" outlineLevel="1" x14ac:dyDescent="0.35">
      <c r="A5362" s="25">
        <f>A5361</f>
        <v>43847</v>
      </c>
      <c r="B5362" s="24" t="str">
        <f>B5361</f>
        <v>CAMINO SERVICES LLC</v>
      </c>
      <c r="C5362" s="26">
        <f>SUBTOTAL(9,C5361:C5361)</f>
        <v>1356.71</v>
      </c>
      <c r="D5362" s="26" t="str">
        <f>IF(E5362="","TOTAL","")</f>
        <v>TOTAL</v>
      </c>
    </row>
    <row r="5363" spans="1:5" outlineLevel="2" x14ac:dyDescent="0.35">
      <c r="A5363" s="11">
        <v>43847</v>
      </c>
      <c r="B5363" t="s">
        <v>492</v>
      </c>
      <c r="C5363" s="5">
        <v>958.5</v>
      </c>
      <c r="D5363" s="26" t="str">
        <f>IF(E5363="","TOTAL","")</f>
        <v/>
      </c>
      <c r="E5363" t="s">
        <v>80</v>
      </c>
    </row>
    <row r="5364" spans="1:5" outlineLevel="2" x14ac:dyDescent="0.35">
      <c r="A5364" s="11">
        <v>43847</v>
      </c>
      <c r="B5364" t="s">
        <v>492</v>
      </c>
      <c r="C5364" s="5">
        <v>1616</v>
      </c>
      <c r="D5364" s="26" t="str">
        <f>IF(E5364="","TOTAL","")</f>
        <v/>
      </c>
      <c r="E5364" t="s">
        <v>80</v>
      </c>
    </row>
    <row r="5365" spans="1:5" outlineLevel="1" x14ac:dyDescent="0.35">
      <c r="A5365" s="25">
        <f>A5364</f>
        <v>43847</v>
      </c>
      <c r="B5365" s="24" t="str">
        <f>B5364</f>
        <v>COUGHLAN COMPANIES LLC</v>
      </c>
      <c r="C5365" s="26">
        <f>SUBTOTAL(9,C5363:C5364)</f>
        <v>2574.5</v>
      </c>
      <c r="D5365" s="26" t="str">
        <f>IF(E5365="","TOTAL","")</f>
        <v>TOTAL</v>
      </c>
    </row>
    <row r="5366" spans="1:5" outlineLevel="2" x14ac:dyDescent="0.35">
      <c r="A5366" s="11">
        <v>43847</v>
      </c>
      <c r="B5366" t="s">
        <v>255</v>
      </c>
      <c r="C5366" s="5">
        <v>500</v>
      </c>
      <c r="D5366" s="26" t="str">
        <f>IF(E5366="","TOTAL","")</f>
        <v/>
      </c>
      <c r="E5366" t="s">
        <v>77</v>
      </c>
    </row>
    <row r="5367" spans="1:5" outlineLevel="1" x14ac:dyDescent="0.35">
      <c r="A5367" s="25">
        <f>A5366</f>
        <v>43847</v>
      </c>
      <c r="B5367" s="24" t="str">
        <f>B5366</f>
        <v>CARBONHOUSE INC</v>
      </c>
      <c r="C5367" s="26">
        <f>SUBTOTAL(9,C5366:C5366)</f>
        <v>500</v>
      </c>
      <c r="D5367" s="26" t="str">
        <f>IF(E5367="","TOTAL","")</f>
        <v>TOTAL</v>
      </c>
    </row>
    <row r="5368" spans="1:5" outlineLevel="2" x14ac:dyDescent="0.35">
      <c r="A5368" s="11">
        <v>43847</v>
      </c>
      <c r="B5368" t="s">
        <v>57</v>
      </c>
      <c r="C5368" s="5">
        <v>65.27</v>
      </c>
      <c r="D5368" s="26" t="str">
        <f>IF(E5368="","TOTAL","")</f>
        <v/>
      </c>
      <c r="E5368" t="s">
        <v>79</v>
      </c>
    </row>
    <row r="5369" spans="1:5" outlineLevel="1" x14ac:dyDescent="0.35">
      <c r="A5369" s="25">
        <f>A5368</f>
        <v>43847</v>
      </c>
      <c r="B5369" s="24" t="str">
        <f>B5368</f>
        <v>CAROLINA BIOLOGICAL SUPPLY COMPANY</v>
      </c>
      <c r="C5369" s="26">
        <f>SUBTOTAL(9,C5368:C5368)</f>
        <v>65.27</v>
      </c>
      <c r="D5369" s="26" t="str">
        <f>IF(E5369="","TOTAL","")</f>
        <v>TOTAL</v>
      </c>
    </row>
    <row r="5370" spans="1:5" outlineLevel="2" x14ac:dyDescent="0.35">
      <c r="A5370" s="11">
        <v>43847</v>
      </c>
      <c r="B5370" t="s">
        <v>1438</v>
      </c>
      <c r="C5370" s="5">
        <v>2300</v>
      </c>
      <c r="D5370" s="26" t="str">
        <f>IF(E5370="","TOTAL","")</f>
        <v/>
      </c>
      <c r="E5370" t="s">
        <v>85</v>
      </c>
    </row>
    <row r="5371" spans="1:5" outlineLevel="2" x14ac:dyDescent="0.35">
      <c r="A5371" s="11">
        <v>43847</v>
      </c>
      <c r="B5371" t="s">
        <v>1438</v>
      </c>
      <c r="C5371" s="5">
        <v>2300</v>
      </c>
      <c r="D5371" s="26" t="str">
        <f>IF(E5371="","TOTAL","")</f>
        <v/>
      </c>
      <c r="E5371" t="s">
        <v>85</v>
      </c>
    </row>
    <row r="5372" spans="1:5" outlineLevel="2" x14ac:dyDescent="0.35">
      <c r="A5372" s="11">
        <v>43847</v>
      </c>
      <c r="B5372" t="s">
        <v>1438</v>
      </c>
      <c r="C5372" s="5">
        <v>2300</v>
      </c>
      <c r="D5372" s="26" t="str">
        <f>IF(E5372="","TOTAL","")</f>
        <v/>
      </c>
      <c r="E5372" t="s">
        <v>85</v>
      </c>
    </row>
    <row r="5373" spans="1:5" outlineLevel="1" x14ac:dyDescent="0.35">
      <c r="A5373" s="25">
        <f>A5372</f>
        <v>43847</v>
      </c>
      <c r="B5373" s="24" t="str">
        <f>B5372</f>
        <v>CARRIER CORPORATION</v>
      </c>
      <c r="C5373" s="26">
        <f>SUBTOTAL(9,C5370:C5372)</f>
        <v>6900</v>
      </c>
      <c r="D5373" s="26" t="str">
        <f>IF(E5373="","TOTAL","")</f>
        <v>TOTAL</v>
      </c>
    </row>
    <row r="5374" spans="1:5" outlineLevel="2" x14ac:dyDescent="0.35">
      <c r="A5374" s="11">
        <v>43847</v>
      </c>
      <c r="B5374" t="s">
        <v>1439</v>
      </c>
      <c r="C5374" s="5">
        <v>175</v>
      </c>
      <c r="D5374" s="26" t="str">
        <f>IF(E5374="","TOTAL","")</f>
        <v/>
      </c>
      <c r="E5374" t="s">
        <v>77</v>
      </c>
    </row>
    <row r="5375" spans="1:5" outlineLevel="1" x14ac:dyDescent="0.35">
      <c r="A5375" s="25">
        <f>A5374</f>
        <v>43847</v>
      </c>
      <c r="B5375" s="24" t="str">
        <f>B5374</f>
        <v>KYLE CARTER</v>
      </c>
      <c r="C5375" s="26">
        <f>SUBTOTAL(9,C5374:C5374)</f>
        <v>175</v>
      </c>
      <c r="D5375" s="26" t="str">
        <f>IF(E5375="","TOTAL","")</f>
        <v>TOTAL</v>
      </c>
    </row>
    <row r="5376" spans="1:5" outlineLevel="2" x14ac:dyDescent="0.35">
      <c r="A5376" s="11">
        <v>43847</v>
      </c>
      <c r="B5376" t="s">
        <v>44</v>
      </c>
      <c r="C5376" s="5">
        <v>28256.02</v>
      </c>
      <c r="D5376" s="26" t="str">
        <f>IF(E5376="","TOTAL","")</f>
        <v/>
      </c>
      <c r="E5376" t="s">
        <v>105</v>
      </c>
    </row>
    <row r="5377" spans="1:5" outlineLevel="1" x14ac:dyDescent="0.35">
      <c r="A5377" s="25">
        <f>A5376</f>
        <v>43847</v>
      </c>
      <c r="B5377" s="24" t="str">
        <f>B5376</f>
        <v>CENTERPOINT ENERGY</v>
      </c>
      <c r="C5377" s="26">
        <f>SUBTOTAL(9,C5376:C5376)</f>
        <v>28256.02</v>
      </c>
      <c r="D5377" s="26" t="str">
        <f>IF(E5377="","TOTAL","")</f>
        <v>TOTAL</v>
      </c>
    </row>
    <row r="5378" spans="1:5" outlineLevel="2" x14ac:dyDescent="0.35">
      <c r="A5378" s="11">
        <v>43847</v>
      </c>
      <c r="B5378" t="s">
        <v>235</v>
      </c>
      <c r="C5378" s="5">
        <v>327</v>
      </c>
      <c r="D5378" s="26" t="str">
        <f>IF(E5378="","TOTAL","")</f>
        <v/>
      </c>
      <c r="E5378" t="s">
        <v>81</v>
      </c>
    </row>
    <row r="5379" spans="1:5" outlineLevel="1" x14ac:dyDescent="0.35">
      <c r="A5379" s="25">
        <f>A5378</f>
        <v>43847</v>
      </c>
      <c r="B5379" s="24" t="str">
        <f>B5378</f>
        <v>CENTRIFUGAL PUMP &amp; MOTOR REPAIR</v>
      </c>
      <c r="C5379" s="26">
        <f>SUBTOTAL(9,C5378:C5378)</f>
        <v>327</v>
      </c>
      <c r="D5379" s="26" t="str">
        <f>IF(E5379="","TOTAL","")</f>
        <v>TOTAL</v>
      </c>
    </row>
    <row r="5380" spans="1:5" outlineLevel="2" x14ac:dyDescent="0.35">
      <c r="A5380" s="11">
        <v>43847</v>
      </c>
      <c r="B5380" t="s">
        <v>70</v>
      </c>
      <c r="C5380" s="5">
        <v>777.5</v>
      </c>
      <c r="D5380" s="26" t="str">
        <f>IF(E5380="","TOTAL","")</f>
        <v/>
      </c>
      <c r="E5380" t="s">
        <v>85</v>
      </c>
    </row>
    <row r="5381" spans="1:5" outlineLevel="1" x14ac:dyDescent="0.35">
      <c r="A5381" s="25">
        <f>A5380</f>
        <v>43847</v>
      </c>
      <c r="B5381" s="24" t="str">
        <f>B5380</f>
        <v>CERAMIC STORE OF HOUSTON LLC</v>
      </c>
      <c r="C5381" s="26">
        <f>SUBTOTAL(9,C5380:C5380)</f>
        <v>777.5</v>
      </c>
      <c r="D5381" s="26" t="str">
        <f>IF(E5381="","TOTAL","")</f>
        <v>TOTAL</v>
      </c>
    </row>
    <row r="5382" spans="1:5" outlineLevel="2" x14ac:dyDescent="0.35">
      <c r="A5382" s="11">
        <v>43847</v>
      </c>
      <c r="B5382" t="s">
        <v>1145</v>
      </c>
      <c r="C5382" s="5">
        <v>63</v>
      </c>
      <c r="D5382" s="26" t="str">
        <f>IF(E5382="","TOTAL","")</f>
        <v/>
      </c>
      <c r="E5382" t="s">
        <v>99</v>
      </c>
    </row>
    <row r="5383" spans="1:5" outlineLevel="2" x14ac:dyDescent="0.35">
      <c r="A5383" s="11">
        <v>43847</v>
      </c>
      <c r="B5383" t="s">
        <v>1145</v>
      </c>
      <c r="C5383" s="5">
        <v>11.5</v>
      </c>
      <c r="D5383" s="26" t="str">
        <f>IF(E5383="","TOTAL","")</f>
        <v/>
      </c>
      <c r="E5383" t="s">
        <v>89</v>
      </c>
    </row>
    <row r="5384" spans="1:5" outlineLevel="1" x14ac:dyDescent="0.35">
      <c r="A5384" s="25">
        <f>A5383</f>
        <v>43847</v>
      </c>
      <c r="B5384" s="24" t="str">
        <f>B5383</f>
        <v>CHAMPIONSHIP TROPHIES</v>
      </c>
      <c r="C5384" s="26">
        <f>SUBTOTAL(9,C5382:C5383)</f>
        <v>74.5</v>
      </c>
      <c r="D5384" s="26" t="str">
        <f>IF(E5384="","TOTAL","")</f>
        <v>TOTAL</v>
      </c>
    </row>
    <row r="5385" spans="1:5" outlineLevel="2" x14ac:dyDescent="0.35">
      <c r="A5385" s="11">
        <v>43847</v>
      </c>
      <c r="B5385" t="s">
        <v>1440</v>
      </c>
      <c r="C5385" s="5">
        <v>75</v>
      </c>
      <c r="D5385" s="26" t="str">
        <f>IF(E5385="","TOTAL","")</f>
        <v/>
      </c>
      <c r="E5385" t="s">
        <v>77</v>
      </c>
    </row>
    <row r="5386" spans="1:5" outlineLevel="1" x14ac:dyDescent="0.35">
      <c r="A5386" s="25">
        <f>A5385</f>
        <v>43847</v>
      </c>
      <c r="B5386" s="24" t="str">
        <f>B5385</f>
        <v>CHAD CHAVEZ</v>
      </c>
      <c r="C5386" s="26">
        <f>SUBTOTAL(9,C5385:C5385)</f>
        <v>75</v>
      </c>
      <c r="D5386" s="26" t="str">
        <f>IF(E5386="","TOTAL","")</f>
        <v>TOTAL</v>
      </c>
    </row>
    <row r="5387" spans="1:5" outlineLevel="2" x14ac:dyDescent="0.35">
      <c r="A5387" s="11">
        <v>43847</v>
      </c>
      <c r="B5387" t="s">
        <v>1441</v>
      </c>
      <c r="C5387" s="5">
        <v>65</v>
      </c>
      <c r="D5387" s="26" t="str">
        <f>IF(E5387="","TOTAL","")</f>
        <v/>
      </c>
      <c r="E5387" t="s">
        <v>77</v>
      </c>
    </row>
    <row r="5388" spans="1:5" outlineLevel="1" x14ac:dyDescent="0.35">
      <c r="A5388" s="25">
        <f>A5387</f>
        <v>43847</v>
      </c>
      <c r="B5388" s="24" t="str">
        <f>B5387</f>
        <v>EDMUNDO CHAVEZ</v>
      </c>
      <c r="C5388" s="26">
        <f>SUBTOTAL(9,C5387:C5387)</f>
        <v>65</v>
      </c>
      <c r="D5388" s="26" t="str">
        <f>IF(E5388="","TOTAL","")</f>
        <v>TOTAL</v>
      </c>
    </row>
    <row r="5389" spans="1:5" outlineLevel="2" x14ac:dyDescent="0.35">
      <c r="A5389" s="11">
        <v>43847</v>
      </c>
      <c r="B5389" t="s">
        <v>979</v>
      </c>
      <c r="C5389" s="5">
        <v>150</v>
      </c>
      <c r="D5389" s="26" t="str">
        <f>IF(E5389="","TOTAL","")</f>
        <v/>
      </c>
      <c r="E5389" t="s">
        <v>77</v>
      </c>
    </row>
    <row r="5390" spans="1:5" outlineLevel="1" x14ac:dyDescent="0.35">
      <c r="A5390" s="25">
        <f>A5389</f>
        <v>43847</v>
      </c>
      <c r="B5390" s="24" t="str">
        <f>B5389</f>
        <v>ASHLEY CHEE</v>
      </c>
      <c r="C5390" s="26">
        <f>SUBTOTAL(9,C5389:C5389)</f>
        <v>150</v>
      </c>
      <c r="D5390" s="26" t="str">
        <f>IF(E5390="","TOTAL","")</f>
        <v>TOTAL</v>
      </c>
    </row>
    <row r="5391" spans="1:5" outlineLevel="2" x14ac:dyDescent="0.35">
      <c r="A5391" s="11">
        <v>43847</v>
      </c>
      <c r="B5391" t="s">
        <v>1442</v>
      </c>
      <c r="C5391" s="5">
        <v>2495</v>
      </c>
      <c r="D5391" s="26" t="str">
        <f>IF(E5391="","TOTAL","")</f>
        <v/>
      </c>
      <c r="E5391" t="s">
        <v>79</v>
      </c>
    </row>
    <row r="5392" spans="1:5" outlineLevel="1" x14ac:dyDescent="0.35">
      <c r="A5392" s="25">
        <f>A5391</f>
        <v>43847</v>
      </c>
      <c r="B5392" s="24" t="str">
        <f>B5391</f>
        <v>CHERRYDALE</v>
      </c>
      <c r="C5392" s="26">
        <f>SUBTOTAL(9,C5391:C5391)</f>
        <v>2495</v>
      </c>
      <c r="D5392" s="26" t="str">
        <f>IF(E5392="","TOTAL","")</f>
        <v>TOTAL</v>
      </c>
    </row>
    <row r="5393" spans="1:5" outlineLevel="2" x14ac:dyDescent="0.35">
      <c r="A5393" s="11">
        <v>43847</v>
      </c>
      <c r="B5393" t="s">
        <v>1443</v>
      </c>
      <c r="C5393" s="5">
        <v>500</v>
      </c>
      <c r="D5393" s="26" t="str">
        <f>IF(E5393="","TOTAL","")</f>
        <v/>
      </c>
      <c r="E5393" t="s">
        <v>77</v>
      </c>
    </row>
    <row r="5394" spans="1:5" outlineLevel="1" x14ac:dyDescent="0.35">
      <c r="A5394" s="25">
        <f>A5393</f>
        <v>43847</v>
      </c>
      <c r="B5394" s="24" t="str">
        <f>B5393</f>
        <v>CHAD CHESMARK</v>
      </c>
      <c r="C5394" s="26">
        <f>SUBTOTAL(9,C5393:C5393)</f>
        <v>500</v>
      </c>
      <c r="D5394" s="26" t="str">
        <f>IF(E5394="","TOTAL","")</f>
        <v>TOTAL</v>
      </c>
    </row>
    <row r="5395" spans="1:5" outlineLevel="2" x14ac:dyDescent="0.35">
      <c r="A5395" s="11">
        <v>43847</v>
      </c>
      <c r="B5395" t="s">
        <v>1443</v>
      </c>
      <c r="C5395" s="5">
        <v>500</v>
      </c>
      <c r="D5395" s="26" t="str">
        <f>IF(E5395="","TOTAL","")</f>
        <v/>
      </c>
      <c r="E5395" t="s">
        <v>77</v>
      </c>
    </row>
    <row r="5396" spans="1:5" outlineLevel="1" x14ac:dyDescent="0.35">
      <c r="A5396" s="25">
        <f>A5395</f>
        <v>43847</v>
      </c>
      <c r="B5396" s="24" t="str">
        <f>B5395</f>
        <v>CHAD CHESMARK</v>
      </c>
      <c r="C5396" s="26">
        <f>SUBTOTAL(9,C5395:C5395)</f>
        <v>500</v>
      </c>
      <c r="D5396" s="26" t="str">
        <f>IF(E5396="","TOTAL","")</f>
        <v>TOTAL</v>
      </c>
    </row>
    <row r="5397" spans="1:5" outlineLevel="2" x14ac:dyDescent="0.35">
      <c r="A5397" s="11">
        <v>43847</v>
      </c>
      <c r="B5397" t="s">
        <v>26</v>
      </c>
      <c r="C5397" s="5">
        <v>473.95</v>
      </c>
      <c r="D5397" s="26" t="str">
        <f>IF(E5397="","TOTAL","")</f>
        <v/>
      </c>
      <c r="E5397" t="s">
        <v>93</v>
      </c>
    </row>
    <row r="5398" spans="1:5" outlineLevel="1" x14ac:dyDescent="0.35">
      <c r="A5398" s="25">
        <f>A5397</f>
        <v>43847</v>
      </c>
      <c r="B5398" s="24" t="str">
        <f>B5397</f>
        <v>CHICK FIL A</v>
      </c>
      <c r="C5398" s="26">
        <f>SUBTOTAL(9,C5397:C5397)</f>
        <v>473.95</v>
      </c>
      <c r="D5398" s="26" t="str">
        <f>IF(E5398="","TOTAL","")</f>
        <v>TOTAL</v>
      </c>
    </row>
    <row r="5399" spans="1:5" outlineLevel="2" x14ac:dyDescent="0.35">
      <c r="A5399" s="11">
        <v>43847</v>
      </c>
      <c r="B5399" t="s">
        <v>251</v>
      </c>
      <c r="C5399" s="5">
        <v>612.64</v>
      </c>
      <c r="D5399" s="26" t="str">
        <f>IF(E5399="","TOTAL","")</f>
        <v/>
      </c>
      <c r="E5399" t="s">
        <v>93</v>
      </c>
    </row>
    <row r="5400" spans="1:5" outlineLevel="1" x14ac:dyDescent="0.35">
      <c r="A5400" s="25">
        <f>A5399</f>
        <v>43847</v>
      </c>
      <c r="B5400" s="24" t="str">
        <f>B5399</f>
        <v>CICIS PIZZA #724</v>
      </c>
      <c r="C5400" s="26">
        <f>SUBTOTAL(9,C5399:C5399)</f>
        <v>612.64</v>
      </c>
      <c r="D5400" s="26" t="str">
        <f>IF(E5400="","TOTAL","")</f>
        <v>TOTAL</v>
      </c>
    </row>
    <row r="5401" spans="1:5" outlineLevel="2" x14ac:dyDescent="0.35">
      <c r="A5401" s="11">
        <v>43847</v>
      </c>
      <c r="B5401" t="s">
        <v>1444</v>
      </c>
      <c r="C5401" s="5">
        <v>231</v>
      </c>
      <c r="D5401" s="26" t="str">
        <f>IF(E5401="","TOTAL","")</f>
        <v/>
      </c>
      <c r="E5401" t="s">
        <v>79</v>
      </c>
    </row>
    <row r="5402" spans="1:5" outlineLevel="2" x14ac:dyDescent="0.35">
      <c r="A5402" s="11">
        <v>43847</v>
      </c>
      <c r="B5402" t="s">
        <v>1444</v>
      </c>
      <c r="C5402" s="5">
        <v>70.91</v>
      </c>
      <c r="D5402" s="26" t="str">
        <f>IF(E5402="","TOTAL","")</f>
        <v/>
      </c>
      <c r="E5402" t="s">
        <v>79</v>
      </c>
    </row>
    <row r="5403" spans="1:5" outlineLevel="1" x14ac:dyDescent="0.35">
      <c r="A5403" s="25">
        <f>A5402</f>
        <v>43847</v>
      </c>
      <c r="B5403" s="24" t="str">
        <f>B5402</f>
        <v>CIRCLE SAW BUILDERS SUPPLY INC</v>
      </c>
      <c r="C5403" s="26">
        <f>SUBTOTAL(9,C5401:C5402)</f>
        <v>301.90999999999997</v>
      </c>
      <c r="D5403" s="26" t="str">
        <f>IF(E5403="","TOTAL","")</f>
        <v>TOTAL</v>
      </c>
    </row>
    <row r="5404" spans="1:5" outlineLevel="2" x14ac:dyDescent="0.35">
      <c r="A5404" s="11">
        <v>43847</v>
      </c>
      <c r="B5404" t="s">
        <v>1445</v>
      </c>
      <c r="C5404" s="5">
        <v>25000</v>
      </c>
      <c r="D5404" s="26" t="str">
        <f>IF(E5404="","TOTAL","")</f>
        <v/>
      </c>
      <c r="E5404" t="s">
        <v>99</v>
      </c>
    </row>
    <row r="5405" spans="1:5" outlineLevel="1" x14ac:dyDescent="0.35">
      <c r="A5405" s="25">
        <f>A5404</f>
        <v>43847</v>
      </c>
      <c r="B5405" s="24" t="str">
        <f>B5404</f>
        <v>CITADEL ON KIRBY CATERING LLC</v>
      </c>
      <c r="C5405" s="26">
        <f>SUBTOTAL(9,C5404:C5404)</f>
        <v>25000</v>
      </c>
      <c r="D5405" s="26" t="str">
        <f>IF(E5405="","TOTAL","")</f>
        <v>TOTAL</v>
      </c>
    </row>
    <row r="5406" spans="1:5" outlineLevel="2" x14ac:dyDescent="0.35">
      <c r="A5406" s="11">
        <v>43847</v>
      </c>
      <c r="B5406" t="s">
        <v>1445</v>
      </c>
      <c r="C5406" s="5">
        <v>31700</v>
      </c>
      <c r="D5406" s="26" t="str">
        <f>IF(E5406="","TOTAL","")</f>
        <v/>
      </c>
      <c r="E5406" t="s">
        <v>93</v>
      </c>
    </row>
    <row r="5407" spans="1:5" outlineLevel="1" x14ac:dyDescent="0.35">
      <c r="A5407" s="25">
        <f>A5406</f>
        <v>43847</v>
      </c>
      <c r="B5407" s="24" t="str">
        <f>B5406</f>
        <v>CITADEL ON KIRBY CATERING LLC</v>
      </c>
      <c r="C5407" s="26">
        <f>SUBTOTAL(9,C5406:C5406)</f>
        <v>31700</v>
      </c>
      <c r="D5407" s="26" t="str">
        <f>IF(E5407="","TOTAL","")</f>
        <v>TOTAL</v>
      </c>
    </row>
    <row r="5408" spans="1:5" outlineLevel="2" x14ac:dyDescent="0.35">
      <c r="A5408" s="11">
        <v>43847</v>
      </c>
      <c r="B5408" t="s">
        <v>1445</v>
      </c>
      <c r="C5408" s="5">
        <v>43316.57</v>
      </c>
      <c r="D5408" s="26" t="str">
        <f>IF(E5408="","TOTAL","")</f>
        <v/>
      </c>
      <c r="E5408" t="s">
        <v>99</v>
      </c>
    </row>
    <row r="5409" spans="1:5" outlineLevel="1" x14ac:dyDescent="0.35">
      <c r="A5409" s="25">
        <f>A5408</f>
        <v>43847</v>
      </c>
      <c r="B5409" s="24" t="str">
        <f>B5408</f>
        <v>CITADEL ON KIRBY CATERING LLC</v>
      </c>
      <c r="C5409" s="26">
        <f>SUBTOTAL(9,C5408:C5408)</f>
        <v>43316.57</v>
      </c>
      <c r="D5409" s="26" t="str">
        <f>IF(E5409="","TOTAL","")</f>
        <v>TOTAL</v>
      </c>
    </row>
    <row r="5410" spans="1:5" outlineLevel="2" x14ac:dyDescent="0.35">
      <c r="A5410" s="11">
        <v>43847</v>
      </c>
      <c r="B5410" t="s">
        <v>132</v>
      </c>
      <c r="C5410" s="5">
        <v>-11.56</v>
      </c>
      <c r="D5410" s="26" t="str">
        <f>IF(E5410="","TOTAL","")</f>
        <v/>
      </c>
      <c r="E5410" t="s">
        <v>81</v>
      </c>
    </row>
    <row r="5411" spans="1:5" outlineLevel="2" x14ac:dyDescent="0.35">
      <c r="A5411" s="11">
        <v>43847</v>
      </c>
      <c r="B5411" t="s">
        <v>132</v>
      </c>
      <c r="C5411" s="5">
        <v>408.6</v>
      </c>
      <c r="D5411" s="26" t="str">
        <f>IF(E5411="","TOTAL","")</f>
        <v/>
      </c>
      <c r="E5411" t="s">
        <v>81</v>
      </c>
    </row>
    <row r="5412" spans="1:5" outlineLevel="2" x14ac:dyDescent="0.35">
      <c r="A5412" s="11">
        <v>43847</v>
      </c>
      <c r="B5412" t="s">
        <v>132</v>
      </c>
      <c r="C5412" s="5">
        <v>478.4</v>
      </c>
      <c r="D5412" s="26" t="str">
        <f>IF(E5412="","TOTAL","")</f>
        <v/>
      </c>
      <c r="E5412" t="s">
        <v>81</v>
      </c>
    </row>
    <row r="5413" spans="1:5" outlineLevel="2" x14ac:dyDescent="0.35">
      <c r="A5413" s="11">
        <v>43847</v>
      </c>
      <c r="B5413" t="s">
        <v>132</v>
      </c>
      <c r="C5413" s="5">
        <v>4619.33</v>
      </c>
      <c r="D5413" s="26" t="str">
        <f>IF(E5413="","TOTAL","")</f>
        <v/>
      </c>
      <c r="E5413" t="s">
        <v>81</v>
      </c>
    </row>
    <row r="5414" spans="1:5" outlineLevel="2" x14ac:dyDescent="0.35">
      <c r="A5414" s="11">
        <v>43847</v>
      </c>
      <c r="B5414" t="s">
        <v>132</v>
      </c>
      <c r="C5414" s="5">
        <v>455</v>
      </c>
      <c r="D5414" s="26" t="str">
        <f>IF(E5414="","TOTAL","")</f>
        <v/>
      </c>
      <c r="E5414" t="s">
        <v>81</v>
      </c>
    </row>
    <row r="5415" spans="1:5" outlineLevel="2" x14ac:dyDescent="0.35">
      <c r="A5415" s="11">
        <v>43847</v>
      </c>
      <c r="B5415" t="s">
        <v>132</v>
      </c>
      <c r="C5415" s="5">
        <v>83.8</v>
      </c>
      <c r="D5415" s="26" t="str">
        <f>IF(E5415="","TOTAL","")</f>
        <v/>
      </c>
      <c r="E5415" t="s">
        <v>81</v>
      </c>
    </row>
    <row r="5416" spans="1:5" outlineLevel="2" x14ac:dyDescent="0.35">
      <c r="A5416" s="11">
        <v>43847</v>
      </c>
      <c r="B5416" t="s">
        <v>132</v>
      </c>
      <c r="C5416" s="5">
        <v>260</v>
      </c>
      <c r="D5416" s="26" t="str">
        <f>IF(E5416="","TOTAL","")</f>
        <v/>
      </c>
      <c r="E5416" t="s">
        <v>81</v>
      </c>
    </row>
    <row r="5417" spans="1:5" outlineLevel="2" x14ac:dyDescent="0.35">
      <c r="A5417" s="11">
        <v>43847</v>
      </c>
      <c r="B5417" t="s">
        <v>132</v>
      </c>
      <c r="C5417" s="5">
        <v>612.29999999999995</v>
      </c>
      <c r="D5417" s="26" t="str">
        <f>IF(E5417="","TOTAL","")</f>
        <v/>
      </c>
      <c r="E5417" t="s">
        <v>81</v>
      </c>
    </row>
    <row r="5418" spans="1:5" outlineLevel="2" x14ac:dyDescent="0.35">
      <c r="A5418" s="11">
        <v>43847</v>
      </c>
      <c r="B5418" t="s">
        <v>132</v>
      </c>
      <c r="C5418" s="5">
        <v>60</v>
      </c>
      <c r="D5418" s="26" t="str">
        <f>IF(E5418="","TOTAL","")</f>
        <v/>
      </c>
      <c r="E5418" t="s">
        <v>81</v>
      </c>
    </row>
    <row r="5419" spans="1:5" outlineLevel="1" x14ac:dyDescent="0.35">
      <c r="A5419" s="25">
        <f>A5418</f>
        <v>43847</v>
      </c>
      <c r="B5419" s="24" t="str">
        <f>B5418</f>
        <v>CITY SUPPLY CO INC</v>
      </c>
      <c r="C5419" s="26">
        <f>SUBTOTAL(9,C5410:C5418)</f>
        <v>6965.8700000000008</v>
      </c>
      <c r="D5419" s="26" t="str">
        <f>IF(E5419="","TOTAL","")</f>
        <v>TOTAL</v>
      </c>
    </row>
    <row r="5420" spans="1:5" outlineLevel="2" x14ac:dyDescent="0.35">
      <c r="A5420" s="11">
        <v>43847</v>
      </c>
      <c r="B5420" t="s">
        <v>1446</v>
      </c>
      <c r="C5420" s="5">
        <v>538.07000000000005</v>
      </c>
      <c r="D5420" s="26" t="str">
        <f>IF(E5420="","TOTAL","")</f>
        <v/>
      </c>
      <c r="E5420" t="s">
        <v>79</v>
      </c>
    </row>
    <row r="5421" spans="1:5" outlineLevel="1" x14ac:dyDescent="0.35">
      <c r="A5421" s="25">
        <f>A5420</f>
        <v>43847</v>
      </c>
      <c r="B5421" s="24" t="str">
        <f>B5420</f>
        <v>CJT ENTERPRISES INC</v>
      </c>
      <c r="C5421" s="26">
        <f>SUBTOTAL(9,C5420:C5420)</f>
        <v>538.07000000000005</v>
      </c>
      <c r="D5421" s="26" t="str">
        <f>IF(E5421="","TOTAL","")</f>
        <v>TOTAL</v>
      </c>
    </row>
    <row r="5422" spans="1:5" outlineLevel="2" x14ac:dyDescent="0.35">
      <c r="A5422" s="11">
        <v>43847</v>
      </c>
      <c r="B5422" t="s">
        <v>980</v>
      </c>
      <c r="C5422" s="5">
        <v>50</v>
      </c>
      <c r="D5422" s="26" t="str">
        <f>IF(E5422="","TOTAL","")</f>
        <v/>
      </c>
      <c r="E5422" t="s">
        <v>99</v>
      </c>
    </row>
    <row r="5423" spans="1:5" outlineLevel="1" x14ac:dyDescent="0.35">
      <c r="A5423" s="25">
        <f>A5422</f>
        <v>43847</v>
      </c>
      <c r="B5423" s="24" t="str">
        <f>B5422</f>
        <v>CLEAR BROOK HS TENNIS</v>
      </c>
      <c r="C5423" s="26">
        <f>SUBTOTAL(9,C5422:C5422)</f>
        <v>50</v>
      </c>
      <c r="D5423" s="26" t="str">
        <f>IF(E5423="","TOTAL","")</f>
        <v>TOTAL</v>
      </c>
    </row>
    <row r="5424" spans="1:5" outlineLevel="2" x14ac:dyDescent="0.35">
      <c r="A5424" s="11">
        <v>43847</v>
      </c>
      <c r="B5424" t="s">
        <v>1447</v>
      </c>
      <c r="C5424" s="5">
        <v>690</v>
      </c>
      <c r="D5424" s="26" t="str">
        <f>IF(E5424="","TOTAL","")</f>
        <v/>
      </c>
      <c r="E5424" t="s">
        <v>99</v>
      </c>
    </row>
    <row r="5425" spans="1:5" outlineLevel="1" x14ac:dyDescent="0.35">
      <c r="A5425" s="25">
        <f>A5424</f>
        <v>43847</v>
      </c>
      <c r="B5425" s="24" t="str">
        <f>B5424</f>
        <v>CLEAR SPRINGS HIGH SCHOOL</v>
      </c>
      <c r="C5425" s="26">
        <f>SUBTOTAL(9,C5424:C5424)</f>
        <v>690</v>
      </c>
      <c r="D5425" s="26" t="str">
        <f>IF(E5425="","TOTAL","")</f>
        <v>TOTAL</v>
      </c>
    </row>
    <row r="5426" spans="1:5" outlineLevel="2" x14ac:dyDescent="0.35">
      <c r="A5426" s="11">
        <v>43847</v>
      </c>
      <c r="B5426" t="s">
        <v>1448</v>
      </c>
      <c r="C5426" s="5">
        <v>2670</v>
      </c>
      <c r="D5426" s="26" t="str">
        <f>IF(E5426="","TOTAL","")</f>
        <v/>
      </c>
      <c r="E5426" t="s">
        <v>79</v>
      </c>
    </row>
    <row r="5427" spans="1:5" outlineLevel="1" x14ac:dyDescent="0.35">
      <c r="A5427" s="25">
        <f>A5426</f>
        <v>43847</v>
      </c>
      <c r="B5427" s="24" t="str">
        <f>B5426</f>
        <v>THE CLUB AT FALCON POINT</v>
      </c>
      <c r="C5427" s="26">
        <f>SUBTOTAL(9,C5426:C5426)</f>
        <v>2670</v>
      </c>
      <c r="D5427" s="26" t="str">
        <f>IF(E5427="","TOTAL","")</f>
        <v>TOTAL</v>
      </c>
    </row>
    <row r="5428" spans="1:5" outlineLevel="2" x14ac:dyDescent="0.35">
      <c r="A5428" s="11">
        <v>43847</v>
      </c>
      <c r="B5428" t="s">
        <v>119</v>
      </c>
      <c r="C5428" s="5">
        <v>177.6</v>
      </c>
      <c r="D5428" s="26" t="str">
        <f>IF(E5428="","TOTAL","")</f>
        <v/>
      </c>
      <c r="E5428" t="s">
        <v>87</v>
      </c>
    </row>
    <row r="5429" spans="1:5" outlineLevel="2" x14ac:dyDescent="0.35">
      <c r="A5429" s="11">
        <v>43847</v>
      </c>
      <c r="B5429" t="s">
        <v>119</v>
      </c>
      <c r="C5429" s="5">
        <v>26.75</v>
      </c>
      <c r="D5429" s="26" t="str">
        <f>IF(E5429="","TOTAL","")</f>
        <v/>
      </c>
      <c r="E5429" t="s">
        <v>81</v>
      </c>
    </row>
    <row r="5430" spans="1:5" outlineLevel="2" x14ac:dyDescent="0.35">
      <c r="A5430" s="11">
        <v>43847</v>
      </c>
      <c r="B5430" t="s">
        <v>119</v>
      </c>
      <c r="C5430" s="5">
        <v>16618.560000000001</v>
      </c>
      <c r="D5430" s="26" t="str">
        <f>IF(E5430="","TOTAL","")</f>
        <v/>
      </c>
      <c r="E5430" t="s">
        <v>79</v>
      </c>
    </row>
    <row r="5431" spans="1:5" outlineLevel="1" x14ac:dyDescent="0.35">
      <c r="A5431" s="25">
        <f>A5430</f>
        <v>43847</v>
      </c>
      <c r="B5431" s="24" t="str">
        <f>B5430</f>
        <v>COASTAL WELDING SUPPLY INC.</v>
      </c>
      <c r="C5431" s="26">
        <f>SUBTOTAL(9,C5428:C5430)</f>
        <v>16822.91</v>
      </c>
      <c r="D5431" s="26" t="str">
        <f>IF(E5431="","TOTAL","")</f>
        <v>TOTAL</v>
      </c>
    </row>
    <row r="5432" spans="1:5" outlineLevel="2" x14ac:dyDescent="0.35">
      <c r="A5432" s="11">
        <v>43847</v>
      </c>
      <c r="B5432" t="s">
        <v>324</v>
      </c>
      <c r="C5432" s="5">
        <v>135</v>
      </c>
      <c r="D5432" s="26" t="str">
        <f>IF(E5432="","TOTAL","")</f>
        <v/>
      </c>
      <c r="E5432" t="s">
        <v>77</v>
      </c>
    </row>
    <row r="5433" spans="1:5" outlineLevel="1" x14ac:dyDescent="0.35">
      <c r="A5433" s="25">
        <f>A5432</f>
        <v>43847</v>
      </c>
      <c r="B5433" s="24" t="str">
        <f>B5432</f>
        <v>EDWARD COLLOPY</v>
      </c>
      <c r="C5433" s="26">
        <f>SUBTOTAL(9,C5432:C5432)</f>
        <v>135</v>
      </c>
      <c r="D5433" s="26" t="str">
        <f>IF(E5433="","TOTAL","")</f>
        <v>TOTAL</v>
      </c>
    </row>
    <row r="5434" spans="1:5" outlineLevel="2" x14ac:dyDescent="0.35">
      <c r="A5434" s="11">
        <v>43847</v>
      </c>
      <c r="B5434" t="s">
        <v>981</v>
      </c>
      <c r="C5434" s="5">
        <v>1441.69</v>
      </c>
      <c r="D5434" s="26" t="str">
        <f>IF(E5434="","TOTAL","")</f>
        <v/>
      </c>
      <c r="E5434" t="s">
        <v>77</v>
      </c>
    </row>
    <row r="5435" spans="1:5" outlineLevel="1" x14ac:dyDescent="0.35">
      <c r="A5435" s="25">
        <f>A5434</f>
        <v>43847</v>
      </c>
      <c r="B5435" s="24" t="str">
        <f>B5434</f>
        <v>COMBINED COMPUTER RESOURCES</v>
      </c>
      <c r="C5435" s="26">
        <f>SUBTOTAL(9,C5434:C5434)</f>
        <v>1441.69</v>
      </c>
      <c r="D5435" s="26" t="str">
        <f>IF(E5435="","TOTAL","")</f>
        <v>TOTAL</v>
      </c>
    </row>
    <row r="5436" spans="1:5" outlineLevel="2" x14ac:dyDescent="0.35">
      <c r="A5436" s="11">
        <v>43847</v>
      </c>
      <c r="B5436" t="s">
        <v>1449</v>
      </c>
      <c r="C5436" s="5">
        <v>120</v>
      </c>
      <c r="D5436" s="26" t="str">
        <f>IF(E5436="","TOTAL","")</f>
        <v/>
      </c>
      <c r="E5436" t="s">
        <v>77</v>
      </c>
    </row>
    <row r="5437" spans="1:5" outlineLevel="1" x14ac:dyDescent="0.35">
      <c r="A5437" s="25">
        <f>A5436</f>
        <v>43847</v>
      </c>
      <c r="B5437" s="24" t="str">
        <f>B5436</f>
        <v>REBECCA COMBS</v>
      </c>
      <c r="C5437" s="26">
        <f>SUBTOTAL(9,C5436:C5436)</f>
        <v>120</v>
      </c>
      <c r="D5437" s="26" t="str">
        <f>IF(E5437="","TOTAL","")</f>
        <v>TOTAL</v>
      </c>
    </row>
    <row r="5438" spans="1:5" outlineLevel="2" x14ac:dyDescent="0.35">
      <c r="A5438" s="11">
        <v>43847</v>
      </c>
      <c r="B5438" t="s">
        <v>50</v>
      </c>
      <c r="C5438" s="5">
        <v>108.15</v>
      </c>
      <c r="D5438" s="26" t="str">
        <f>IF(E5438="","TOTAL","")</f>
        <v/>
      </c>
      <c r="E5438" t="s">
        <v>102</v>
      </c>
    </row>
    <row r="5439" spans="1:5" outlineLevel="2" x14ac:dyDescent="0.35">
      <c r="A5439" s="11">
        <v>43847</v>
      </c>
      <c r="B5439" t="s">
        <v>50</v>
      </c>
      <c r="C5439" s="5">
        <v>24773.99</v>
      </c>
      <c r="D5439" s="26" t="str">
        <f>IF(E5439="","TOTAL","")</f>
        <v/>
      </c>
      <c r="E5439" t="s">
        <v>102</v>
      </c>
    </row>
    <row r="5440" spans="1:5" outlineLevel="1" x14ac:dyDescent="0.35">
      <c r="A5440" s="25">
        <f>A5439</f>
        <v>43847</v>
      </c>
      <c r="B5440" s="24" t="str">
        <f>B5439</f>
        <v>CONSOLIDATED COMMUNICATIONS</v>
      </c>
      <c r="C5440" s="26">
        <f>SUBTOTAL(9,C5438:C5439)</f>
        <v>24882.140000000003</v>
      </c>
      <c r="D5440" s="26" t="str">
        <f>IF(E5440="","TOTAL","")</f>
        <v>TOTAL</v>
      </c>
    </row>
    <row r="5441" spans="1:5" outlineLevel="2" x14ac:dyDescent="0.35">
      <c r="A5441" s="11">
        <v>43847</v>
      </c>
      <c r="B5441" t="s">
        <v>156</v>
      </c>
      <c r="C5441" s="5">
        <v>131.69999999999999</v>
      </c>
      <c r="D5441" s="26" t="str">
        <f>IF(E5441="","TOTAL","")</f>
        <v/>
      </c>
      <c r="E5441" t="s">
        <v>81</v>
      </c>
    </row>
    <row r="5442" spans="1:5" outlineLevel="2" x14ac:dyDescent="0.35">
      <c r="A5442" s="11">
        <v>43847</v>
      </c>
      <c r="B5442" t="s">
        <v>156</v>
      </c>
      <c r="C5442" s="5">
        <v>83.64</v>
      </c>
      <c r="D5442" s="26" t="str">
        <f>IF(E5442="","TOTAL","")</f>
        <v/>
      </c>
      <c r="E5442" t="s">
        <v>81</v>
      </c>
    </row>
    <row r="5443" spans="1:5" outlineLevel="2" x14ac:dyDescent="0.35">
      <c r="A5443" s="11">
        <v>43847</v>
      </c>
      <c r="B5443" t="s">
        <v>156</v>
      </c>
      <c r="C5443" s="5">
        <v>62.96</v>
      </c>
      <c r="D5443" s="26" t="str">
        <f>IF(E5443="","TOTAL","")</f>
        <v/>
      </c>
      <c r="E5443" t="s">
        <v>81</v>
      </c>
    </row>
    <row r="5444" spans="1:5" outlineLevel="2" x14ac:dyDescent="0.35">
      <c r="A5444" s="11">
        <v>43847</v>
      </c>
      <c r="B5444" t="s">
        <v>156</v>
      </c>
      <c r="C5444" s="5">
        <v>274.92</v>
      </c>
      <c r="D5444" s="26" t="str">
        <f>IF(E5444="","TOTAL","")</f>
        <v/>
      </c>
      <c r="E5444" t="s">
        <v>81</v>
      </c>
    </row>
    <row r="5445" spans="1:5" outlineLevel="2" x14ac:dyDescent="0.35">
      <c r="A5445" s="11">
        <v>43847</v>
      </c>
      <c r="B5445" t="s">
        <v>156</v>
      </c>
      <c r="C5445" s="5">
        <v>704.52</v>
      </c>
      <c r="D5445" s="26" t="str">
        <f>IF(E5445="","TOTAL","")</f>
        <v/>
      </c>
      <c r="E5445" t="s">
        <v>81</v>
      </c>
    </row>
    <row r="5446" spans="1:5" outlineLevel="2" x14ac:dyDescent="0.35">
      <c r="A5446" s="11">
        <v>43847</v>
      </c>
      <c r="B5446" t="s">
        <v>156</v>
      </c>
      <c r="C5446" s="5">
        <v>421.56</v>
      </c>
      <c r="D5446" s="26" t="str">
        <f>IF(E5446="","TOTAL","")</f>
        <v/>
      </c>
      <c r="E5446" t="s">
        <v>81</v>
      </c>
    </row>
    <row r="5447" spans="1:5" outlineLevel="2" x14ac:dyDescent="0.35">
      <c r="A5447" s="11">
        <v>43847</v>
      </c>
      <c r="B5447" t="s">
        <v>156</v>
      </c>
      <c r="C5447" s="5">
        <v>44.05</v>
      </c>
      <c r="D5447" s="26" t="str">
        <f>IF(E5447="","TOTAL","")</f>
        <v/>
      </c>
      <c r="E5447" t="s">
        <v>81</v>
      </c>
    </row>
    <row r="5448" spans="1:5" outlineLevel="2" x14ac:dyDescent="0.35">
      <c r="A5448" s="11">
        <v>43847</v>
      </c>
      <c r="B5448" t="s">
        <v>156</v>
      </c>
      <c r="C5448" s="5">
        <v>65.88</v>
      </c>
      <c r="D5448" s="26" t="str">
        <f>IF(E5448="","TOTAL","")</f>
        <v/>
      </c>
      <c r="E5448" t="s">
        <v>81</v>
      </c>
    </row>
    <row r="5449" spans="1:5" outlineLevel="2" x14ac:dyDescent="0.35">
      <c r="A5449" s="11">
        <v>43847</v>
      </c>
      <c r="B5449" t="s">
        <v>156</v>
      </c>
      <c r="C5449" s="5">
        <v>198.9</v>
      </c>
      <c r="D5449" s="26" t="str">
        <f>IF(E5449="","TOTAL","")</f>
        <v/>
      </c>
      <c r="E5449" t="s">
        <v>81</v>
      </c>
    </row>
    <row r="5450" spans="1:5" outlineLevel="2" x14ac:dyDescent="0.35">
      <c r="A5450" s="11">
        <v>43847</v>
      </c>
      <c r="B5450" t="s">
        <v>156</v>
      </c>
      <c r="C5450" s="5">
        <v>72.75</v>
      </c>
      <c r="D5450" s="26" t="str">
        <f>IF(E5450="","TOTAL","")</f>
        <v/>
      </c>
      <c r="E5450" t="s">
        <v>81</v>
      </c>
    </row>
    <row r="5451" spans="1:5" outlineLevel="2" x14ac:dyDescent="0.35">
      <c r="A5451" s="11">
        <v>43847</v>
      </c>
      <c r="B5451" t="s">
        <v>156</v>
      </c>
      <c r="C5451" s="5">
        <v>787.72</v>
      </c>
      <c r="D5451" s="26" t="str">
        <f>IF(E5451="","TOTAL","")</f>
        <v/>
      </c>
      <c r="E5451" t="s">
        <v>81</v>
      </c>
    </row>
    <row r="5452" spans="1:5" outlineLevel="2" x14ac:dyDescent="0.35">
      <c r="A5452" s="11">
        <v>43847</v>
      </c>
      <c r="B5452" t="s">
        <v>156</v>
      </c>
      <c r="C5452" s="5">
        <v>43.85</v>
      </c>
      <c r="D5452" s="26" t="str">
        <f>IF(E5452="","TOTAL","")</f>
        <v/>
      </c>
      <c r="E5452" t="s">
        <v>81</v>
      </c>
    </row>
    <row r="5453" spans="1:5" outlineLevel="2" x14ac:dyDescent="0.35">
      <c r="A5453" s="11">
        <v>43847</v>
      </c>
      <c r="B5453" t="s">
        <v>156</v>
      </c>
      <c r="C5453" s="5">
        <v>65.88</v>
      </c>
      <c r="D5453" s="26" t="str">
        <f>IF(E5453="","TOTAL","")</f>
        <v/>
      </c>
      <c r="E5453" t="s">
        <v>81</v>
      </c>
    </row>
    <row r="5454" spans="1:5" outlineLevel="2" x14ac:dyDescent="0.35">
      <c r="A5454" s="11">
        <v>43847</v>
      </c>
      <c r="B5454" t="s">
        <v>156</v>
      </c>
      <c r="C5454" s="5">
        <v>24.24</v>
      </c>
      <c r="D5454" s="26" t="str">
        <f>IF(E5454="","TOTAL","")</f>
        <v/>
      </c>
      <c r="E5454" t="s">
        <v>81</v>
      </c>
    </row>
    <row r="5455" spans="1:5" outlineLevel="1" x14ac:dyDescent="0.35">
      <c r="A5455" s="25">
        <f>A5454</f>
        <v>43847</v>
      </c>
      <c r="B5455" s="24" t="str">
        <f>B5454</f>
        <v>CONSOLIDATED ELECTRICAL DISTRIBUTORS INC</v>
      </c>
      <c r="C5455" s="26">
        <f>SUBTOTAL(9,C5441:C5454)</f>
        <v>2982.57</v>
      </c>
      <c r="D5455" s="26" t="str">
        <f>IF(E5455="","TOTAL","")</f>
        <v>TOTAL</v>
      </c>
    </row>
    <row r="5456" spans="1:5" outlineLevel="2" x14ac:dyDescent="0.35">
      <c r="A5456" s="11">
        <v>43847</v>
      </c>
      <c r="B5456" t="s">
        <v>1450</v>
      </c>
      <c r="C5456" s="5">
        <v>70</v>
      </c>
      <c r="D5456" s="26" t="str">
        <f>IF(E5456="","TOTAL","")</f>
        <v/>
      </c>
      <c r="E5456" t="s">
        <v>82</v>
      </c>
    </row>
    <row r="5457" spans="1:5" outlineLevel="1" x14ac:dyDescent="0.35">
      <c r="A5457" s="25">
        <f>A5456</f>
        <v>43847</v>
      </c>
      <c r="B5457" s="24" t="str">
        <f>B5456</f>
        <v>VMHS ATHLETICS DEPARTMENT</v>
      </c>
      <c r="C5457" s="26">
        <f>SUBTOTAL(9,C5456:C5456)</f>
        <v>70</v>
      </c>
      <c r="D5457" s="26" t="str">
        <f>IF(E5457="","TOTAL","")</f>
        <v>TOTAL</v>
      </c>
    </row>
    <row r="5458" spans="1:5" outlineLevel="2" x14ac:dyDescent="0.35">
      <c r="A5458" s="11">
        <v>43847</v>
      </c>
      <c r="B5458" t="s">
        <v>55</v>
      </c>
      <c r="C5458" s="5">
        <v>-3.67</v>
      </c>
      <c r="D5458" s="26" t="str">
        <f>IF(E5458="","TOTAL","")</f>
        <v/>
      </c>
      <c r="E5458" t="s">
        <v>79</v>
      </c>
    </row>
    <row r="5459" spans="1:5" outlineLevel="2" x14ac:dyDescent="0.35">
      <c r="A5459" s="11">
        <v>43847</v>
      </c>
      <c r="B5459" t="s">
        <v>55</v>
      </c>
      <c r="C5459" s="5">
        <v>170.34</v>
      </c>
      <c r="D5459" s="26" t="str">
        <f>IF(E5459="","TOTAL","")</f>
        <v/>
      </c>
      <c r="E5459" t="s">
        <v>79</v>
      </c>
    </row>
    <row r="5460" spans="1:5" outlineLevel="2" x14ac:dyDescent="0.35">
      <c r="A5460" s="11">
        <v>43847</v>
      </c>
      <c r="B5460" t="s">
        <v>55</v>
      </c>
      <c r="C5460" s="5">
        <v>245.67</v>
      </c>
      <c r="D5460" s="26" t="str">
        <f>IF(E5460="","TOTAL","")</f>
        <v/>
      </c>
      <c r="E5460" t="s">
        <v>93</v>
      </c>
    </row>
    <row r="5461" spans="1:5" outlineLevel="2" x14ac:dyDescent="0.35">
      <c r="A5461" s="11">
        <v>43847</v>
      </c>
      <c r="B5461" t="s">
        <v>55</v>
      </c>
      <c r="C5461" s="5">
        <v>49.13</v>
      </c>
      <c r="D5461" s="26" t="str">
        <f>IF(E5461="","TOTAL","")</f>
        <v/>
      </c>
      <c r="E5461" t="s">
        <v>79</v>
      </c>
    </row>
    <row r="5462" spans="1:5" outlineLevel="2" x14ac:dyDescent="0.35">
      <c r="A5462" s="11">
        <v>43847</v>
      </c>
      <c r="B5462" t="s">
        <v>55</v>
      </c>
      <c r="C5462" s="5">
        <v>93.12</v>
      </c>
      <c r="D5462" s="26" t="str">
        <f>IF(E5462="","TOTAL","")</f>
        <v/>
      </c>
      <c r="E5462" t="s">
        <v>93</v>
      </c>
    </row>
    <row r="5463" spans="1:5" outlineLevel="2" x14ac:dyDescent="0.35">
      <c r="A5463" s="11">
        <v>43847</v>
      </c>
      <c r="B5463" t="s">
        <v>55</v>
      </c>
      <c r="C5463" s="5">
        <v>119.29</v>
      </c>
      <c r="D5463" s="26" t="str">
        <f>IF(E5463="","TOTAL","")</f>
        <v/>
      </c>
      <c r="E5463" t="s">
        <v>79</v>
      </c>
    </row>
    <row r="5464" spans="1:5" outlineLevel="2" x14ac:dyDescent="0.35">
      <c r="A5464" s="11">
        <v>43847</v>
      </c>
      <c r="B5464" t="s">
        <v>55</v>
      </c>
      <c r="C5464" s="5">
        <v>106.89</v>
      </c>
      <c r="D5464" s="26" t="str">
        <f>IF(E5464="","TOTAL","")</f>
        <v/>
      </c>
      <c r="E5464" t="s">
        <v>93</v>
      </c>
    </row>
    <row r="5465" spans="1:5" outlineLevel="2" x14ac:dyDescent="0.35">
      <c r="A5465" s="11">
        <v>43847</v>
      </c>
      <c r="B5465" t="s">
        <v>55</v>
      </c>
      <c r="C5465" s="5">
        <v>192.32</v>
      </c>
      <c r="D5465" s="26" t="str">
        <f>IF(E5465="","TOTAL","")</f>
        <v/>
      </c>
      <c r="E5465" t="s">
        <v>89</v>
      </c>
    </row>
    <row r="5466" spans="1:5" outlineLevel="2" x14ac:dyDescent="0.35">
      <c r="A5466" s="11">
        <v>43847</v>
      </c>
      <c r="B5466" t="s">
        <v>55</v>
      </c>
      <c r="C5466" s="5">
        <v>37.979999999999997</v>
      </c>
      <c r="D5466" s="26" t="str">
        <f>IF(E5466="","TOTAL","")</f>
        <v/>
      </c>
      <c r="E5466" t="s">
        <v>76</v>
      </c>
    </row>
    <row r="5467" spans="1:5" outlineLevel="2" x14ac:dyDescent="0.35">
      <c r="A5467" s="11">
        <v>43847</v>
      </c>
      <c r="B5467" t="s">
        <v>55</v>
      </c>
      <c r="C5467" s="5">
        <v>333.99</v>
      </c>
      <c r="D5467" s="26" t="str">
        <f>IF(E5467="","TOTAL","")</f>
        <v/>
      </c>
      <c r="E5467" t="s">
        <v>93</v>
      </c>
    </row>
    <row r="5468" spans="1:5" outlineLevel="1" x14ac:dyDescent="0.35">
      <c r="A5468" s="25">
        <f>A5467</f>
        <v>43847</v>
      </c>
      <c r="B5468" s="24" t="str">
        <f>B5467</f>
        <v>COSTCO WHOLESALE CORPORATION</v>
      </c>
      <c r="C5468" s="26">
        <f>SUBTOTAL(9,C5458:C5467)</f>
        <v>1345.06</v>
      </c>
      <c r="D5468" s="26" t="str">
        <f>IF(E5468="","TOTAL","")</f>
        <v>TOTAL</v>
      </c>
    </row>
    <row r="5469" spans="1:5" outlineLevel="2" x14ac:dyDescent="0.35">
      <c r="A5469" s="11">
        <v>43847</v>
      </c>
      <c r="B5469" t="s">
        <v>849</v>
      </c>
      <c r="C5469" s="5">
        <v>17335</v>
      </c>
      <c r="D5469" s="26" t="str">
        <f>IF(E5469="","TOTAL","")</f>
        <v/>
      </c>
      <c r="E5469" t="s">
        <v>77</v>
      </c>
    </row>
    <row r="5470" spans="1:5" outlineLevel="1" x14ac:dyDescent="0.35">
      <c r="A5470" s="25">
        <f>A5469</f>
        <v>43847</v>
      </c>
      <c r="B5470" s="24" t="str">
        <f>B5469</f>
        <v>CRABTREE INTERPRETING SERVICES</v>
      </c>
      <c r="C5470" s="26">
        <f>SUBTOTAL(9,C5469:C5469)</f>
        <v>17335</v>
      </c>
      <c r="D5470" s="26" t="str">
        <f>IF(E5470="","TOTAL","")</f>
        <v>TOTAL</v>
      </c>
    </row>
    <row r="5471" spans="1:5" outlineLevel="2" x14ac:dyDescent="0.35">
      <c r="A5471" s="11">
        <v>43847</v>
      </c>
      <c r="B5471" t="s">
        <v>1451</v>
      </c>
      <c r="C5471" s="5">
        <v>150</v>
      </c>
      <c r="D5471" s="26" t="str">
        <f>IF(E5471="","TOTAL","")</f>
        <v/>
      </c>
      <c r="E5471" t="s">
        <v>77</v>
      </c>
    </row>
    <row r="5472" spans="1:5" outlineLevel="1" x14ac:dyDescent="0.35">
      <c r="A5472" s="25">
        <f>A5471</f>
        <v>43847</v>
      </c>
      <c r="B5472" s="24" t="str">
        <f>B5471</f>
        <v>CURTIS CRIMS</v>
      </c>
      <c r="C5472" s="26">
        <f>SUBTOTAL(9,C5471:C5471)</f>
        <v>150</v>
      </c>
      <c r="D5472" s="26" t="str">
        <f>IF(E5472="","TOTAL","")</f>
        <v>TOTAL</v>
      </c>
    </row>
    <row r="5473" spans="1:5" outlineLevel="2" x14ac:dyDescent="0.35">
      <c r="A5473" s="11">
        <v>43847</v>
      </c>
      <c r="B5473" t="s">
        <v>1452</v>
      </c>
      <c r="C5473" s="5">
        <v>150</v>
      </c>
      <c r="D5473" s="26" t="str">
        <f>IF(E5473="","TOTAL","")</f>
        <v/>
      </c>
      <c r="E5473" t="s">
        <v>95</v>
      </c>
    </row>
    <row r="5474" spans="1:5" outlineLevel="1" x14ac:dyDescent="0.35">
      <c r="A5474" s="25">
        <f>A5473</f>
        <v>43847</v>
      </c>
      <c r="B5474" s="24" t="str">
        <f>B5473</f>
        <v>CRISIS PREVENTION INSTITUTE INC</v>
      </c>
      <c r="C5474" s="26">
        <f>SUBTOTAL(9,C5473:C5473)</f>
        <v>150</v>
      </c>
      <c r="D5474" s="26" t="str">
        <f>IF(E5474="","TOTAL","")</f>
        <v>TOTAL</v>
      </c>
    </row>
    <row r="5475" spans="1:5" outlineLevel="2" x14ac:dyDescent="0.35">
      <c r="A5475" s="11">
        <v>43847</v>
      </c>
      <c r="B5475" t="s">
        <v>1452</v>
      </c>
      <c r="C5475" s="5">
        <v>150</v>
      </c>
      <c r="D5475" s="26" t="str">
        <f>IF(E5475="","TOTAL","")</f>
        <v/>
      </c>
      <c r="E5475" t="s">
        <v>95</v>
      </c>
    </row>
    <row r="5476" spans="1:5" outlineLevel="1" x14ac:dyDescent="0.35">
      <c r="A5476" s="25">
        <f>A5475</f>
        <v>43847</v>
      </c>
      <c r="B5476" s="24" t="str">
        <f>B5475</f>
        <v>CRISIS PREVENTION INSTITUTE INC</v>
      </c>
      <c r="C5476" s="26">
        <f>SUBTOTAL(9,C5475:C5475)</f>
        <v>150</v>
      </c>
      <c r="D5476" s="26" t="str">
        <f>IF(E5476="","TOTAL","")</f>
        <v>TOTAL</v>
      </c>
    </row>
    <row r="5477" spans="1:5" outlineLevel="2" x14ac:dyDescent="0.35">
      <c r="A5477" s="11">
        <v>43847</v>
      </c>
      <c r="B5477" t="s">
        <v>1453</v>
      </c>
      <c r="C5477" s="5">
        <v>200</v>
      </c>
      <c r="D5477" s="26" t="str">
        <f>IF(E5477="","TOTAL","")</f>
        <v/>
      </c>
      <c r="E5477" t="s">
        <v>99</v>
      </c>
    </row>
    <row r="5478" spans="1:5" outlineLevel="1" x14ac:dyDescent="0.35">
      <c r="A5478" s="25">
        <f>A5477</f>
        <v>43847</v>
      </c>
      <c r="B5478" s="24" t="str">
        <f>B5477</f>
        <v>CROSBY ATHLETIC BOOSTER CLUB</v>
      </c>
      <c r="C5478" s="26">
        <f>SUBTOTAL(9,C5477:C5477)</f>
        <v>200</v>
      </c>
      <c r="D5478" s="26" t="str">
        <f>IF(E5478="","TOTAL","")</f>
        <v>TOTAL</v>
      </c>
    </row>
    <row r="5479" spans="1:5" outlineLevel="2" x14ac:dyDescent="0.35">
      <c r="A5479" s="11">
        <v>43847</v>
      </c>
      <c r="B5479" t="s">
        <v>1454</v>
      </c>
      <c r="C5479" s="5">
        <v>175</v>
      </c>
      <c r="D5479" s="26" t="str">
        <f>IF(E5479="","TOTAL","")</f>
        <v/>
      </c>
      <c r="E5479" t="s">
        <v>77</v>
      </c>
    </row>
    <row r="5480" spans="1:5" outlineLevel="1" x14ac:dyDescent="0.35">
      <c r="A5480" s="25">
        <f>A5479</f>
        <v>43847</v>
      </c>
      <c r="B5480" s="24" t="str">
        <f>B5479</f>
        <v>JOSHUA CROSBY</v>
      </c>
      <c r="C5480" s="26">
        <f>SUBTOTAL(9,C5479:C5479)</f>
        <v>175</v>
      </c>
      <c r="D5480" s="26" t="str">
        <f>IF(E5480="","TOTAL","")</f>
        <v>TOTAL</v>
      </c>
    </row>
    <row r="5481" spans="1:5" outlineLevel="2" x14ac:dyDescent="0.35">
      <c r="A5481" s="11">
        <v>43847</v>
      </c>
      <c r="B5481" t="s">
        <v>1455</v>
      </c>
      <c r="C5481" s="5">
        <v>510</v>
      </c>
      <c r="D5481" s="26" t="str">
        <f>IF(E5481="","TOTAL","")</f>
        <v/>
      </c>
      <c r="E5481" t="s">
        <v>77</v>
      </c>
    </row>
    <row r="5482" spans="1:5" outlineLevel="1" x14ac:dyDescent="0.35">
      <c r="A5482" s="25">
        <f>A5481</f>
        <v>43847</v>
      </c>
      <c r="B5482" s="24" t="str">
        <f>B5481</f>
        <v>HBD BALLOONS</v>
      </c>
      <c r="C5482" s="26">
        <f>SUBTOTAL(9,C5481:C5481)</f>
        <v>510</v>
      </c>
      <c r="D5482" s="26" t="str">
        <f>IF(E5482="","TOTAL","")</f>
        <v>TOTAL</v>
      </c>
    </row>
    <row r="5483" spans="1:5" outlineLevel="2" x14ac:dyDescent="0.35">
      <c r="A5483" s="11">
        <v>43847</v>
      </c>
      <c r="B5483" t="s">
        <v>1154</v>
      </c>
      <c r="C5483" s="5">
        <v>1589</v>
      </c>
      <c r="D5483" s="26" t="str">
        <f>IF(E5483="","TOTAL","")</f>
        <v/>
      </c>
      <c r="E5483" t="s">
        <v>420</v>
      </c>
    </row>
    <row r="5484" spans="1:5" outlineLevel="1" x14ac:dyDescent="0.35">
      <c r="A5484" s="25">
        <f>A5483</f>
        <v>43847</v>
      </c>
      <c r="B5484" s="24" t="str">
        <f>B5483</f>
        <v>CYBERSOFT TECHNOLOGIES INC</v>
      </c>
      <c r="C5484" s="26">
        <f>SUBTOTAL(9,C5483:C5483)</f>
        <v>1589</v>
      </c>
      <c r="D5484" s="26" t="str">
        <f>IF(E5484="","TOTAL","")</f>
        <v>TOTAL</v>
      </c>
    </row>
    <row r="5485" spans="1:5" outlineLevel="2" x14ac:dyDescent="0.35">
      <c r="A5485" s="11">
        <v>43847</v>
      </c>
      <c r="B5485" t="s">
        <v>696</v>
      </c>
      <c r="C5485" s="5">
        <v>25</v>
      </c>
      <c r="D5485" s="26" t="str">
        <f>IF(E5485="","TOTAL","")</f>
        <v/>
      </c>
      <c r="E5485" t="s">
        <v>99</v>
      </c>
    </row>
    <row r="5486" spans="1:5" outlineLevel="2" x14ac:dyDescent="0.35">
      <c r="A5486" s="11">
        <v>43847</v>
      </c>
      <c r="B5486" t="s">
        <v>696</v>
      </c>
      <c r="C5486" s="5">
        <v>25</v>
      </c>
      <c r="D5486" s="26" t="str">
        <f>IF(E5486="","TOTAL","")</f>
        <v/>
      </c>
      <c r="E5486" t="s">
        <v>99</v>
      </c>
    </row>
    <row r="5487" spans="1:5" outlineLevel="1" x14ac:dyDescent="0.35">
      <c r="A5487" s="25">
        <f>A5486</f>
        <v>43847</v>
      </c>
      <c r="B5487" s="24" t="str">
        <f>B5486</f>
        <v>CY SPRINGS HIGH SCHOOL</v>
      </c>
      <c r="C5487" s="26">
        <f>SUBTOTAL(9,C5485:C5486)</f>
        <v>50</v>
      </c>
      <c r="D5487" s="26" t="str">
        <f>IF(E5487="","TOTAL","")</f>
        <v>TOTAL</v>
      </c>
    </row>
    <row r="5488" spans="1:5" outlineLevel="2" x14ac:dyDescent="0.35">
      <c r="A5488" s="11">
        <v>43847</v>
      </c>
      <c r="B5488" t="s">
        <v>696</v>
      </c>
      <c r="C5488" s="5">
        <v>25</v>
      </c>
      <c r="D5488" s="26" t="str">
        <f>IF(E5488="","TOTAL","")</f>
        <v/>
      </c>
      <c r="E5488" t="s">
        <v>99</v>
      </c>
    </row>
    <row r="5489" spans="1:5" outlineLevel="2" x14ac:dyDescent="0.35">
      <c r="A5489" s="11">
        <v>43847</v>
      </c>
      <c r="B5489" t="s">
        <v>696</v>
      </c>
      <c r="C5489" s="5">
        <v>25</v>
      </c>
      <c r="D5489" s="26" t="str">
        <f>IF(E5489="","TOTAL","")</f>
        <v/>
      </c>
      <c r="E5489" t="s">
        <v>99</v>
      </c>
    </row>
    <row r="5490" spans="1:5" outlineLevel="1" x14ac:dyDescent="0.35">
      <c r="A5490" s="25">
        <f>A5489</f>
        <v>43847</v>
      </c>
      <c r="B5490" s="24" t="str">
        <f>B5489</f>
        <v>CY SPRINGS HIGH SCHOOL</v>
      </c>
      <c r="C5490" s="26">
        <f>SUBTOTAL(9,C5488:C5489)</f>
        <v>50</v>
      </c>
      <c r="D5490" s="26" t="str">
        <f>IF(E5490="","TOTAL","")</f>
        <v>TOTAL</v>
      </c>
    </row>
    <row r="5491" spans="1:5" outlineLevel="2" x14ac:dyDescent="0.35">
      <c r="A5491" s="11">
        <v>43847</v>
      </c>
      <c r="B5491" t="s">
        <v>696</v>
      </c>
      <c r="C5491" s="5">
        <v>50</v>
      </c>
      <c r="D5491" s="26" t="str">
        <f>IF(E5491="","TOTAL","")</f>
        <v/>
      </c>
      <c r="E5491" t="s">
        <v>99</v>
      </c>
    </row>
    <row r="5492" spans="1:5" outlineLevel="1" x14ac:dyDescent="0.35">
      <c r="A5492" s="25">
        <f>A5491</f>
        <v>43847</v>
      </c>
      <c r="B5492" s="24" t="str">
        <f>B5491</f>
        <v>CY SPRINGS HIGH SCHOOL</v>
      </c>
      <c r="C5492" s="26">
        <f>SUBTOTAL(9,C5491:C5491)</f>
        <v>50</v>
      </c>
      <c r="D5492" s="26" t="str">
        <f>IF(E5492="","TOTAL","")</f>
        <v>TOTAL</v>
      </c>
    </row>
    <row r="5493" spans="1:5" outlineLevel="2" x14ac:dyDescent="0.35">
      <c r="A5493" s="11">
        <v>43847</v>
      </c>
      <c r="B5493" t="s">
        <v>696</v>
      </c>
      <c r="C5493" s="5">
        <v>50</v>
      </c>
      <c r="D5493" s="26" t="str">
        <f>IF(E5493="","TOTAL","")</f>
        <v/>
      </c>
      <c r="E5493" t="s">
        <v>99</v>
      </c>
    </row>
    <row r="5494" spans="1:5" outlineLevel="1" x14ac:dyDescent="0.35">
      <c r="A5494" s="25">
        <f>A5493</f>
        <v>43847</v>
      </c>
      <c r="B5494" s="24" t="str">
        <f>B5493</f>
        <v>CY SPRINGS HIGH SCHOOL</v>
      </c>
      <c r="C5494" s="26">
        <f>SUBTOTAL(9,C5493:C5493)</f>
        <v>50</v>
      </c>
      <c r="D5494" s="26" t="str">
        <f>IF(E5494="","TOTAL","")</f>
        <v>TOTAL</v>
      </c>
    </row>
    <row r="5495" spans="1:5" outlineLevel="2" x14ac:dyDescent="0.35">
      <c r="A5495" s="11">
        <v>43847</v>
      </c>
      <c r="B5495" t="s">
        <v>696</v>
      </c>
      <c r="C5495" s="5">
        <v>50</v>
      </c>
      <c r="D5495" s="26" t="str">
        <f>IF(E5495="","TOTAL","")</f>
        <v/>
      </c>
      <c r="E5495" t="s">
        <v>99</v>
      </c>
    </row>
    <row r="5496" spans="1:5" outlineLevel="1" x14ac:dyDescent="0.35">
      <c r="A5496" s="25">
        <f>A5495</f>
        <v>43847</v>
      </c>
      <c r="B5496" s="24" t="str">
        <f>B5495</f>
        <v>CY SPRINGS HIGH SCHOOL</v>
      </c>
      <c r="C5496" s="26">
        <f>SUBTOTAL(9,C5495:C5495)</f>
        <v>50</v>
      </c>
      <c r="D5496" s="26" t="str">
        <f>IF(E5496="","TOTAL","")</f>
        <v>TOTAL</v>
      </c>
    </row>
    <row r="5497" spans="1:5" outlineLevel="2" x14ac:dyDescent="0.35">
      <c r="A5497" s="11">
        <v>43847</v>
      </c>
      <c r="B5497" t="s">
        <v>1456</v>
      </c>
      <c r="C5497" s="5">
        <v>173.96</v>
      </c>
      <c r="D5497" s="26" t="str">
        <f>IF(E5497="","TOTAL","")</f>
        <v/>
      </c>
      <c r="E5497" t="s">
        <v>655</v>
      </c>
    </row>
    <row r="5498" spans="1:5" outlineLevel="2" x14ac:dyDescent="0.35">
      <c r="A5498" s="11">
        <v>43847</v>
      </c>
      <c r="B5498" t="s">
        <v>1456</v>
      </c>
      <c r="C5498" s="5">
        <v>310.74</v>
      </c>
      <c r="D5498" s="26" t="str">
        <f>IF(E5498="","TOTAL","")</f>
        <v/>
      </c>
      <c r="E5498" t="s">
        <v>655</v>
      </c>
    </row>
    <row r="5499" spans="1:5" outlineLevel="1" x14ac:dyDescent="0.35">
      <c r="A5499" s="25">
        <f>A5498</f>
        <v>43847</v>
      </c>
      <c r="B5499" s="24" t="str">
        <f>B5498</f>
        <v>CY FAIR ISD ATHLETICS</v>
      </c>
      <c r="C5499" s="26">
        <f>SUBTOTAL(9,C5497:C5498)</f>
        <v>484.70000000000005</v>
      </c>
      <c r="D5499" s="26" t="str">
        <f>IF(E5499="","TOTAL","")</f>
        <v>TOTAL</v>
      </c>
    </row>
    <row r="5500" spans="1:5" outlineLevel="2" x14ac:dyDescent="0.35">
      <c r="A5500" s="11">
        <v>43847</v>
      </c>
      <c r="B5500" t="s">
        <v>983</v>
      </c>
      <c r="C5500" s="5">
        <v>50</v>
      </c>
      <c r="D5500" s="26" t="str">
        <f>IF(E5500="","TOTAL","")</f>
        <v/>
      </c>
      <c r="E5500" t="s">
        <v>99</v>
      </c>
    </row>
    <row r="5501" spans="1:5" outlineLevel="1" x14ac:dyDescent="0.35">
      <c r="A5501" s="25">
        <f>A5500</f>
        <v>43847</v>
      </c>
      <c r="B5501" s="24" t="str">
        <f>B5500</f>
        <v>CYPRESS FALLS HIGH SCHOOL</v>
      </c>
      <c r="C5501" s="26">
        <f>SUBTOTAL(9,C5500:C5500)</f>
        <v>50</v>
      </c>
      <c r="D5501" s="26" t="str">
        <f>IF(E5501="","TOTAL","")</f>
        <v>TOTAL</v>
      </c>
    </row>
    <row r="5502" spans="1:5" outlineLevel="2" x14ac:dyDescent="0.35">
      <c r="A5502" s="11">
        <v>43847</v>
      </c>
      <c r="B5502" t="s">
        <v>983</v>
      </c>
      <c r="C5502" s="5">
        <v>25</v>
      </c>
      <c r="D5502" s="26" t="str">
        <f>IF(E5502="","TOTAL","")</f>
        <v/>
      </c>
      <c r="E5502" t="s">
        <v>99</v>
      </c>
    </row>
    <row r="5503" spans="1:5" outlineLevel="2" x14ac:dyDescent="0.35">
      <c r="A5503" s="11">
        <v>43847</v>
      </c>
      <c r="B5503" t="s">
        <v>983</v>
      </c>
      <c r="C5503" s="5">
        <v>25</v>
      </c>
      <c r="D5503" s="26" t="str">
        <f>IF(E5503="","TOTAL","")</f>
        <v/>
      </c>
      <c r="E5503" t="s">
        <v>99</v>
      </c>
    </row>
    <row r="5504" spans="1:5" outlineLevel="1" x14ac:dyDescent="0.35">
      <c r="A5504" s="25">
        <f>A5503</f>
        <v>43847</v>
      </c>
      <c r="B5504" s="24" t="str">
        <f>B5503</f>
        <v>CYPRESS FALLS HIGH SCHOOL</v>
      </c>
      <c r="C5504" s="26">
        <f>SUBTOTAL(9,C5502:C5503)</f>
        <v>50</v>
      </c>
      <c r="D5504" s="26" t="str">
        <f>IF(E5504="","TOTAL","")</f>
        <v>TOTAL</v>
      </c>
    </row>
    <row r="5505" spans="1:5" outlineLevel="2" x14ac:dyDescent="0.35">
      <c r="A5505" s="11">
        <v>43847</v>
      </c>
      <c r="B5505" t="s">
        <v>983</v>
      </c>
      <c r="C5505" s="5">
        <v>50</v>
      </c>
      <c r="D5505" s="26" t="str">
        <f>IF(E5505="","TOTAL","")</f>
        <v/>
      </c>
      <c r="E5505" t="s">
        <v>99</v>
      </c>
    </row>
    <row r="5506" spans="1:5" outlineLevel="1" x14ac:dyDescent="0.35">
      <c r="A5506" s="25">
        <f>A5505</f>
        <v>43847</v>
      </c>
      <c r="B5506" s="24" t="str">
        <f>B5505</f>
        <v>CYPRESS FALLS HIGH SCHOOL</v>
      </c>
      <c r="C5506" s="26">
        <f>SUBTOTAL(9,C5505:C5505)</f>
        <v>50</v>
      </c>
      <c r="D5506" s="26" t="str">
        <f>IF(E5506="","TOTAL","")</f>
        <v>TOTAL</v>
      </c>
    </row>
    <row r="5507" spans="1:5" outlineLevel="2" x14ac:dyDescent="0.35">
      <c r="A5507" s="11">
        <v>43847</v>
      </c>
      <c r="B5507" t="s">
        <v>983</v>
      </c>
      <c r="C5507" s="5">
        <v>50</v>
      </c>
      <c r="D5507" s="26" t="str">
        <f>IF(E5507="","TOTAL","")</f>
        <v/>
      </c>
      <c r="E5507" t="s">
        <v>99</v>
      </c>
    </row>
    <row r="5508" spans="1:5" outlineLevel="1" x14ac:dyDescent="0.35">
      <c r="A5508" s="25">
        <f>A5507</f>
        <v>43847</v>
      </c>
      <c r="B5508" s="24" t="str">
        <f>B5507</f>
        <v>CYPRESS FALLS HIGH SCHOOL</v>
      </c>
      <c r="C5508" s="26">
        <f>SUBTOTAL(9,C5507:C5507)</f>
        <v>50</v>
      </c>
      <c r="D5508" s="26" t="str">
        <f>IF(E5508="","TOTAL","")</f>
        <v>TOTAL</v>
      </c>
    </row>
    <row r="5509" spans="1:5" outlineLevel="2" x14ac:dyDescent="0.35">
      <c r="A5509" s="11">
        <v>43847</v>
      </c>
      <c r="B5509" t="s">
        <v>1457</v>
      </c>
      <c r="C5509" s="5">
        <v>50</v>
      </c>
      <c r="D5509" s="26" t="str">
        <f>IF(E5509="","TOTAL","")</f>
        <v/>
      </c>
      <c r="E5509" t="s">
        <v>99</v>
      </c>
    </row>
    <row r="5510" spans="1:5" outlineLevel="2" x14ac:dyDescent="0.35">
      <c r="A5510" s="11">
        <v>43847</v>
      </c>
      <c r="B5510" t="s">
        <v>1457</v>
      </c>
      <c r="C5510" s="5">
        <v>50</v>
      </c>
      <c r="D5510" s="26" t="str">
        <f>IF(E5510="","TOTAL","")</f>
        <v/>
      </c>
      <c r="E5510" t="s">
        <v>99</v>
      </c>
    </row>
    <row r="5511" spans="1:5" outlineLevel="1" x14ac:dyDescent="0.35">
      <c r="A5511" s="25">
        <f>A5510</f>
        <v>43847</v>
      </c>
      <c r="B5511" s="24" t="str">
        <f>B5510</f>
        <v>CYPRESS RIDGE HIGH SCHOOL</v>
      </c>
      <c r="C5511" s="26">
        <f>SUBTOTAL(9,C5509:C5510)</f>
        <v>100</v>
      </c>
      <c r="D5511" s="26" t="str">
        <f>IF(E5511="","TOTAL","")</f>
        <v>TOTAL</v>
      </c>
    </row>
    <row r="5512" spans="1:5" outlineLevel="2" x14ac:dyDescent="0.35">
      <c r="A5512" s="11">
        <v>43847</v>
      </c>
      <c r="B5512" t="s">
        <v>1458</v>
      </c>
      <c r="C5512" s="5">
        <v>650</v>
      </c>
      <c r="D5512" s="26" t="str">
        <f>IF(E5512="","TOTAL","")</f>
        <v/>
      </c>
      <c r="E5512" t="s">
        <v>99</v>
      </c>
    </row>
    <row r="5513" spans="1:5" outlineLevel="1" x14ac:dyDescent="0.35">
      <c r="A5513" s="25">
        <f>A5512</f>
        <v>43847</v>
      </c>
      <c r="B5513" s="24" t="str">
        <f>B5512</f>
        <v>CYPRESS RIDGE ATHLETICS</v>
      </c>
      <c r="C5513" s="26">
        <f>SUBTOTAL(9,C5512:C5512)</f>
        <v>650</v>
      </c>
      <c r="D5513" s="26" t="str">
        <f>IF(E5513="","TOTAL","")</f>
        <v>TOTAL</v>
      </c>
    </row>
    <row r="5514" spans="1:5" outlineLevel="2" x14ac:dyDescent="0.35">
      <c r="A5514" s="11">
        <v>43847</v>
      </c>
      <c r="B5514" t="s">
        <v>571</v>
      </c>
      <c r="C5514" s="5">
        <v>4475</v>
      </c>
      <c r="D5514" s="26" t="str">
        <f>IF(E5514="","TOTAL","")</f>
        <v/>
      </c>
      <c r="E5514" t="s">
        <v>85</v>
      </c>
    </row>
    <row r="5515" spans="1:5" outlineLevel="1" x14ac:dyDescent="0.35">
      <c r="A5515" s="25">
        <f>A5514</f>
        <v>43847</v>
      </c>
      <c r="B5515" s="24" t="str">
        <f>B5514</f>
        <v>D7 ROOFING &amp; METAL LLC</v>
      </c>
      <c r="C5515" s="26">
        <f>SUBTOTAL(9,C5514:C5514)</f>
        <v>4475</v>
      </c>
      <c r="D5515" s="26" t="str">
        <f>IF(E5515="","TOTAL","")</f>
        <v>TOTAL</v>
      </c>
    </row>
    <row r="5516" spans="1:5" outlineLevel="2" x14ac:dyDescent="0.35">
      <c r="A5516" s="11">
        <v>43847</v>
      </c>
      <c r="B5516" t="s">
        <v>1459</v>
      </c>
      <c r="C5516" s="5">
        <v>75</v>
      </c>
      <c r="D5516" s="26" t="str">
        <f>IF(E5516="","TOTAL","")</f>
        <v/>
      </c>
      <c r="E5516" t="s">
        <v>77</v>
      </c>
    </row>
    <row r="5517" spans="1:5" outlineLevel="1" x14ac:dyDescent="0.35">
      <c r="A5517" s="25">
        <f>A5516</f>
        <v>43847</v>
      </c>
      <c r="B5517" s="24" t="str">
        <f>B5516</f>
        <v>DE VISUAL DESIGNS INC</v>
      </c>
      <c r="C5517" s="26">
        <f>SUBTOTAL(9,C5516:C5516)</f>
        <v>75</v>
      </c>
      <c r="D5517" s="26" t="str">
        <f>IF(E5517="","TOTAL","")</f>
        <v>TOTAL</v>
      </c>
    </row>
    <row r="5518" spans="1:5" outlineLevel="2" x14ac:dyDescent="0.35">
      <c r="A5518" s="11">
        <v>43847</v>
      </c>
      <c r="B5518" t="s">
        <v>1460</v>
      </c>
      <c r="C5518" s="5">
        <v>74.45</v>
      </c>
      <c r="D5518" s="26" t="str">
        <f>IF(E5518="","TOTAL","")</f>
        <v/>
      </c>
      <c r="E5518" t="s">
        <v>81</v>
      </c>
    </row>
    <row r="5519" spans="1:5" outlineLevel="2" x14ac:dyDescent="0.35">
      <c r="A5519" s="11">
        <v>43847</v>
      </c>
      <c r="B5519" t="s">
        <v>1460</v>
      </c>
      <c r="C5519" s="5">
        <v>2519.4</v>
      </c>
      <c r="D5519" s="26" t="str">
        <f>IF(E5519="","TOTAL","")</f>
        <v/>
      </c>
      <c r="E5519" t="s">
        <v>81</v>
      </c>
    </row>
    <row r="5520" spans="1:5" outlineLevel="1" x14ac:dyDescent="0.35">
      <c r="A5520" s="25">
        <f>A5519</f>
        <v>43847</v>
      </c>
      <c r="B5520" s="24" t="str">
        <f>B5519</f>
        <v>DEALERS ELECTRICAL SUPPLY</v>
      </c>
      <c r="C5520" s="26">
        <f>SUBTOTAL(9,C5518:C5519)</f>
        <v>2593.85</v>
      </c>
      <c r="D5520" s="26" t="str">
        <f>IF(E5520="","TOTAL","")</f>
        <v>TOTAL</v>
      </c>
    </row>
    <row r="5521" spans="1:5" outlineLevel="2" x14ac:dyDescent="0.35">
      <c r="A5521" s="11">
        <v>43847</v>
      </c>
      <c r="B5521" t="s">
        <v>698</v>
      </c>
      <c r="C5521" s="5">
        <v>391</v>
      </c>
      <c r="D5521" s="26" t="str">
        <f>IF(E5521="","TOTAL","")</f>
        <v/>
      </c>
      <c r="E5521" t="s">
        <v>82</v>
      </c>
    </row>
    <row r="5522" spans="1:5" outlineLevel="1" x14ac:dyDescent="0.35">
      <c r="A5522" s="25">
        <f>A5521</f>
        <v>43847</v>
      </c>
      <c r="B5522" s="24" t="str">
        <f>B5521</f>
        <v>DEANNA C JUMP INC</v>
      </c>
      <c r="C5522" s="26">
        <f>SUBTOTAL(9,C5521:C5521)</f>
        <v>391</v>
      </c>
      <c r="D5522" s="26" t="str">
        <f>IF(E5522="","TOTAL","")</f>
        <v>TOTAL</v>
      </c>
    </row>
    <row r="5523" spans="1:5" outlineLevel="2" x14ac:dyDescent="0.35">
      <c r="A5523" s="11">
        <v>43847</v>
      </c>
      <c r="B5523" t="s">
        <v>1461</v>
      </c>
      <c r="C5523" s="5">
        <v>1700</v>
      </c>
      <c r="D5523" s="26" t="str">
        <f>IF(E5523="","TOTAL","")</f>
        <v/>
      </c>
      <c r="E5523" t="s">
        <v>77</v>
      </c>
    </row>
    <row r="5524" spans="1:5" outlineLevel="1" x14ac:dyDescent="0.35">
      <c r="A5524" s="25">
        <f>A5523</f>
        <v>43847</v>
      </c>
      <c r="B5524" s="24" t="str">
        <f>B5523</f>
        <v>DEBBIE DILLER &amp; ASSOCIATES INC</v>
      </c>
      <c r="C5524" s="26">
        <f>SUBTOTAL(9,C5523:C5523)</f>
        <v>1700</v>
      </c>
      <c r="D5524" s="26" t="str">
        <f>IF(E5524="","TOTAL","")</f>
        <v>TOTAL</v>
      </c>
    </row>
    <row r="5525" spans="1:5" outlineLevel="2" x14ac:dyDescent="0.35">
      <c r="A5525" s="11">
        <v>43847</v>
      </c>
      <c r="B5525" t="s">
        <v>699</v>
      </c>
      <c r="C5525" s="5">
        <v>143.5</v>
      </c>
      <c r="D5525" s="26" t="str">
        <f>IF(E5525="","TOTAL","")</f>
        <v/>
      </c>
      <c r="E5525" t="s">
        <v>81</v>
      </c>
    </row>
    <row r="5526" spans="1:5" outlineLevel="2" x14ac:dyDescent="0.35">
      <c r="A5526" s="11">
        <v>43847</v>
      </c>
      <c r="B5526" t="s">
        <v>699</v>
      </c>
      <c r="C5526" s="5">
        <v>208.04</v>
      </c>
      <c r="D5526" s="26" t="str">
        <f>IF(E5526="","TOTAL","")</f>
        <v/>
      </c>
      <c r="E5526" t="s">
        <v>81</v>
      </c>
    </row>
    <row r="5527" spans="1:5" outlineLevel="1" x14ac:dyDescent="0.35">
      <c r="A5527" s="25">
        <f>A5526</f>
        <v>43847</v>
      </c>
      <c r="B5527" s="24" t="str">
        <f>B5526</f>
        <v>DECKER INC</v>
      </c>
      <c r="C5527" s="26">
        <f>SUBTOTAL(9,C5525:C5526)</f>
        <v>351.53999999999996</v>
      </c>
      <c r="D5527" s="26" t="str">
        <f>IF(E5527="","TOTAL","")</f>
        <v>TOTAL</v>
      </c>
    </row>
    <row r="5528" spans="1:5" outlineLevel="2" x14ac:dyDescent="0.35">
      <c r="A5528" s="11">
        <v>43847</v>
      </c>
      <c r="B5528" t="s">
        <v>572</v>
      </c>
      <c r="C5528" s="5">
        <v>115</v>
      </c>
      <c r="D5528" s="26" t="str">
        <f>IF(E5528="","TOTAL","")</f>
        <v/>
      </c>
      <c r="E5528" t="s">
        <v>77</v>
      </c>
    </row>
    <row r="5529" spans="1:5" outlineLevel="1" x14ac:dyDescent="0.35">
      <c r="A5529" s="25">
        <f>A5528</f>
        <v>43847</v>
      </c>
      <c r="B5529" s="24" t="str">
        <f>B5528</f>
        <v>PAUL DIAZ</v>
      </c>
      <c r="C5529" s="26">
        <f>SUBTOTAL(9,C5528:C5528)</f>
        <v>115</v>
      </c>
      <c r="D5529" s="26" t="str">
        <f>IF(E5529="","TOTAL","")</f>
        <v>TOTAL</v>
      </c>
    </row>
    <row r="5530" spans="1:5" outlineLevel="2" x14ac:dyDescent="0.35">
      <c r="A5530" s="11">
        <v>43847</v>
      </c>
      <c r="B5530" t="s">
        <v>1462</v>
      </c>
      <c r="C5530" s="5">
        <v>250</v>
      </c>
      <c r="D5530" s="26" t="str">
        <f>IF(E5530="","TOTAL","")</f>
        <v/>
      </c>
      <c r="E5530" t="s">
        <v>99</v>
      </c>
    </row>
    <row r="5531" spans="1:5" outlineLevel="1" x14ac:dyDescent="0.35">
      <c r="A5531" s="25">
        <f>A5530</f>
        <v>43847</v>
      </c>
      <c r="B5531" s="24" t="str">
        <f>B5530</f>
        <v>TOP NOTCH TENNIS</v>
      </c>
      <c r="C5531" s="26">
        <f>SUBTOTAL(9,C5530:C5530)</f>
        <v>250</v>
      </c>
      <c r="D5531" s="26" t="str">
        <f>IF(E5531="","TOTAL","")</f>
        <v>TOTAL</v>
      </c>
    </row>
    <row r="5532" spans="1:5" outlineLevel="2" x14ac:dyDescent="0.35">
      <c r="A5532" s="11">
        <v>43847</v>
      </c>
      <c r="B5532" t="s">
        <v>301</v>
      </c>
      <c r="C5532" s="5">
        <v>795</v>
      </c>
      <c r="D5532" s="26" t="str">
        <f>IF(E5532="","TOTAL","")</f>
        <v/>
      </c>
      <c r="E5532" t="s">
        <v>99</v>
      </c>
    </row>
    <row r="5533" spans="1:5" outlineLevel="1" x14ac:dyDescent="0.35">
      <c r="A5533" s="25">
        <f>A5532</f>
        <v>43847</v>
      </c>
      <c r="B5533" s="24" t="str">
        <f>B5532</f>
        <v>DIRECTOR'S CHOICE INC</v>
      </c>
      <c r="C5533" s="26">
        <f>SUBTOTAL(9,C5532:C5532)</f>
        <v>795</v>
      </c>
      <c r="D5533" s="26" t="str">
        <f>IF(E5533="","TOTAL","")</f>
        <v>TOTAL</v>
      </c>
    </row>
    <row r="5534" spans="1:5" outlineLevel="2" x14ac:dyDescent="0.35">
      <c r="A5534" s="11">
        <v>43847</v>
      </c>
      <c r="B5534" t="s">
        <v>145</v>
      </c>
      <c r="C5534" s="5">
        <v>1446.87</v>
      </c>
      <c r="D5534" s="26" t="str">
        <f>IF(E5534="","TOTAL","")</f>
        <v/>
      </c>
      <c r="E5534" t="s">
        <v>102</v>
      </c>
    </row>
    <row r="5535" spans="1:5" outlineLevel="1" x14ac:dyDescent="0.35">
      <c r="A5535" s="25">
        <f>A5534</f>
        <v>43847</v>
      </c>
      <c r="B5535" s="24" t="str">
        <f>B5534</f>
        <v>DIRECTV</v>
      </c>
      <c r="C5535" s="26">
        <f>SUBTOTAL(9,C5534:C5534)</f>
        <v>1446.87</v>
      </c>
      <c r="D5535" s="26" t="str">
        <f>IF(E5535="","TOTAL","")</f>
        <v>TOTAL</v>
      </c>
    </row>
    <row r="5536" spans="1:5" outlineLevel="2" x14ac:dyDescent="0.35">
      <c r="A5536" s="11">
        <v>43847</v>
      </c>
      <c r="B5536" t="s">
        <v>853</v>
      </c>
      <c r="C5536" s="5">
        <v>1138.5</v>
      </c>
      <c r="D5536" s="26" t="str">
        <f>IF(E5536="","TOTAL","")</f>
        <v/>
      </c>
      <c r="E5536" t="s">
        <v>79</v>
      </c>
    </row>
    <row r="5537" spans="1:5" outlineLevel="1" x14ac:dyDescent="0.35">
      <c r="A5537" s="25">
        <f>A5536</f>
        <v>43847</v>
      </c>
      <c r="B5537" s="24" t="str">
        <f>B5536</f>
        <v>DISCOVERY SYSTEMS INC</v>
      </c>
      <c r="C5537" s="26">
        <f>SUBTOTAL(9,C5536:C5536)</f>
        <v>1138.5</v>
      </c>
      <c r="D5537" s="26" t="str">
        <f>IF(E5537="","TOTAL","")</f>
        <v>TOTAL</v>
      </c>
    </row>
    <row r="5538" spans="1:5" outlineLevel="2" x14ac:dyDescent="0.35">
      <c r="A5538" s="11">
        <v>43847</v>
      </c>
      <c r="B5538" t="s">
        <v>1463</v>
      </c>
      <c r="C5538" s="5">
        <v>125</v>
      </c>
      <c r="D5538" s="26" t="str">
        <f>IF(E5538="","TOTAL","")</f>
        <v/>
      </c>
      <c r="E5538" t="s">
        <v>77</v>
      </c>
    </row>
    <row r="5539" spans="1:5" outlineLevel="1" x14ac:dyDescent="0.35">
      <c r="A5539" s="25">
        <f>A5538</f>
        <v>43847</v>
      </c>
      <c r="B5539" s="24" t="str">
        <f>B5538</f>
        <v>MAYURA S DON DISSANAYAKA</v>
      </c>
      <c r="C5539" s="26">
        <f>SUBTOTAL(9,C5538:C5538)</f>
        <v>125</v>
      </c>
      <c r="D5539" s="26" t="str">
        <f>IF(E5539="","TOTAL","")</f>
        <v>TOTAL</v>
      </c>
    </row>
    <row r="5540" spans="1:5" outlineLevel="2" x14ac:dyDescent="0.35">
      <c r="A5540" s="11">
        <v>43847</v>
      </c>
      <c r="B5540" t="s">
        <v>573</v>
      </c>
      <c r="C5540" s="5">
        <v>60</v>
      </c>
      <c r="D5540" s="26" t="str">
        <f>IF(E5540="","TOTAL","")</f>
        <v/>
      </c>
      <c r="E5540" t="s">
        <v>77</v>
      </c>
    </row>
    <row r="5541" spans="1:5" outlineLevel="1" x14ac:dyDescent="0.35">
      <c r="A5541" s="25">
        <f>A5540</f>
        <v>43847</v>
      </c>
      <c r="B5541" s="24" t="str">
        <f>B5540</f>
        <v>MICHAEL R DORRINGTON</v>
      </c>
      <c r="C5541" s="26">
        <f>SUBTOTAL(9,C5540:C5540)</f>
        <v>60</v>
      </c>
      <c r="D5541" s="26" t="str">
        <f>IF(E5541="","TOTAL","")</f>
        <v>TOTAL</v>
      </c>
    </row>
    <row r="5542" spans="1:5" outlineLevel="2" x14ac:dyDescent="0.35">
      <c r="A5542" s="11">
        <v>43847</v>
      </c>
      <c r="B5542" t="s">
        <v>574</v>
      </c>
      <c r="C5542" s="5">
        <v>115</v>
      </c>
      <c r="D5542" s="26" t="str">
        <f>IF(E5542="","TOTAL","")</f>
        <v/>
      </c>
      <c r="E5542" t="s">
        <v>77</v>
      </c>
    </row>
    <row r="5543" spans="1:5" outlineLevel="1" x14ac:dyDescent="0.35">
      <c r="A5543" s="25">
        <f>A5542</f>
        <v>43847</v>
      </c>
      <c r="B5543" s="24" t="str">
        <f>B5542</f>
        <v>SEAN DOUGLAS</v>
      </c>
      <c r="C5543" s="26">
        <f>SUBTOTAL(9,C5542:C5542)</f>
        <v>115</v>
      </c>
      <c r="D5543" s="26" t="str">
        <f>IF(E5543="","TOTAL","")</f>
        <v>TOTAL</v>
      </c>
    </row>
    <row r="5544" spans="1:5" outlineLevel="2" x14ac:dyDescent="0.35">
      <c r="A5544" s="11">
        <v>43847</v>
      </c>
      <c r="B5544" t="s">
        <v>1464</v>
      </c>
      <c r="C5544" s="5">
        <v>170</v>
      </c>
      <c r="D5544" s="26" t="str">
        <f>IF(E5544="","TOTAL","")</f>
        <v/>
      </c>
      <c r="E5544" t="s">
        <v>93</v>
      </c>
    </row>
    <row r="5545" spans="1:5" outlineLevel="1" x14ac:dyDescent="0.35">
      <c r="A5545" s="25">
        <f>A5544</f>
        <v>43847</v>
      </c>
      <c r="B5545" s="24" t="str">
        <f>B5544</f>
        <v>DOWNTOWN AQUARIUM</v>
      </c>
      <c r="C5545" s="26">
        <f>SUBTOTAL(9,C5544:C5544)</f>
        <v>170</v>
      </c>
      <c r="D5545" s="26" t="str">
        <f>IF(E5545="","TOTAL","")</f>
        <v>TOTAL</v>
      </c>
    </row>
    <row r="5546" spans="1:5" outlineLevel="2" x14ac:dyDescent="0.35">
      <c r="A5546" s="11">
        <v>43847</v>
      </c>
      <c r="B5546" t="s">
        <v>1464</v>
      </c>
      <c r="C5546" s="5">
        <v>305</v>
      </c>
      <c r="D5546" s="26" t="str">
        <f>IF(E5546="","TOTAL","")</f>
        <v/>
      </c>
      <c r="E5546" t="s">
        <v>93</v>
      </c>
    </row>
    <row r="5547" spans="1:5" outlineLevel="1" x14ac:dyDescent="0.35">
      <c r="A5547" s="25">
        <f>A5546</f>
        <v>43847</v>
      </c>
      <c r="B5547" s="24" t="str">
        <f>B5546</f>
        <v>DOWNTOWN AQUARIUM</v>
      </c>
      <c r="C5547" s="26">
        <f>SUBTOTAL(9,C5546:C5546)</f>
        <v>305</v>
      </c>
      <c r="D5547" s="26" t="str">
        <f>IF(E5547="","TOTAL","")</f>
        <v>TOTAL</v>
      </c>
    </row>
    <row r="5548" spans="1:5" outlineLevel="2" x14ac:dyDescent="0.35">
      <c r="A5548" s="11">
        <v>43847</v>
      </c>
      <c r="B5548" t="s">
        <v>374</v>
      </c>
      <c r="C5548" s="5">
        <v>85</v>
      </c>
      <c r="D5548" s="26" t="str">
        <f>IF(E5548="","TOTAL","")</f>
        <v/>
      </c>
      <c r="E5548" t="s">
        <v>77</v>
      </c>
    </row>
    <row r="5549" spans="1:5" outlineLevel="1" x14ac:dyDescent="0.35">
      <c r="A5549" s="25">
        <f>A5548</f>
        <v>43847</v>
      </c>
      <c r="B5549" s="24" t="str">
        <f>B5548</f>
        <v>JEROME DRAIN</v>
      </c>
      <c r="C5549" s="26">
        <f>SUBTOTAL(9,C5548:C5548)</f>
        <v>85</v>
      </c>
      <c r="D5549" s="26" t="str">
        <f>IF(E5549="","TOTAL","")</f>
        <v>TOTAL</v>
      </c>
    </row>
    <row r="5550" spans="1:5" outlineLevel="2" x14ac:dyDescent="0.35">
      <c r="A5550" s="11">
        <v>43847</v>
      </c>
      <c r="B5550" t="s">
        <v>701</v>
      </c>
      <c r="C5550" s="5">
        <v>65</v>
      </c>
      <c r="D5550" s="26" t="str">
        <f>IF(E5550="","TOTAL","")</f>
        <v/>
      </c>
      <c r="E5550" t="s">
        <v>77</v>
      </c>
    </row>
    <row r="5551" spans="1:5" outlineLevel="2" x14ac:dyDescent="0.35">
      <c r="A5551" s="11">
        <v>43847</v>
      </c>
      <c r="B5551" t="s">
        <v>701</v>
      </c>
      <c r="C5551" s="5">
        <v>85</v>
      </c>
      <c r="D5551" s="26" t="str">
        <f>IF(E5551="","TOTAL","")</f>
        <v/>
      </c>
      <c r="E5551" t="s">
        <v>77</v>
      </c>
    </row>
    <row r="5552" spans="1:5" outlineLevel="1" x14ac:dyDescent="0.35">
      <c r="A5552" s="25">
        <f>A5551</f>
        <v>43847</v>
      </c>
      <c r="B5552" s="24" t="str">
        <f>B5551</f>
        <v>SEAN DUBOSE</v>
      </c>
      <c r="C5552" s="26">
        <f>SUBTOTAL(9,C5550:C5551)</f>
        <v>150</v>
      </c>
      <c r="D5552" s="26" t="str">
        <f>IF(E5552="","TOTAL","")</f>
        <v>TOTAL</v>
      </c>
    </row>
    <row r="5553" spans="1:5" outlineLevel="2" x14ac:dyDescent="0.35">
      <c r="A5553" s="11">
        <v>43847</v>
      </c>
      <c r="B5553" t="s">
        <v>56</v>
      </c>
      <c r="C5553" s="5">
        <v>4882</v>
      </c>
      <c r="D5553" s="26" t="str">
        <f>IF(E5553="","TOTAL","")</f>
        <v/>
      </c>
      <c r="E5553" t="s">
        <v>420</v>
      </c>
    </row>
    <row r="5554" spans="1:5" outlineLevel="1" x14ac:dyDescent="0.35">
      <c r="A5554" s="25">
        <f>A5553</f>
        <v>43847</v>
      </c>
      <c r="B5554" s="24" t="str">
        <f>B5553</f>
        <v>DURA PIER FACILITIES SERVICES LTD</v>
      </c>
      <c r="C5554" s="26">
        <f>SUBTOTAL(9,C5553:C5553)</f>
        <v>4882</v>
      </c>
      <c r="D5554" s="26" t="str">
        <f>IF(E5554="","TOTAL","")</f>
        <v>TOTAL</v>
      </c>
    </row>
    <row r="5555" spans="1:5" outlineLevel="2" x14ac:dyDescent="0.35">
      <c r="A5555" s="11">
        <v>43847</v>
      </c>
      <c r="B5555" t="s">
        <v>448</v>
      </c>
      <c r="C5555" s="5">
        <v>20</v>
      </c>
      <c r="D5555" s="26" t="str">
        <f>IF(E5555="","TOTAL","")</f>
        <v/>
      </c>
      <c r="E5555" t="s">
        <v>81</v>
      </c>
    </row>
    <row r="5556" spans="1:5" outlineLevel="1" x14ac:dyDescent="0.35">
      <c r="A5556" s="25">
        <f>A5555</f>
        <v>43847</v>
      </c>
      <c r="B5556" s="24" t="str">
        <f>B5555</f>
        <v>DXI INDUSTRIES INC</v>
      </c>
      <c r="C5556" s="26">
        <f>SUBTOTAL(9,C5555:C5555)</f>
        <v>20</v>
      </c>
      <c r="D5556" s="26" t="str">
        <f>IF(E5556="","TOTAL","")</f>
        <v>TOTAL</v>
      </c>
    </row>
    <row r="5557" spans="1:5" outlineLevel="2" x14ac:dyDescent="0.35">
      <c r="A5557" s="11">
        <v>43847</v>
      </c>
      <c r="B5557" t="s">
        <v>1465</v>
      </c>
      <c r="C5557" s="5">
        <v>45995</v>
      </c>
      <c r="D5557" s="26" t="str">
        <f>IF(E5557="","TOTAL","")</f>
        <v/>
      </c>
      <c r="E5557" t="s">
        <v>92</v>
      </c>
    </row>
    <row r="5558" spans="1:5" outlineLevel="1" x14ac:dyDescent="0.35">
      <c r="A5558" s="25">
        <f>A5557</f>
        <v>43847</v>
      </c>
      <c r="B5558" s="24" t="str">
        <f>B5557</f>
        <v>CAMPUS ONLINE INC</v>
      </c>
      <c r="C5558" s="26">
        <f>SUBTOTAL(9,C5557:C5557)</f>
        <v>45995</v>
      </c>
      <c r="D5558" s="26" t="str">
        <f>IF(E5558="","TOTAL","")</f>
        <v>TOTAL</v>
      </c>
    </row>
    <row r="5559" spans="1:5" outlineLevel="2" x14ac:dyDescent="0.35">
      <c r="A5559" s="11">
        <v>43847</v>
      </c>
      <c r="B5559" t="s">
        <v>284</v>
      </c>
      <c r="C5559" s="5">
        <v>270</v>
      </c>
      <c r="D5559" s="26" t="str">
        <f>IF(E5559="","TOTAL","")</f>
        <v/>
      </c>
      <c r="E5559" t="s">
        <v>77</v>
      </c>
    </row>
    <row r="5560" spans="1:5" outlineLevel="1" x14ac:dyDescent="0.35">
      <c r="A5560" s="25">
        <f>A5559</f>
        <v>43847</v>
      </c>
      <c r="B5560" s="24" t="str">
        <f>B5559</f>
        <v>CENGAGE LEARNING INC</v>
      </c>
      <c r="C5560" s="26">
        <f>SUBTOTAL(9,C5559:C5559)</f>
        <v>270</v>
      </c>
      <c r="D5560" s="26" t="str">
        <f>IF(E5560="","TOTAL","")</f>
        <v>TOTAL</v>
      </c>
    </row>
    <row r="5561" spans="1:5" outlineLevel="2" x14ac:dyDescent="0.35">
      <c r="A5561" s="11">
        <v>43847</v>
      </c>
      <c r="B5561" t="s">
        <v>1466</v>
      </c>
      <c r="C5561" s="5">
        <v>75</v>
      </c>
      <c r="D5561" s="26" t="str">
        <f>IF(E5561="","TOTAL","")</f>
        <v/>
      </c>
      <c r="E5561" t="s">
        <v>77</v>
      </c>
    </row>
    <row r="5562" spans="1:5" outlineLevel="1" x14ac:dyDescent="0.35">
      <c r="A5562" s="25">
        <f>A5561</f>
        <v>43847</v>
      </c>
      <c r="B5562" s="24" t="str">
        <f>B5561</f>
        <v>CHARLES EDWARDS</v>
      </c>
      <c r="C5562" s="26">
        <f>SUBTOTAL(9,C5561:C5561)</f>
        <v>75</v>
      </c>
      <c r="D5562" s="26" t="str">
        <f>IF(E5562="","TOTAL","")</f>
        <v>TOTAL</v>
      </c>
    </row>
    <row r="5563" spans="1:5" outlineLevel="2" x14ac:dyDescent="0.35">
      <c r="A5563" s="11">
        <v>43847</v>
      </c>
      <c r="B5563" t="s">
        <v>470</v>
      </c>
      <c r="C5563" s="5">
        <v>37.5</v>
      </c>
      <c r="D5563" s="26" t="str">
        <f>IF(E5563="","TOTAL","")</f>
        <v/>
      </c>
      <c r="E5563" t="s">
        <v>77</v>
      </c>
    </row>
    <row r="5564" spans="1:5" outlineLevel="2" x14ac:dyDescent="0.35">
      <c r="A5564" s="11">
        <v>43847</v>
      </c>
      <c r="B5564" t="s">
        <v>470</v>
      </c>
      <c r="C5564" s="5">
        <v>25</v>
      </c>
      <c r="D5564" s="26" t="str">
        <f>IF(E5564="","TOTAL","")</f>
        <v/>
      </c>
      <c r="E5564" t="s">
        <v>77</v>
      </c>
    </row>
    <row r="5565" spans="1:5" outlineLevel="2" x14ac:dyDescent="0.35">
      <c r="A5565" s="11">
        <v>43847</v>
      </c>
      <c r="B5565" t="s">
        <v>470</v>
      </c>
      <c r="C5565" s="5">
        <v>37.5</v>
      </c>
      <c r="D5565" s="26" t="str">
        <f>IF(E5565="","TOTAL","")</f>
        <v/>
      </c>
      <c r="E5565" t="s">
        <v>77</v>
      </c>
    </row>
    <row r="5566" spans="1:5" outlineLevel="2" x14ac:dyDescent="0.35">
      <c r="A5566" s="11">
        <v>43847</v>
      </c>
      <c r="B5566" t="s">
        <v>470</v>
      </c>
      <c r="C5566" s="5">
        <v>31.25</v>
      </c>
      <c r="D5566" s="26" t="str">
        <f>IF(E5566="","TOTAL","")</f>
        <v/>
      </c>
      <c r="E5566" t="s">
        <v>77</v>
      </c>
    </row>
    <row r="5567" spans="1:5" outlineLevel="2" x14ac:dyDescent="0.35">
      <c r="A5567" s="11">
        <v>43847</v>
      </c>
      <c r="B5567" t="s">
        <v>470</v>
      </c>
      <c r="C5567" s="5">
        <v>62.5</v>
      </c>
      <c r="D5567" s="26" t="str">
        <f>IF(E5567="","TOTAL","")</f>
        <v/>
      </c>
      <c r="E5567" t="s">
        <v>77</v>
      </c>
    </row>
    <row r="5568" spans="1:5" outlineLevel="2" x14ac:dyDescent="0.35">
      <c r="A5568" s="11">
        <v>43847</v>
      </c>
      <c r="B5568" t="s">
        <v>470</v>
      </c>
      <c r="C5568" s="5">
        <v>25</v>
      </c>
      <c r="D5568" s="26" t="str">
        <f>IF(E5568="","TOTAL","")</f>
        <v/>
      </c>
      <c r="E5568" t="s">
        <v>77</v>
      </c>
    </row>
    <row r="5569" spans="1:5" outlineLevel="2" x14ac:dyDescent="0.35">
      <c r="A5569" s="11">
        <v>43847</v>
      </c>
      <c r="B5569" t="s">
        <v>470</v>
      </c>
      <c r="C5569" s="5">
        <v>25</v>
      </c>
      <c r="D5569" s="26" t="str">
        <f>IF(E5569="","TOTAL","")</f>
        <v/>
      </c>
      <c r="E5569" t="s">
        <v>77</v>
      </c>
    </row>
    <row r="5570" spans="1:5" outlineLevel="2" x14ac:dyDescent="0.35">
      <c r="A5570" s="11">
        <v>43847</v>
      </c>
      <c r="B5570" t="s">
        <v>470</v>
      </c>
      <c r="C5570" s="5">
        <v>43.75</v>
      </c>
      <c r="D5570" s="26" t="str">
        <f>IF(E5570="","TOTAL","")</f>
        <v/>
      </c>
      <c r="E5570" t="s">
        <v>77</v>
      </c>
    </row>
    <row r="5571" spans="1:5" outlineLevel="2" x14ac:dyDescent="0.35">
      <c r="A5571" s="11">
        <v>43847</v>
      </c>
      <c r="B5571" t="s">
        <v>470</v>
      </c>
      <c r="C5571" s="5">
        <v>25</v>
      </c>
      <c r="D5571" s="26" t="str">
        <f>IF(E5571="","TOTAL","")</f>
        <v/>
      </c>
      <c r="E5571" t="s">
        <v>77</v>
      </c>
    </row>
    <row r="5572" spans="1:5" outlineLevel="2" x14ac:dyDescent="0.35">
      <c r="A5572" s="11">
        <v>43847</v>
      </c>
      <c r="B5572" t="s">
        <v>470</v>
      </c>
      <c r="C5572" s="5">
        <v>50</v>
      </c>
      <c r="D5572" s="26" t="str">
        <f>IF(E5572="","TOTAL","")</f>
        <v/>
      </c>
      <c r="E5572" t="s">
        <v>77</v>
      </c>
    </row>
    <row r="5573" spans="1:5" outlineLevel="2" x14ac:dyDescent="0.35">
      <c r="A5573" s="11">
        <v>43847</v>
      </c>
      <c r="B5573" t="s">
        <v>470</v>
      </c>
      <c r="C5573" s="5">
        <v>31.25</v>
      </c>
      <c r="D5573" s="26" t="str">
        <f>IF(E5573="","TOTAL","")</f>
        <v/>
      </c>
      <c r="E5573" t="s">
        <v>77</v>
      </c>
    </row>
    <row r="5574" spans="1:5" outlineLevel="2" x14ac:dyDescent="0.35">
      <c r="A5574" s="11">
        <v>43847</v>
      </c>
      <c r="B5574" t="s">
        <v>470</v>
      </c>
      <c r="C5574" s="5">
        <v>31.25</v>
      </c>
      <c r="D5574" s="26" t="str">
        <f>IF(E5574="","TOTAL","")</f>
        <v/>
      </c>
      <c r="E5574" t="s">
        <v>77</v>
      </c>
    </row>
    <row r="5575" spans="1:5" outlineLevel="2" x14ac:dyDescent="0.35">
      <c r="A5575" s="11">
        <v>43847</v>
      </c>
      <c r="B5575" t="s">
        <v>470</v>
      </c>
      <c r="C5575" s="5">
        <v>37.5</v>
      </c>
      <c r="D5575" s="26" t="str">
        <f>IF(E5575="","TOTAL","")</f>
        <v/>
      </c>
      <c r="E5575" t="s">
        <v>77</v>
      </c>
    </row>
    <row r="5576" spans="1:5" outlineLevel="2" x14ac:dyDescent="0.35">
      <c r="A5576" s="11">
        <v>43847</v>
      </c>
      <c r="B5576" t="s">
        <v>470</v>
      </c>
      <c r="C5576" s="5">
        <v>31.25</v>
      </c>
      <c r="D5576" s="26" t="str">
        <f>IF(E5576="","TOTAL","")</f>
        <v/>
      </c>
      <c r="E5576" t="s">
        <v>77</v>
      </c>
    </row>
    <row r="5577" spans="1:5" outlineLevel="2" x14ac:dyDescent="0.35">
      <c r="A5577" s="11">
        <v>43847</v>
      </c>
      <c r="B5577" t="s">
        <v>470</v>
      </c>
      <c r="C5577" s="5">
        <v>25</v>
      </c>
      <c r="D5577" s="26" t="str">
        <f>IF(E5577="","TOTAL","")</f>
        <v/>
      </c>
      <c r="E5577" t="s">
        <v>77</v>
      </c>
    </row>
    <row r="5578" spans="1:5" outlineLevel="2" x14ac:dyDescent="0.35">
      <c r="A5578" s="11">
        <v>43847</v>
      </c>
      <c r="B5578" t="s">
        <v>470</v>
      </c>
      <c r="C5578" s="5">
        <v>31.25</v>
      </c>
      <c r="D5578" s="26" t="str">
        <f>IF(E5578="","TOTAL","")</f>
        <v/>
      </c>
      <c r="E5578" t="s">
        <v>77</v>
      </c>
    </row>
    <row r="5579" spans="1:5" outlineLevel="2" x14ac:dyDescent="0.35">
      <c r="A5579" s="11">
        <v>43847</v>
      </c>
      <c r="B5579" t="s">
        <v>470</v>
      </c>
      <c r="C5579" s="5">
        <v>31.25</v>
      </c>
      <c r="D5579" s="26" t="str">
        <f>IF(E5579="","TOTAL","")</f>
        <v/>
      </c>
      <c r="E5579" t="s">
        <v>77</v>
      </c>
    </row>
    <row r="5580" spans="1:5" outlineLevel="2" x14ac:dyDescent="0.35">
      <c r="A5580" s="11">
        <v>43847</v>
      </c>
      <c r="B5580" t="s">
        <v>470</v>
      </c>
      <c r="C5580" s="5">
        <v>25</v>
      </c>
      <c r="D5580" s="26" t="str">
        <f>IF(E5580="","TOTAL","")</f>
        <v/>
      </c>
      <c r="E5580" t="s">
        <v>77</v>
      </c>
    </row>
    <row r="5581" spans="1:5" outlineLevel="2" x14ac:dyDescent="0.35">
      <c r="A5581" s="11">
        <v>43847</v>
      </c>
      <c r="B5581" t="s">
        <v>470</v>
      </c>
      <c r="C5581" s="5">
        <v>25</v>
      </c>
      <c r="D5581" s="26" t="str">
        <f>IF(E5581="","TOTAL","")</f>
        <v/>
      </c>
      <c r="E5581" t="s">
        <v>77</v>
      </c>
    </row>
    <row r="5582" spans="1:5" outlineLevel="2" x14ac:dyDescent="0.35">
      <c r="A5582" s="11">
        <v>43847</v>
      </c>
      <c r="B5582" t="s">
        <v>470</v>
      </c>
      <c r="C5582" s="5">
        <v>31.25</v>
      </c>
      <c r="D5582" s="26" t="str">
        <f>IF(E5582="","TOTAL","")</f>
        <v/>
      </c>
      <c r="E5582" t="s">
        <v>77</v>
      </c>
    </row>
    <row r="5583" spans="1:5" outlineLevel="2" x14ac:dyDescent="0.35">
      <c r="A5583" s="11">
        <v>43847</v>
      </c>
      <c r="B5583" t="s">
        <v>470</v>
      </c>
      <c r="C5583" s="5">
        <v>31.25</v>
      </c>
      <c r="D5583" s="26" t="str">
        <f>IF(E5583="","TOTAL","")</f>
        <v/>
      </c>
      <c r="E5583" t="s">
        <v>77</v>
      </c>
    </row>
    <row r="5584" spans="1:5" outlineLevel="2" x14ac:dyDescent="0.35">
      <c r="A5584" s="11">
        <v>43847</v>
      </c>
      <c r="B5584" t="s">
        <v>470</v>
      </c>
      <c r="C5584" s="5">
        <v>25</v>
      </c>
      <c r="D5584" s="26" t="str">
        <f>IF(E5584="","TOTAL","")</f>
        <v/>
      </c>
      <c r="E5584" t="s">
        <v>77</v>
      </c>
    </row>
    <row r="5585" spans="1:5" outlineLevel="2" x14ac:dyDescent="0.35">
      <c r="A5585" s="11">
        <v>43847</v>
      </c>
      <c r="B5585" t="s">
        <v>470</v>
      </c>
      <c r="C5585" s="5">
        <v>37.5</v>
      </c>
      <c r="D5585" s="26" t="str">
        <f>IF(E5585="","TOTAL","")</f>
        <v/>
      </c>
      <c r="E5585" t="s">
        <v>77</v>
      </c>
    </row>
    <row r="5586" spans="1:5" outlineLevel="2" x14ac:dyDescent="0.35">
      <c r="A5586" s="11">
        <v>43847</v>
      </c>
      <c r="B5586" t="s">
        <v>470</v>
      </c>
      <c r="C5586" s="5">
        <v>62.5</v>
      </c>
      <c r="D5586" s="26" t="str">
        <f>IF(E5586="","TOTAL","")</f>
        <v/>
      </c>
      <c r="E5586" t="s">
        <v>77</v>
      </c>
    </row>
    <row r="5587" spans="1:5" outlineLevel="2" x14ac:dyDescent="0.35">
      <c r="A5587" s="11">
        <v>43847</v>
      </c>
      <c r="B5587" t="s">
        <v>470</v>
      </c>
      <c r="C5587" s="5">
        <v>25</v>
      </c>
      <c r="D5587" s="26" t="str">
        <f>IF(E5587="","TOTAL","")</f>
        <v/>
      </c>
      <c r="E5587" t="s">
        <v>77</v>
      </c>
    </row>
    <row r="5588" spans="1:5" outlineLevel="2" x14ac:dyDescent="0.35">
      <c r="A5588" s="11">
        <v>43847</v>
      </c>
      <c r="B5588" t="s">
        <v>470</v>
      </c>
      <c r="C5588" s="5">
        <v>25</v>
      </c>
      <c r="D5588" s="26" t="str">
        <f>IF(E5588="","TOTAL","")</f>
        <v/>
      </c>
      <c r="E5588" t="s">
        <v>77</v>
      </c>
    </row>
    <row r="5589" spans="1:5" outlineLevel="2" x14ac:dyDescent="0.35">
      <c r="A5589" s="11">
        <v>43847</v>
      </c>
      <c r="B5589" t="s">
        <v>470</v>
      </c>
      <c r="C5589" s="5">
        <v>50</v>
      </c>
      <c r="D5589" s="26" t="str">
        <f>IF(E5589="","TOTAL","")</f>
        <v/>
      </c>
      <c r="E5589" t="s">
        <v>77</v>
      </c>
    </row>
    <row r="5590" spans="1:5" outlineLevel="1" x14ac:dyDescent="0.35">
      <c r="A5590" s="25">
        <f>A5589</f>
        <v>43847</v>
      </c>
      <c r="B5590" s="24" t="str">
        <f>B5589</f>
        <v>MARIA ISAURA DIAZ-EGGLESTONE</v>
      </c>
      <c r="C5590" s="26">
        <f>SUBTOTAL(9,C5563:C5589)</f>
        <v>918.75</v>
      </c>
      <c r="D5590" s="26" t="str">
        <f>IF(E5590="","TOTAL","")</f>
        <v>TOTAL</v>
      </c>
    </row>
    <row r="5591" spans="1:5" outlineLevel="2" x14ac:dyDescent="0.35">
      <c r="A5591" s="11">
        <v>43847</v>
      </c>
      <c r="B5591" t="s">
        <v>1167</v>
      </c>
      <c r="C5591" s="5">
        <v>135</v>
      </c>
      <c r="D5591" s="26" t="str">
        <f>IF(E5591="","TOTAL","")</f>
        <v/>
      </c>
      <c r="E5591" t="s">
        <v>77</v>
      </c>
    </row>
    <row r="5592" spans="1:5" outlineLevel="1" x14ac:dyDescent="0.35">
      <c r="A5592" s="25">
        <f>A5591</f>
        <v>43847</v>
      </c>
      <c r="B5592" s="24" t="str">
        <f>B5591</f>
        <v>STANLEY J EISKANT</v>
      </c>
      <c r="C5592" s="26">
        <f>SUBTOTAL(9,C5591:C5591)</f>
        <v>135</v>
      </c>
      <c r="D5592" s="26" t="str">
        <f>IF(E5592="","TOTAL","")</f>
        <v>TOTAL</v>
      </c>
    </row>
    <row r="5593" spans="1:5" outlineLevel="2" x14ac:dyDescent="0.35">
      <c r="A5593" s="11">
        <v>43847</v>
      </c>
      <c r="B5593" t="s">
        <v>117</v>
      </c>
      <c r="C5593" s="5">
        <v>38.950000000000003</v>
      </c>
      <c r="D5593" s="26" t="str">
        <f>IF(E5593="","TOTAL","")</f>
        <v/>
      </c>
      <c r="E5593" t="s">
        <v>81</v>
      </c>
    </row>
    <row r="5594" spans="1:5" outlineLevel="2" x14ac:dyDescent="0.35">
      <c r="A5594" s="11">
        <v>43847</v>
      </c>
      <c r="B5594" t="s">
        <v>117</v>
      </c>
      <c r="C5594" s="5">
        <v>194.76</v>
      </c>
      <c r="D5594" s="26" t="str">
        <f>IF(E5594="","TOTAL","")</f>
        <v/>
      </c>
      <c r="E5594" t="s">
        <v>81</v>
      </c>
    </row>
    <row r="5595" spans="1:5" outlineLevel="2" x14ac:dyDescent="0.35">
      <c r="A5595" s="11">
        <v>43847</v>
      </c>
      <c r="B5595" t="s">
        <v>117</v>
      </c>
      <c r="C5595" s="5">
        <v>69.95</v>
      </c>
      <c r="D5595" s="26" t="str">
        <f>IF(E5595="","TOTAL","")</f>
        <v/>
      </c>
      <c r="E5595" t="s">
        <v>81</v>
      </c>
    </row>
    <row r="5596" spans="1:5" outlineLevel="2" x14ac:dyDescent="0.35">
      <c r="A5596" s="11">
        <v>43847</v>
      </c>
      <c r="B5596" t="s">
        <v>117</v>
      </c>
      <c r="C5596" s="5">
        <v>136.83000000000001</v>
      </c>
      <c r="D5596" s="26" t="str">
        <f>IF(E5596="","TOTAL","")</f>
        <v/>
      </c>
      <c r="E5596" t="s">
        <v>81</v>
      </c>
    </row>
    <row r="5597" spans="1:5" outlineLevel="2" x14ac:dyDescent="0.35">
      <c r="A5597" s="11">
        <v>43847</v>
      </c>
      <c r="B5597" t="s">
        <v>117</v>
      </c>
      <c r="C5597" s="5">
        <v>22.05</v>
      </c>
      <c r="D5597" s="26" t="str">
        <f>IF(E5597="","TOTAL","")</f>
        <v/>
      </c>
      <c r="E5597" t="s">
        <v>81</v>
      </c>
    </row>
    <row r="5598" spans="1:5" outlineLevel="2" x14ac:dyDescent="0.35">
      <c r="A5598" s="11">
        <v>43847</v>
      </c>
      <c r="B5598" t="s">
        <v>117</v>
      </c>
      <c r="C5598" s="5">
        <v>235.6</v>
      </c>
      <c r="D5598" s="26" t="str">
        <f>IF(E5598="","TOTAL","")</f>
        <v/>
      </c>
      <c r="E5598" t="s">
        <v>81</v>
      </c>
    </row>
    <row r="5599" spans="1:5" outlineLevel="2" x14ac:dyDescent="0.35">
      <c r="A5599" s="11">
        <v>43847</v>
      </c>
      <c r="B5599" t="s">
        <v>117</v>
      </c>
      <c r="C5599" s="5">
        <v>116.3</v>
      </c>
      <c r="D5599" s="26" t="str">
        <f>IF(E5599="","TOTAL","")</f>
        <v/>
      </c>
      <c r="E5599" t="s">
        <v>81</v>
      </c>
    </row>
    <row r="5600" spans="1:5" outlineLevel="2" x14ac:dyDescent="0.35">
      <c r="A5600" s="11">
        <v>43847</v>
      </c>
      <c r="B5600" t="s">
        <v>117</v>
      </c>
      <c r="C5600" s="5">
        <v>192</v>
      </c>
      <c r="D5600" s="26" t="str">
        <f>IF(E5600="","TOTAL","")</f>
        <v/>
      </c>
      <c r="E5600" t="s">
        <v>81</v>
      </c>
    </row>
    <row r="5601" spans="1:5" outlineLevel="2" x14ac:dyDescent="0.35">
      <c r="A5601" s="11">
        <v>43847</v>
      </c>
      <c r="B5601" t="s">
        <v>117</v>
      </c>
      <c r="C5601" s="5">
        <v>1128.02</v>
      </c>
      <c r="D5601" s="26" t="str">
        <f>IF(E5601="","TOTAL","")</f>
        <v/>
      </c>
      <c r="E5601" t="s">
        <v>81</v>
      </c>
    </row>
    <row r="5602" spans="1:5" outlineLevel="2" x14ac:dyDescent="0.35">
      <c r="A5602" s="11">
        <v>43847</v>
      </c>
      <c r="B5602" t="s">
        <v>117</v>
      </c>
      <c r="C5602" s="5">
        <v>92.5</v>
      </c>
      <c r="D5602" s="26" t="str">
        <f>IF(E5602="","TOTAL","")</f>
        <v/>
      </c>
      <c r="E5602" t="s">
        <v>81</v>
      </c>
    </row>
    <row r="5603" spans="1:5" outlineLevel="2" x14ac:dyDescent="0.35">
      <c r="A5603" s="11">
        <v>43847</v>
      </c>
      <c r="B5603" t="s">
        <v>117</v>
      </c>
      <c r="C5603" s="5">
        <v>137.55000000000001</v>
      </c>
      <c r="D5603" s="26" t="str">
        <f>IF(E5603="","TOTAL","")</f>
        <v/>
      </c>
      <c r="E5603" t="s">
        <v>81</v>
      </c>
    </row>
    <row r="5604" spans="1:5" outlineLevel="2" x14ac:dyDescent="0.35">
      <c r="A5604" s="11">
        <v>43847</v>
      </c>
      <c r="B5604" t="s">
        <v>117</v>
      </c>
      <c r="C5604" s="5">
        <v>159</v>
      </c>
      <c r="D5604" s="26" t="str">
        <f>IF(E5604="","TOTAL","")</f>
        <v/>
      </c>
      <c r="E5604" t="s">
        <v>81</v>
      </c>
    </row>
    <row r="5605" spans="1:5" outlineLevel="2" x14ac:dyDescent="0.35">
      <c r="A5605" s="11">
        <v>43847</v>
      </c>
      <c r="B5605" t="s">
        <v>117</v>
      </c>
      <c r="C5605" s="5">
        <v>242.3</v>
      </c>
      <c r="D5605" s="26" t="str">
        <f>IF(E5605="","TOTAL","")</f>
        <v/>
      </c>
      <c r="E5605" t="s">
        <v>81</v>
      </c>
    </row>
    <row r="5606" spans="1:5" outlineLevel="2" x14ac:dyDescent="0.35">
      <c r="A5606" s="11">
        <v>43847</v>
      </c>
      <c r="B5606" t="s">
        <v>117</v>
      </c>
      <c r="C5606" s="5">
        <v>82.38</v>
      </c>
      <c r="D5606" s="26" t="str">
        <f>IF(E5606="","TOTAL","")</f>
        <v/>
      </c>
      <c r="E5606" t="s">
        <v>81</v>
      </c>
    </row>
    <row r="5607" spans="1:5" outlineLevel="1" x14ac:dyDescent="0.35">
      <c r="A5607" s="25">
        <f>A5606</f>
        <v>43847</v>
      </c>
      <c r="B5607" s="24" t="str">
        <f>B5606</f>
        <v>ELLIOTT ELECTRIC SUPPLY INC</v>
      </c>
      <c r="C5607" s="26">
        <f>SUBTOTAL(9,C5593:C5606)</f>
        <v>2848.1900000000005</v>
      </c>
      <c r="D5607" s="26" t="str">
        <f>IF(E5607="","TOTAL","")</f>
        <v>TOTAL</v>
      </c>
    </row>
    <row r="5608" spans="1:5" outlineLevel="2" x14ac:dyDescent="0.35">
      <c r="A5608" s="11">
        <v>43847</v>
      </c>
      <c r="B5608" t="s">
        <v>1467</v>
      </c>
      <c r="C5608" s="5">
        <v>409.84</v>
      </c>
      <c r="D5608" s="26" t="str">
        <f>IF(E5608="","TOTAL","")</f>
        <v/>
      </c>
      <c r="E5608" t="s">
        <v>97</v>
      </c>
    </row>
    <row r="5609" spans="1:5" outlineLevel="1" x14ac:dyDescent="0.35">
      <c r="A5609" s="25">
        <f>A5608</f>
        <v>43847</v>
      </c>
      <c r="B5609" s="24" t="str">
        <f>B5608</f>
        <v>EMBASSY SUITES SAN MARCOS</v>
      </c>
      <c r="C5609" s="26">
        <f>SUBTOTAL(9,C5608:C5608)</f>
        <v>409.84</v>
      </c>
      <c r="D5609" s="26" t="str">
        <f>IF(E5609="","TOTAL","")</f>
        <v>TOTAL</v>
      </c>
    </row>
    <row r="5610" spans="1:5" outlineLevel="2" x14ac:dyDescent="0.35">
      <c r="A5610" s="11">
        <v>43847</v>
      </c>
      <c r="B5610" t="s">
        <v>1467</v>
      </c>
      <c r="C5610" s="5">
        <v>409.84</v>
      </c>
      <c r="D5610" s="26" t="str">
        <f>IF(E5610="","TOTAL","")</f>
        <v/>
      </c>
      <c r="E5610" t="s">
        <v>97</v>
      </c>
    </row>
    <row r="5611" spans="1:5" outlineLevel="1" x14ac:dyDescent="0.35">
      <c r="A5611" s="25">
        <f>A5610</f>
        <v>43847</v>
      </c>
      <c r="B5611" s="24" t="str">
        <f>B5610</f>
        <v>EMBASSY SUITES SAN MARCOS</v>
      </c>
      <c r="C5611" s="26">
        <f>SUBTOTAL(9,C5610:C5610)</f>
        <v>409.84</v>
      </c>
      <c r="D5611" s="26" t="str">
        <f>IF(E5611="","TOTAL","")</f>
        <v>TOTAL</v>
      </c>
    </row>
    <row r="5612" spans="1:5" outlineLevel="2" x14ac:dyDescent="0.35">
      <c r="A5612" s="11">
        <v>43847</v>
      </c>
      <c r="B5612" t="s">
        <v>1468</v>
      </c>
      <c r="C5612" s="5">
        <v>331.7</v>
      </c>
      <c r="D5612" s="26" t="str">
        <f>IF(E5612="","TOTAL","")</f>
        <v/>
      </c>
      <c r="E5612" t="s">
        <v>82</v>
      </c>
    </row>
    <row r="5613" spans="1:5" outlineLevel="1" x14ac:dyDescent="0.35">
      <c r="A5613" s="25">
        <f>A5612</f>
        <v>43847</v>
      </c>
      <c r="B5613" s="24" t="str">
        <f>B5612</f>
        <v>EMBASSY SUITES DALLAS</v>
      </c>
      <c r="C5613" s="26">
        <f>SUBTOTAL(9,C5612:C5612)</f>
        <v>331.7</v>
      </c>
      <c r="D5613" s="26" t="str">
        <f>IF(E5613="","TOTAL","")</f>
        <v>TOTAL</v>
      </c>
    </row>
    <row r="5614" spans="1:5" outlineLevel="2" x14ac:dyDescent="0.35">
      <c r="A5614" s="11">
        <v>43847</v>
      </c>
      <c r="B5614" t="s">
        <v>1468</v>
      </c>
      <c r="C5614" s="5">
        <v>331.7</v>
      </c>
      <c r="D5614" s="26" t="str">
        <f>IF(E5614="","TOTAL","")</f>
        <v/>
      </c>
      <c r="E5614" t="s">
        <v>97</v>
      </c>
    </row>
    <row r="5615" spans="1:5" outlineLevel="1" x14ac:dyDescent="0.35">
      <c r="A5615" s="25">
        <f>A5614</f>
        <v>43847</v>
      </c>
      <c r="B5615" s="24" t="str">
        <f>B5614</f>
        <v>EMBASSY SUITES DALLAS</v>
      </c>
      <c r="C5615" s="26">
        <f>SUBTOTAL(9,C5614:C5614)</f>
        <v>331.7</v>
      </c>
      <c r="D5615" s="26" t="str">
        <f>IF(E5615="","TOTAL","")</f>
        <v>TOTAL</v>
      </c>
    </row>
    <row r="5616" spans="1:5" outlineLevel="2" x14ac:dyDescent="0.35">
      <c r="A5616" s="11">
        <v>43847</v>
      </c>
      <c r="B5616" t="s">
        <v>1468</v>
      </c>
      <c r="C5616" s="5">
        <v>331.7</v>
      </c>
      <c r="D5616" s="26" t="str">
        <f>IF(E5616="","TOTAL","")</f>
        <v/>
      </c>
      <c r="E5616" t="s">
        <v>82</v>
      </c>
    </row>
    <row r="5617" spans="1:5" outlineLevel="1" x14ac:dyDescent="0.35">
      <c r="A5617" s="25">
        <f>A5616</f>
        <v>43847</v>
      </c>
      <c r="B5617" s="24" t="str">
        <f>B5616</f>
        <v>EMBASSY SUITES DALLAS</v>
      </c>
      <c r="C5617" s="26">
        <f>SUBTOTAL(9,C5616:C5616)</f>
        <v>331.7</v>
      </c>
      <c r="D5617" s="26" t="str">
        <f>IF(E5617="","TOTAL","")</f>
        <v>TOTAL</v>
      </c>
    </row>
    <row r="5618" spans="1:5" outlineLevel="2" x14ac:dyDescent="0.35">
      <c r="A5618" s="11">
        <v>43847</v>
      </c>
      <c r="B5618" t="s">
        <v>1469</v>
      </c>
      <c r="C5618" s="5">
        <v>355</v>
      </c>
      <c r="D5618" s="26" t="str">
        <f>IF(E5618="","TOTAL","")</f>
        <v/>
      </c>
      <c r="E5618" t="s">
        <v>99</v>
      </c>
    </row>
    <row r="5619" spans="1:5" outlineLevel="1" x14ac:dyDescent="0.35">
      <c r="A5619" s="25">
        <f>A5618</f>
        <v>43847</v>
      </c>
      <c r="B5619" s="24" t="str">
        <f>B5618</f>
        <v>EMORY UNIVERSITY-BARKLEY FORUM</v>
      </c>
      <c r="C5619" s="26">
        <f>SUBTOTAL(9,C5618:C5618)</f>
        <v>355</v>
      </c>
      <c r="D5619" s="26" t="str">
        <f>IF(E5619="","TOTAL","")</f>
        <v>TOTAL</v>
      </c>
    </row>
    <row r="5620" spans="1:5" outlineLevel="2" x14ac:dyDescent="0.35">
      <c r="A5620" s="11">
        <v>43847</v>
      </c>
      <c r="B5620" t="s">
        <v>1469</v>
      </c>
      <c r="C5620" s="5">
        <v>1245</v>
      </c>
      <c r="D5620" s="26" t="str">
        <f>IF(E5620="","TOTAL","")</f>
        <v/>
      </c>
      <c r="E5620" t="s">
        <v>99</v>
      </c>
    </row>
    <row r="5621" spans="1:5" outlineLevel="1" x14ac:dyDescent="0.35">
      <c r="A5621" s="25">
        <f>A5620</f>
        <v>43847</v>
      </c>
      <c r="B5621" s="24" t="str">
        <f>B5620</f>
        <v>EMORY UNIVERSITY-BARKLEY FORUM</v>
      </c>
      <c r="C5621" s="26">
        <f>SUBTOTAL(9,C5620:C5620)</f>
        <v>1245</v>
      </c>
      <c r="D5621" s="26" t="str">
        <f>IF(E5621="","TOTAL","")</f>
        <v>TOTAL</v>
      </c>
    </row>
    <row r="5622" spans="1:5" outlineLevel="2" x14ac:dyDescent="0.35">
      <c r="A5622" s="11">
        <v>43847</v>
      </c>
      <c r="B5622" t="s">
        <v>861</v>
      </c>
      <c r="C5622" s="5">
        <v>75.77</v>
      </c>
      <c r="D5622" s="26" t="str">
        <f>IF(E5622="","TOTAL","")</f>
        <v/>
      </c>
      <c r="E5622" t="s">
        <v>101</v>
      </c>
    </row>
    <row r="5623" spans="1:5" outlineLevel="2" x14ac:dyDescent="0.35">
      <c r="A5623" s="11">
        <v>43847</v>
      </c>
      <c r="B5623" t="s">
        <v>861</v>
      </c>
      <c r="C5623" s="5">
        <v>39.25</v>
      </c>
      <c r="D5623" s="26" t="str">
        <f>IF(E5623="","TOTAL","")</f>
        <v/>
      </c>
      <c r="E5623" t="s">
        <v>101</v>
      </c>
    </row>
    <row r="5624" spans="1:5" outlineLevel="1" x14ac:dyDescent="0.35">
      <c r="A5624" s="25">
        <f>A5623</f>
        <v>43847</v>
      </c>
      <c r="B5624" s="24" t="str">
        <f>B5623</f>
        <v>ABBY TRAUPMAN</v>
      </c>
      <c r="C5624" s="26">
        <f>SUBTOTAL(9,C5622:C5623)</f>
        <v>115.02</v>
      </c>
      <c r="D5624" s="26" t="str">
        <f>IF(E5624="","TOTAL","")</f>
        <v>TOTAL</v>
      </c>
    </row>
    <row r="5625" spans="1:5" outlineLevel="2" x14ac:dyDescent="0.35">
      <c r="A5625" s="11">
        <v>43847</v>
      </c>
      <c r="B5625" t="s">
        <v>579</v>
      </c>
      <c r="C5625" s="5">
        <v>51.23</v>
      </c>
      <c r="D5625" s="26" t="str">
        <f>IF(E5625="","TOTAL","")</f>
        <v/>
      </c>
      <c r="E5625" t="s">
        <v>101</v>
      </c>
    </row>
    <row r="5626" spans="1:5" outlineLevel="2" x14ac:dyDescent="0.35">
      <c r="A5626" s="11">
        <v>43847</v>
      </c>
      <c r="B5626" t="s">
        <v>579</v>
      </c>
      <c r="C5626" s="5">
        <v>67.58</v>
      </c>
      <c r="D5626" s="26" t="str">
        <f>IF(E5626="","TOTAL","")</f>
        <v/>
      </c>
      <c r="E5626" t="s">
        <v>101</v>
      </c>
    </row>
    <row r="5627" spans="1:5" outlineLevel="1" x14ac:dyDescent="0.35">
      <c r="A5627" s="25">
        <f>A5626</f>
        <v>43847</v>
      </c>
      <c r="B5627" s="24" t="str">
        <f>B5626</f>
        <v>AMANDA LOCKHART</v>
      </c>
      <c r="C5627" s="26">
        <f>SUBTOTAL(9,C5625:C5626)</f>
        <v>118.81</v>
      </c>
      <c r="D5627" s="26" t="str">
        <f>IF(E5627="","TOTAL","")</f>
        <v>TOTAL</v>
      </c>
    </row>
    <row r="5628" spans="1:5" outlineLevel="2" x14ac:dyDescent="0.35">
      <c r="A5628" s="11">
        <v>43847</v>
      </c>
      <c r="B5628" t="s">
        <v>1470</v>
      </c>
      <c r="C5628" s="5">
        <v>32.159999999999997</v>
      </c>
      <c r="D5628" s="26" t="str">
        <f>IF(E5628="","TOTAL","")</f>
        <v/>
      </c>
      <c r="E5628" t="s">
        <v>101</v>
      </c>
    </row>
    <row r="5629" spans="1:5" outlineLevel="2" x14ac:dyDescent="0.35">
      <c r="A5629" s="11">
        <v>43847</v>
      </c>
      <c r="B5629" t="s">
        <v>1470</v>
      </c>
      <c r="C5629" s="5">
        <v>37.51</v>
      </c>
      <c r="D5629" s="26" t="str">
        <f>IF(E5629="","TOTAL","")</f>
        <v/>
      </c>
      <c r="E5629" t="s">
        <v>101</v>
      </c>
    </row>
    <row r="5630" spans="1:5" outlineLevel="1" x14ac:dyDescent="0.35">
      <c r="A5630" s="25">
        <f>A5629</f>
        <v>43847</v>
      </c>
      <c r="B5630" s="24" t="str">
        <f>B5629</f>
        <v>AMY BROCHHAUSEN</v>
      </c>
      <c r="C5630" s="26">
        <f>SUBTOTAL(9,C5628:C5629)</f>
        <v>69.669999999999987</v>
      </c>
      <c r="D5630" s="26" t="str">
        <f>IF(E5630="","TOTAL","")</f>
        <v>TOTAL</v>
      </c>
    </row>
    <row r="5631" spans="1:5" outlineLevel="2" x14ac:dyDescent="0.35">
      <c r="A5631" s="11">
        <v>43847</v>
      </c>
      <c r="B5631" t="s">
        <v>582</v>
      </c>
      <c r="C5631" s="5">
        <v>29.81</v>
      </c>
      <c r="D5631" s="26" t="str">
        <f>IF(E5631="","TOTAL","")</f>
        <v/>
      </c>
      <c r="E5631" t="s">
        <v>101</v>
      </c>
    </row>
    <row r="5632" spans="1:5" outlineLevel="2" x14ac:dyDescent="0.35">
      <c r="A5632" s="11">
        <v>43847</v>
      </c>
      <c r="B5632" t="s">
        <v>582</v>
      </c>
      <c r="C5632" s="5">
        <v>104.64</v>
      </c>
      <c r="D5632" s="26" t="str">
        <f>IF(E5632="","TOTAL","")</f>
        <v/>
      </c>
      <c r="E5632" t="s">
        <v>101</v>
      </c>
    </row>
    <row r="5633" spans="1:5" outlineLevel="2" x14ac:dyDescent="0.35">
      <c r="A5633" s="11">
        <v>43847</v>
      </c>
      <c r="B5633" t="s">
        <v>582</v>
      </c>
      <c r="C5633" s="5">
        <v>131.88999999999999</v>
      </c>
      <c r="D5633" s="26" t="str">
        <f>IF(E5633="","TOTAL","")</f>
        <v/>
      </c>
      <c r="E5633" t="s">
        <v>101</v>
      </c>
    </row>
    <row r="5634" spans="1:5" outlineLevel="1" x14ac:dyDescent="0.35">
      <c r="A5634" s="25">
        <f>A5633</f>
        <v>43847</v>
      </c>
      <c r="B5634" s="24" t="str">
        <f>B5633</f>
        <v>AUTUMN COLE</v>
      </c>
      <c r="C5634" s="26">
        <f>SUBTOTAL(9,C5631:C5633)</f>
        <v>266.33999999999997</v>
      </c>
      <c r="D5634" s="26" t="str">
        <f>IF(E5634="","TOTAL","")</f>
        <v>TOTAL</v>
      </c>
    </row>
    <row r="5635" spans="1:5" outlineLevel="2" x14ac:dyDescent="0.35">
      <c r="A5635" s="11">
        <v>43847</v>
      </c>
      <c r="B5635" t="s">
        <v>584</v>
      </c>
      <c r="C5635" s="5">
        <v>31.61</v>
      </c>
      <c r="D5635" s="26" t="str">
        <f>IF(E5635="","TOTAL","")</f>
        <v/>
      </c>
      <c r="E5635" t="s">
        <v>101</v>
      </c>
    </row>
    <row r="5636" spans="1:5" outlineLevel="2" x14ac:dyDescent="0.35">
      <c r="A5636" s="11">
        <v>43847</v>
      </c>
      <c r="B5636" t="s">
        <v>584</v>
      </c>
      <c r="C5636" s="5">
        <v>25.07</v>
      </c>
      <c r="D5636" s="26" t="str">
        <f>IF(E5636="","TOTAL","")</f>
        <v/>
      </c>
      <c r="E5636" t="s">
        <v>101</v>
      </c>
    </row>
    <row r="5637" spans="1:5" outlineLevel="1" x14ac:dyDescent="0.35">
      <c r="A5637" s="25">
        <f>A5636</f>
        <v>43847</v>
      </c>
      <c r="B5637" s="24" t="str">
        <f>B5636</f>
        <v>BRENDA BRASIER</v>
      </c>
      <c r="C5637" s="26">
        <f>SUBTOTAL(9,C5635:C5636)</f>
        <v>56.68</v>
      </c>
      <c r="D5637" s="26" t="str">
        <f>IF(E5637="","TOTAL","")</f>
        <v>TOTAL</v>
      </c>
    </row>
    <row r="5638" spans="1:5" outlineLevel="2" x14ac:dyDescent="0.35">
      <c r="A5638" s="11">
        <v>43847</v>
      </c>
      <c r="B5638" t="s">
        <v>1471</v>
      </c>
      <c r="C5638" s="5">
        <v>25.12</v>
      </c>
      <c r="D5638" s="26" t="str">
        <f>IF(E5638="","TOTAL","")</f>
        <v/>
      </c>
      <c r="E5638" t="s">
        <v>101</v>
      </c>
    </row>
    <row r="5639" spans="1:5" outlineLevel="2" x14ac:dyDescent="0.35">
      <c r="A5639" s="11">
        <v>43847</v>
      </c>
      <c r="B5639" t="s">
        <v>1471</v>
      </c>
      <c r="C5639" s="5">
        <v>30.56</v>
      </c>
      <c r="D5639" s="26" t="str">
        <f>IF(E5639="","TOTAL","")</f>
        <v/>
      </c>
      <c r="E5639" t="s">
        <v>101</v>
      </c>
    </row>
    <row r="5640" spans="1:5" outlineLevel="2" x14ac:dyDescent="0.35">
      <c r="A5640" s="11">
        <v>43847</v>
      </c>
      <c r="B5640" t="s">
        <v>1471</v>
      </c>
      <c r="C5640" s="5">
        <v>24.02</v>
      </c>
      <c r="D5640" s="26" t="str">
        <f>IF(E5640="","TOTAL","")</f>
        <v/>
      </c>
      <c r="E5640" t="s">
        <v>101</v>
      </c>
    </row>
    <row r="5641" spans="1:5" outlineLevel="1" x14ac:dyDescent="0.35">
      <c r="A5641" s="25">
        <f>A5640</f>
        <v>43847</v>
      </c>
      <c r="B5641" s="24" t="str">
        <f>B5640</f>
        <v>CAROL COFFEY</v>
      </c>
      <c r="C5641" s="26">
        <f>SUBTOTAL(9,C5638:C5640)</f>
        <v>79.7</v>
      </c>
      <c r="D5641" s="26" t="str">
        <f>IF(E5641="","TOTAL","")</f>
        <v>TOTAL</v>
      </c>
    </row>
    <row r="5642" spans="1:5" outlineLevel="2" x14ac:dyDescent="0.35">
      <c r="A5642" s="11">
        <v>43847</v>
      </c>
      <c r="B5642" t="s">
        <v>710</v>
      </c>
      <c r="C5642" s="5">
        <v>53.44</v>
      </c>
      <c r="D5642" s="26" t="str">
        <f>IF(E5642="","TOTAL","")</f>
        <v/>
      </c>
      <c r="E5642" t="s">
        <v>101</v>
      </c>
    </row>
    <row r="5643" spans="1:5" outlineLevel="2" x14ac:dyDescent="0.35">
      <c r="A5643" s="11">
        <v>43847</v>
      </c>
      <c r="B5643" t="s">
        <v>710</v>
      </c>
      <c r="C5643" s="5">
        <v>49.07</v>
      </c>
      <c r="D5643" s="26" t="str">
        <f>IF(E5643="","TOTAL","")</f>
        <v/>
      </c>
      <c r="E5643" t="s">
        <v>101</v>
      </c>
    </row>
    <row r="5644" spans="1:5" outlineLevel="1" x14ac:dyDescent="0.35">
      <c r="A5644" s="25">
        <f>A5643</f>
        <v>43847</v>
      </c>
      <c r="B5644" s="24" t="str">
        <f>B5643</f>
        <v>CHIHARU ALLEN</v>
      </c>
      <c r="C5644" s="26">
        <f>SUBTOTAL(9,C5642:C5643)</f>
        <v>102.50999999999999</v>
      </c>
      <c r="D5644" s="26" t="str">
        <f>IF(E5644="","TOTAL","")</f>
        <v>TOTAL</v>
      </c>
    </row>
    <row r="5645" spans="1:5" outlineLevel="2" x14ac:dyDescent="0.35">
      <c r="A5645" s="11">
        <v>43847</v>
      </c>
      <c r="B5645" t="s">
        <v>995</v>
      </c>
      <c r="C5645" s="5">
        <v>23.99</v>
      </c>
      <c r="D5645" s="26" t="str">
        <f>IF(E5645="","TOTAL","")</f>
        <v/>
      </c>
      <c r="E5645" t="s">
        <v>101</v>
      </c>
    </row>
    <row r="5646" spans="1:5" outlineLevel="2" x14ac:dyDescent="0.35">
      <c r="A5646" s="11">
        <v>43847</v>
      </c>
      <c r="B5646" t="s">
        <v>995</v>
      </c>
      <c r="C5646" s="5">
        <v>22.35</v>
      </c>
      <c r="D5646" s="26" t="str">
        <f>IF(E5646="","TOTAL","")</f>
        <v/>
      </c>
      <c r="E5646" t="s">
        <v>101</v>
      </c>
    </row>
    <row r="5647" spans="1:5" outlineLevel="1" x14ac:dyDescent="0.35">
      <c r="A5647" s="25">
        <f>A5646</f>
        <v>43847</v>
      </c>
      <c r="B5647" s="24" t="str">
        <f>B5646</f>
        <v>CHRISTINA VALENCIA</v>
      </c>
      <c r="C5647" s="26">
        <f>SUBTOTAL(9,C5645:C5646)</f>
        <v>46.34</v>
      </c>
      <c r="D5647" s="26" t="str">
        <f>IF(E5647="","TOTAL","")</f>
        <v>TOTAL</v>
      </c>
    </row>
    <row r="5648" spans="1:5" outlineLevel="2" x14ac:dyDescent="0.35">
      <c r="A5648" s="11">
        <v>43847</v>
      </c>
      <c r="B5648" t="s">
        <v>462</v>
      </c>
      <c r="C5648" s="5">
        <v>277.95</v>
      </c>
      <c r="D5648" s="26" t="str">
        <f>IF(E5648="","TOTAL","")</f>
        <v/>
      </c>
      <c r="E5648" t="s">
        <v>101</v>
      </c>
    </row>
    <row r="5649" spans="1:5" outlineLevel="2" x14ac:dyDescent="0.35">
      <c r="A5649" s="11">
        <v>43847</v>
      </c>
      <c r="B5649" t="s">
        <v>462</v>
      </c>
      <c r="C5649" s="5">
        <v>172.22</v>
      </c>
      <c r="D5649" s="26" t="str">
        <f>IF(E5649="","TOTAL","")</f>
        <v/>
      </c>
      <c r="E5649" t="s">
        <v>101</v>
      </c>
    </row>
    <row r="5650" spans="1:5" outlineLevel="1" x14ac:dyDescent="0.35">
      <c r="A5650" s="25">
        <f>A5649</f>
        <v>43847</v>
      </c>
      <c r="B5650" s="24" t="str">
        <f>B5649</f>
        <v>CHRISTOPHER MORGAN</v>
      </c>
      <c r="C5650" s="26">
        <f>SUBTOTAL(9,C5648:C5649)</f>
        <v>450.16999999999996</v>
      </c>
      <c r="D5650" s="26" t="str">
        <f>IF(E5650="","TOTAL","")</f>
        <v>TOTAL</v>
      </c>
    </row>
    <row r="5651" spans="1:5" outlineLevel="2" x14ac:dyDescent="0.35">
      <c r="A5651" s="11">
        <v>43847</v>
      </c>
      <c r="B5651" t="s">
        <v>1472</v>
      </c>
      <c r="C5651" s="5">
        <v>49.05</v>
      </c>
      <c r="D5651" s="26" t="str">
        <f>IF(E5651="","TOTAL","")</f>
        <v/>
      </c>
      <c r="E5651" t="s">
        <v>101</v>
      </c>
    </row>
    <row r="5652" spans="1:5" outlineLevel="2" x14ac:dyDescent="0.35">
      <c r="A5652" s="11">
        <v>43847</v>
      </c>
      <c r="B5652" t="s">
        <v>1472</v>
      </c>
      <c r="C5652" s="5">
        <v>38.15</v>
      </c>
      <c r="D5652" s="26" t="str">
        <f>IF(E5652="","TOTAL","")</f>
        <v/>
      </c>
      <c r="E5652" t="s">
        <v>101</v>
      </c>
    </row>
    <row r="5653" spans="1:5" outlineLevel="1" x14ac:dyDescent="0.35">
      <c r="A5653" s="25">
        <f>A5652</f>
        <v>43847</v>
      </c>
      <c r="B5653" s="24" t="str">
        <f>B5652</f>
        <v>COLLEEN ACOSTA</v>
      </c>
      <c r="C5653" s="26">
        <f>SUBTOTAL(9,C5651:C5652)</f>
        <v>87.199999999999989</v>
      </c>
      <c r="D5653" s="26" t="str">
        <f>IF(E5653="","TOTAL","")</f>
        <v>TOTAL</v>
      </c>
    </row>
    <row r="5654" spans="1:5" outlineLevel="2" x14ac:dyDescent="0.35">
      <c r="A5654" s="11">
        <v>43847</v>
      </c>
      <c r="B5654" t="s">
        <v>872</v>
      </c>
      <c r="C5654" s="5">
        <v>91.03</v>
      </c>
      <c r="D5654" s="26" t="str">
        <f>IF(E5654="","TOTAL","")</f>
        <v/>
      </c>
      <c r="E5654" t="s">
        <v>101</v>
      </c>
    </row>
    <row r="5655" spans="1:5" outlineLevel="2" x14ac:dyDescent="0.35">
      <c r="A5655" s="11">
        <v>43847</v>
      </c>
      <c r="B5655" t="s">
        <v>872</v>
      </c>
      <c r="C5655" s="5">
        <v>98.68</v>
      </c>
      <c r="D5655" s="26" t="str">
        <f>IF(E5655="","TOTAL","")</f>
        <v/>
      </c>
      <c r="E5655" t="s">
        <v>101</v>
      </c>
    </row>
    <row r="5656" spans="1:5" outlineLevel="1" x14ac:dyDescent="0.35">
      <c r="A5656" s="25">
        <f>A5655</f>
        <v>43847</v>
      </c>
      <c r="B5656" s="24" t="str">
        <f>B5655</f>
        <v>CRYSTAL COFER</v>
      </c>
      <c r="C5656" s="26">
        <f>SUBTOTAL(9,C5654:C5655)</f>
        <v>189.71</v>
      </c>
      <c r="D5656" s="26" t="str">
        <f>IF(E5656="","TOTAL","")</f>
        <v>TOTAL</v>
      </c>
    </row>
    <row r="5657" spans="1:5" outlineLevel="2" x14ac:dyDescent="0.35">
      <c r="A5657" s="11">
        <v>43847</v>
      </c>
      <c r="B5657" t="s">
        <v>716</v>
      </c>
      <c r="C5657" s="5">
        <v>135.18</v>
      </c>
      <c r="D5657" s="26" t="str">
        <f>IF(E5657="","TOTAL","")</f>
        <v/>
      </c>
      <c r="E5657" t="s">
        <v>101</v>
      </c>
    </row>
    <row r="5658" spans="1:5" outlineLevel="2" x14ac:dyDescent="0.35">
      <c r="A5658" s="11">
        <v>43847</v>
      </c>
      <c r="B5658" t="s">
        <v>716</v>
      </c>
      <c r="C5658" s="5">
        <v>134.1</v>
      </c>
      <c r="D5658" s="26" t="str">
        <f>IF(E5658="","TOTAL","")</f>
        <v/>
      </c>
      <c r="E5658" t="s">
        <v>101</v>
      </c>
    </row>
    <row r="5659" spans="1:5" outlineLevel="1" x14ac:dyDescent="0.35">
      <c r="A5659" s="25">
        <f>A5658</f>
        <v>43847</v>
      </c>
      <c r="B5659" s="24" t="str">
        <f>B5658</f>
        <v>DEANDREA MUKES</v>
      </c>
      <c r="C5659" s="26">
        <f>SUBTOTAL(9,C5657:C5658)</f>
        <v>269.27999999999997</v>
      </c>
      <c r="D5659" s="26" t="str">
        <f>IF(E5659="","TOTAL","")</f>
        <v>TOTAL</v>
      </c>
    </row>
    <row r="5660" spans="1:5" outlineLevel="2" x14ac:dyDescent="0.35">
      <c r="A5660" s="11">
        <v>43847</v>
      </c>
      <c r="B5660" t="s">
        <v>504</v>
      </c>
      <c r="C5660" s="5">
        <v>13.09</v>
      </c>
      <c r="D5660" s="26" t="str">
        <f>IF(E5660="","TOTAL","")</f>
        <v/>
      </c>
      <c r="E5660" t="s">
        <v>101</v>
      </c>
    </row>
    <row r="5661" spans="1:5" outlineLevel="2" x14ac:dyDescent="0.35">
      <c r="A5661" s="11">
        <v>43847</v>
      </c>
      <c r="B5661" t="s">
        <v>504</v>
      </c>
      <c r="C5661" s="5">
        <v>17.46</v>
      </c>
      <c r="D5661" s="26" t="str">
        <f>IF(E5661="","TOTAL","")</f>
        <v/>
      </c>
      <c r="E5661" t="s">
        <v>101</v>
      </c>
    </row>
    <row r="5662" spans="1:5" outlineLevel="1" x14ac:dyDescent="0.35">
      <c r="A5662" s="25">
        <f>A5661</f>
        <v>43847</v>
      </c>
      <c r="B5662" s="24" t="str">
        <f>B5661</f>
        <v>DESIREE SHANKLE</v>
      </c>
      <c r="C5662" s="26">
        <f>SUBTOTAL(9,C5660:C5661)</f>
        <v>30.55</v>
      </c>
      <c r="D5662" s="26" t="str">
        <f>IF(E5662="","TOTAL","")</f>
        <v>TOTAL</v>
      </c>
    </row>
    <row r="5663" spans="1:5" outlineLevel="2" x14ac:dyDescent="0.35">
      <c r="A5663" s="11">
        <v>43847</v>
      </c>
      <c r="B5663" t="s">
        <v>1473</v>
      </c>
      <c r="C5663" s="5">
        <v>6</v>
      </c>
      <c r="D5663" s="26" t="str">
        <f>IF(E5663="","TOTAL","")</f>
        <v/>
      </c>
      <c r="E5663" t="s">
        <v>101</v>
      </c>
    </row>
    <row r="5664" spans="1:5" outlineLevel="2" x14ac:dyDescent="0.35">
      <c r="A5664" s="11">
        <v>43847</v>
      </c>
      <c r="B5664" t="s">
        <v>1473</v>
      </c>
      <c r="C5664" s="5">
        <v>13.09</v>
      </c>
      <c r="D5664" s="26" t="str">
        <f>IF(E5664="","TOTAL","")</f>
        <v/>
      </c>
      <c r="E5664" t="s">
        <v>101</v>
      </c>
    </row>
    <row r="5665" spans="1:5" outlineLevel="2" x14ac:dyDescent="0.35">
      <c r="A5665" s="11">
        <v>43847</v>
      </c>
      <c r="B5665" t="s">
        <v>1473</v>
      </c>
      <c r="C5665" s="5">
        <v>20.18</v>
      </c>
      <c r="D5665" s="26" t="str">
        <f>IF(E5665="","TOTAL","")</f>
        <v/>
      </c>
      <c r="E5665" t="s">
        <v>101</v>
      </c>
    </row>
    <row r="5666" spans="1:5" outlineLevel="2" x14ac:dyDescent="0.35">
      <c r="A5666" s="11">
        <v>43847</v>
      </c>
      <c r="B5666" t="s">
        <v>1473</v>
      </c>
      <c r="C5666" s="5">
        <v>17.46</v>
      </c>
      <c r="D5666" s="26" t="str">
        <f>IF(E5666="","TOTAL","")</f>
        <v/>
      </c>
      <c r="E5666" t="s">
        <v>101</v>
      </c>
    </row>
    <row r="5667" spans="1:5" outlineLevel="1" x14ac:dyDescent="0.35">
      <c r="A5667" s="25">
        <f>A5666</f>
        <v>43847</v>
      </c>
      <c r="B5667" s="24" t="str">
        <f>B5666</f>
        <v>ELLEN ADAMS</v>
      </c>
      <c r="C5667" s="26">
        <f>SUBTOTAL(9,C5663:C5666)</f>
        <v>56.73</v>
      </c>
      <c r="D5667" s="26" t="str">
        <f>IF(E5667="","TOTAL","")</f>
        <v>TOTAL</v>
      </c>
    </row>
    <row r="5668" spans="1:5" outlineLevel="2" x14ac:dyDescent="0.35">
      <c r="A5668" s="11">
        <v>43847</v>
      </c>
      <c r="B5668" t="s">
        <v>1474</v>
      </c>
      <c r="C5668" s="5">
        <v>29.43</v>
      </c>
      <c r="D5668" s="26" t="str">
        <f>IF(E5668="","TOTAL","")</f>
        <v/>
      </c>
      <c r="E5668" t="s">
        <v>101</v>
      </c>
    </row>
    <row r="5669" spans="1:5" outlineLevel="2" x14ac:dyDescent="0.35">
      <c r="A5669" s="11">
        <v>43847</v>
      </c>
      <c r="B5669" t="s">
        <v>1474</v>
      </c>
      <c r="C5669" s="5">
        <v>150.43</v>
      </c>
      <c r="D5669" s="26" t="str">
        <f>IF(E5669="","TOTAL","")</f>
        <v/>
      </c>
      <c r="E5669" t="s">
        <v>101</v>
      </c>
    </row>
    <row r="5670" spans="1:5" outlineLevel="1" x14ac:dyDescent="0.35">
      <c r="A5670" s="25">
        <f>A5669</f>
        <v>43847</v>
      </c>
      <c r="B5670" s="24" t="str">
        <f>B5669</f>
        <v>ERICA FOSTER</v>
      </c>
      <c r="C5670" s="26">
        <f>SUBTOTAL(9,C5668:C5669)</f>
        <v>179.86</v>
      </c>
      <c r="D5670" s="26" t="str">
        <f>IF(E5670="","TOTAL","")</f>
        <v>TOTAL</v>
      </c>
    </row>
    <row r="5671" spans="1:5" outlineLevel="2" x14ac:dyDescent="0.35">
      <c r="A5671" s="11">
        <v>43847</v>
      </c>
      <c r="B5671" t="s">
        <v>877</v>
      </c>
      <c r="C5671" s="5">
        <v>51.25</v>
      </c>
      <c r="D5671" s="26" t="str">
        <f>IF(E5671="","TOTAL","")</f>
        <v/>
      </c>
      <c r="E5671" t="s">
        <v>101</v>
      </c>
    </row>
    <row r="5672" spans="1:5" outlineLevel="2" x14ac:dyDescent="0.35">
      <c r="A5672" s="11">
        <v>43847</v>
      </c>
      <c r="B5672" t="s">
        <v>877</v>
      </c>
      <c r="C5672" s="5">
        <v>13.64</v>
      </c>
      <c r="D5672" s="26" t="str">
        <f>IF(E5672="","TOTAL","")</f>
        <v/>
      </c>
      <c r="E5672" t="s">
        <v>101</v>
      </c>
    </row>
    <row r="5673" spans="1:5" outlineLevel="1" x14ac:dyDescent="0.35">
      <c r="A5673" s="25">
        <f>A5672</f>
        <v>43847</v>
      </c>
      <c r="B5673" s="24" t="str">
        <f>B5672</f>
        <v>GENA KEMP</v>
      </c>
      <c r="C5673" s="26">
        <f>SUBTOTAL(9,C5671:C5672)</f>
        <v>64.89</v>
      </c>
      <c r="D5673" s="26" t="str">
        <f>IF(E5673="","TOTAL","")</f>
        <v>TOTAL</v>
      </c>
    </row>
    <row r="5674" spans="1:5" outlineLevel="2" x14ac:dyDescent="0.35">
      <c r="A5674" s="11">
        <v>43847</v>
      </c>
      <c r="B5674" t="s">
        <v>1475</v>
      </c>
      <c r="C5674" s="5">
        <v>35.979999999999997</v>
      </c>
      <c r="D5674" s="26" t="str">
        <f>IF(E5674="","TOTAL","")</f>
        <v/>
      </c>
      <c r="E5674" t="s">
        <v>101</v>
      </c>
    </row>
    <row r="5675" spans="1:5" outlineLevel="2" x14ac:dyDescent="0.35">
      <c r="A5675" s="11">
        <v>43847</v>
      </c>
      <c r="B5675" t="s">
        <v>1475</v>
      </c>
      <c r="C5675" s="5">
        <v>23.99</v>
      </c>
      <c r="D5675" s="26" t="str">
        <f>IF(E5675="","TOTAL","")</f>
        <v/>
      </c>
      <c r="E5675" t="s">
        <v>101</v>
      </c>
    </row>
    <row r="5676" spans="1:5" outlineLevel="1" x14ac:dyDescent="0.35">
      <c r="A5676" s="25">
        <f>A5675</f>
        <v>43847</v>
      </c>
      <c r="B5676" s="24" t="str">
        <f>B5675</f>
        <v>HALEY WRIGHT</v>
      </c>
      <c r="C5676" s="26">
        <f>SUBTOTAL(9,C5674:C5675)</f>
        <v>59.97</v>
      </c>
      <c r="D5676" s="26" t="str">
        <f>IF(E5676="","TOTAL","")</f>
        <v>TOTAL</v>
      </c>
    </row>
    <row r="5677" spans="1:5" outlineLevel="2" x14ac:dyDescent="0.35">
      <c r="A5677" s="11">
        <v>43847</v>
      </c>
      <c r="B5677" t="s">
        <v>999</v>
      </c>
      <c r="C5677" s="5">
        <v>266.01</v>
      </c>
      <c r="D5677" s="26" t="str">
        <f>IF(E5677="","TOTAL","")</f>
        <v/>
      </c>
      <c r="E5677" t="s">
        <v>101</v>
      </c>
    </row>
    <row r="5678" spans="1:5" outlineLevel="2" x14ac:dyDescent="0.35">
      <c r="A5678" s="11">
        <v>43847</v>
      </c>
      <c r="B5678" t="s">
        <v>999</v>
      </c>
      <c r="C5678" s="5">
        <v>58.88</v>
      </c>
      <c r="D5678" s="26" t="str">
        <f>IF(E5678="","TOTAL","")</f>
        <v/>
      </c>
      <c r="E5678" t="s">
        <v>101</v>
      </c>
    </row>
    <row r="5679" spans="1:5" outlineLevel="1" x14ac:dyDescent="0.35">
      <c r="A5679" s="25">
        <f>A5678</f>
        <v>43847</v>
      </c>
      <c r="B5679" s="24" t="str">
        <f>B5678</f>
        <v>IRMA MEDINA</v>
      </c>
      <c r="C5679" s="26">
        <f>SUBTOTAL(9,C5677:C5678)</f>
        <v>324.89</v>
      </c>
      <c r="D5679" s="26" t="str">
        <f>IF(E5679="","TOTAL","")</f>
        <v>TOTAL</v>
      </c>
    </row>
    <row r="5680" spans="1:5" outlineLevel="2" x14ac:dyDescent="0.35">
      <c r="A5680" s="11">
        <v>43847</v>
      </c>
      <c r="B5680" t="s">
        <v>512</v>
      </c>
      <c r="C5680" s="5">
        <v>36.54</v>
      </c>
      <c r="D5680" s="26" t="str">
        <f>IF(E5680="","TOTAL","")</f>
        <v/>
      </c>
      <c r="E5680" t="s">
        <v>101</v>
      </c>
    </row>
    <row r="5681" spans="1:5" outlineLevel="2" x14ac:dyDescent="0.35">
      <c r="A5681" s="11">
        <v>43847</v>
      </c>
      <c r="B5681" t="s">
        <v>512</v>
      </c>
      <c r="C5681" s="5">
        <v>42.56</v>
      </c>
      <c r="D5681" s="26" t="str">
        <f>IF(E5681="","TOTAL","")</f>
        <v/>
      </c>
      <c r="E5681" t="s">
        <v>101</v>
      </c>
    </row>
    <row r="5682" spans="1:5" outlineLevel="1" x14ac:dyDescent="0.35">
      <c r="A5682" s="25">
        <f>A5681</f>
        <v>43847</v>
      </c>
      <c r="B5682" s="24" t="str">
        <f>B5681</f>
        <v>JESSICA SMITH LEE</v>
      </c>
      <c r="C5682" s="26">
        <f>SUBTOTAL(9,C5680:C5681)</f>
        <v>79.099999999999994</v>
      </c>
      <c r="D5682" s="26" t="str">
        <f>IF(E5682="","TOTAL","")</f>
        <v>TOTAL</v>
      </c>
    </row>
    <row r="5683" spans="1:5" outlineLevel="2" x14ac:dyDescent="0.35">
      <c r="A5683" s="11">
        <v>43847</v>
      </c>
      <c r="B5683" t="s">
        <v>1000</v>
      </c>
      <c r="C5683" s="5">
        <v>108.31</v>
      </c>
      <c r="D5683" s="26" t="str">
        <f>IF(E5683="","TOTAL","")</f>
        <v/>
      </c>
      <c r="E5683" t="s">
        <v>93</v>
      </c>
    </row>
    <row r="5684" spans="1:5" outlineLevel="2" x14ac:dyDescent="0.35">
      <c r="A5684" s="11">
        <v>43847</v>
      </c>
      <c r="B5684" t="s">
        <v>1000</v>
      </c>
      <c r="C5684" s="5">
        <v>186.39</v>
      </c>
      <c r="D5684" s="26" t="str">
        <f>IF(E5684="","TOTAL","")</f>
        <v/>
      </c>
      <c r="E5684" t="s">
        <v>101</v>
      </c>
    </row>
    <row r="5685" spans="1:5" outlineLevel="2" x14ac:dyDescent="0.35">
      <c r="A5685" s="11">
        <v>43847</v>
      </c>
      <c r="B5685" t="s">
        <v>1000</v>
      </c>
      <c r="C5685" s="5">
        <v>52.9</v>
      </c>
      <c r="D5685" s="26" t="str">
        <f>IF(E5685="","TOTAL","")</f>
        <v/>
      </c>
      <c r="E5685" t="s">
        <v>97</v>
      </c>
    </row>
    <row r="5686" spans="1:5" outlineLevel="1" x14ac:dyDescent="0.35">
      <c r="A5686" s="25">
        <f>A5685</f>
        <v>43847</v>
      </c>
      <c r="B5686" s="24" t="str">
        <f>B5685</f>
        <v>JOAN OTTEN</v>
      </c>
      <c r="C5686" s="26">
        <f>SUBTOTAL(9,C5683:C5685)</f>
        <v>347.59999999999997</v>
      </c>
      <c r="D5686" s="26" t="str">
        <f>IF(E5686="","TOTAL","")</f>
        <v>TOTAL</v>
      </c>
    </row>
    <row r="5687" spans="1:5" outlineLevel="2" x14ac:dyDescent="0.35">
      <c r="A5687" s="11">
        <v>43847</v>
      </c>
      <c r="B5687" t="s">
        <v>595</v>
      </c>
      <c r="C5687" s="5">
        <v>9.27</v>
      </c>
      <c r="D5687" s="26" t="str">
        <f>IF(E5687="","TOTAL","")</f>
        <v/>
      </c>
      <c r="E5687" t="s">
        <v>101</v>
      </c>
    </row>
    <row r="5688" spans="1:5" outlineLevel="2" x14ac:dyDescent="0.35">
      <c r="A5688" s="11">
        <v>43847</v>
      </c>
      <c r="B5688" t="s">
        <v>595</v>
      </c>
      <c r="C5688" s="5">
        <v>20.72</v>
      </c>
      <c r="D5688" s="26" t="str">
        <f>IF(E5688="","TOTAL","")</f>
        <v/>
      </c>
      <c r="E5688" t="s">
        <v>101</v>
      </c>
    </row>
    <row r="5689" spans="1:5" outlineLevel="1" x14ac:dyDescent="0.35">
      <c r="A5689" s="25">
        <f>A5688</f>
        <v>43847</v>
      </c>
      <c r="B5689" s="24" t="str">
        <f>B5688</f>
        <v>KACIE BRIDGES</v>
      </c>
      <c r="C5689" s="26">
        <f>SUBTOTAL(9,C5687:C5688)</f>
        <v>29.99</v>
      </c>
      <c r="D5689" s="26" t="str">
        <f>IF(E5689="","TOTAL","")</f>
        <v>TOTAL</v>
      </c>
    </row>
    <row r="5690" spans="1:5" outlineLevel="2" x14ac:dyDescent="0.35">
      <c r="A5690" s="11">
        <v>43847</v>
      </c>
      <c r="B5690" t="s">
        <v>596</v>
      </c>
      <c r="C5690" s="5">
        <v>33.25</v>
      </c>
      <c r="D5690" s="26" t="str">
        <f>IF(E5690="","TOTAL","")</f>
        <v/>
      </c>
      <c r="E5690" t="s">
        <v>101</v>
      </c>
    </row>
    <row r="5691" spans="1:5" outlineLevel="2" x14ac:dyDescent="0.35">
      <c r="A5691" s="11">
        <v>43847</v>
      </c>
      <c r="B5691" t="s">
        <v>596</v>
      </c>
      <c r="C5691" s="5">
        <v>32.700000000000003</v>
      </c>
      <c r="D5691" s="26" t="str">
        <f>IF(E5691="","TOTAL","")</f>
        <v/>
      </c>
      <c r="E5691" t="s">
        <v>101</v>
      </c>
    </row>
    <row r="5692" spans="1:5" outlineLevel="1" x14ac:dyDescent="0.35">
      <c r="A5692" s="25">
        <f>A5691</f>
        <v>43847</v>
      </c>
      <c r="B5692" s="24" t="str">
        <f>B5691</f>
        <v>KAREN KALMUS</v>
      </c>
      <c r="C5692" s="26">
        <f>SUBTOTAL(9,C5690:C5691)</f>
        <v>65.95</v>
      </c>
      <c r="D5692" s="26" t="str">
        <f>IF(E5692="","TOTAL","")</f>
        <v>TOTAL</v>
      </c>
    </row>
    <row r="5693" spans="1:5" outlineLevel="2" x14ac:dyDescent="0.35">
      <c r="A5693" s="11">
        <v>43847</v>
      </c>
      <c r="B5693" t="s">
        <v>1476</v>
      </c>
      <c r="C5693" s="5">
        <v>28.78</v>
      </c>
      <c r="D5693" s="26" t="str">
        <f>IF(E5693="","TOTAL","")</f>
        <v/>
      </c>
      <c r="E5693" t="s">
        <v>101</v>
      </c>
    </row>
    <row r="5694" spans="1:5" outlineLevel="2" x14ac:dyDescent="0.35">
      <c r="A5694" s="11">
        <v>43847</v>
      </c>
      <c r="B5694" t="s">
        <v>1476</v>
      </c>
      <c r="C5694" s="5">
        <v>79.06</v>
      </c>
      <c r="D5694" s="26" t="str">
        <f>IF(E5694="","TOTAL","")</f>
        <v/>
      </c>
      <c r="E5694" t="s">
        <v>101</v>
      </c>
    </row>
    <row r="5695" spans="1:5" outlineLevel="2" x14ac:dyDescent="0.35">
      <c r="A5695" s="11">
        <v>43847</v>
      </c>
      <c r="B5695" t="s">
        <v>1476</v>
      </c>
      <c r="C5695" s="5">
        <v>97.6</v>
      </c>
      <c r="D5695" s="26" t="str">
        <f>IF(E5695="","TOTAL","")</f>
        <v/>
      </c>
      <c r="E5695" t="s">
        <v>101</v>
      </c>
    </row>
    <row r="5696" spans="1:5" outlineLevel="1" x14ac:dyDescent="0.35">
      <c r="A5696" s="25">
        <f>A5695</f>
        <v>43847</v>
      </c>
      <c r="B5696" s="24" t="str">
        <f>B5695</f>
        <v>KELLEY SMITH</v>
      </c>
      <c r="C5696" s="26">
        <f>SUBTOTAL(9,C5693:C5695)</f>
        <v>205.44</v>
      </c>
      <c r="D5696" s="26" t="str">
        <f>IF(E5696="","TOTAL","")</f>
        <v>TOTAL</v>
      </c>
    </row>
    <row r="5697" spans="1:5" outlineLevel="2" x14ac:dyDescent="0.35">
      <c r="A5697" s="11">
        <v>43847</v>
      </c>
      <c r="B5697" t="s">
        <v>1477</v>
      </c>
      <c r="C5697" s="5">
        <v>30.53</v>
      </c>
      <c r="D5697" s="26" t="str">
        <f>IF(E5697="","TOTAL","")</f>
        <v/>
      </c>
      <c r="E5697" t="s">
        <v>101</v>
      </c>
    </row>
    <row r="5698" spans="1:5" outlineLevel="1" x14ac:dyDescent="0.35">
      <c r="A5698" s="25">
        <f>A5697</f>
        <v>43847</v>
      </c>
      <c r="B5698" s="24" t="str">
        <f>B5697</f>
        <v>KIMBERLY HANNAN</v>
      </c>
      <c r="C5698" s="26">
        <f>SUBTOTAL(9,C5697:C5697)</f>
        <v>30.53</v>
      </c>
      <c r="D5698" s="26" t="str">
        <f>IF(E5698="","TOTAL","")</f>
        <v>TOTAL</v>
      </c>
    </row>
    <row r="5699" spans="1:5" outlineLevel="2" x14ac:dyDescent="0.35">
      <c r="A5699" s="11">
        <v>43847</v>
      </c>
      <c r="B5699" t="s">
        <v>1478</v>
      </c>
      <c r="C5699" s="5">
        <v>188.05</v>
      </c>
      <c r="D5699" s="26" t="str">
        <f>IF(E5699="","TOTAL","")</f>
        <v/>
      </c>
      <c r="E5699" t="s">
        <v>101</v>
      </c>
    </row>
    <row r="5700" spans="1:5" outlineLevel="2" x14ac:dyDescent="0.35">
      <c r="A5700" s="11">
        <v>43847</v>
      </c>
      <c r="B5700" t="s">
        <v>1478</v>
      </c>
      <c r="C5700" s="5">
        <v>315.83</v>
      </c>
      <c r="D5700" s="26" t="str">
        <f>IF(E5700="","TOTAL","")</f>
        <v/>
      </c>
      <c r="E5700" t="s">
        <v>101</v>
      </c>
    </row>
    <row r="5701" spans="1:5" outlineLevel="1" x14ac:dyDescent="0.35">
      <c r="A5701" s="25">
        <f>A5700</f>
        <v>43847</v>
      </c>
      <c r="B5701" s="24" t="str">
        <f>B5700</f>
        <v>KITTRELL ANTALAN</v>
      </c>
      <c r="C5701" s="26">
        <f>SUBTOTAL(9,C5699:C5700)</f>
        <v>503.88</v>
      </c>
      <c r="D5701" s="26" t="str">
        <f>IF(E5701="","TOTAL","")</f>
        <v>TOTAL</v>
      </c>
    </row>
    <row r="5702" spans="1:5" outlineLevel="2" x14ac:dyDescent="0.35">
      <c r="A5702" s="11">
        <v>43847</v>
      </c>
      <c r="B5702" t="s">
        <v>1479</v>
      </c>
      <c r="C5702" s="5">
        <v>58.87</v>
      </c>
      <c r="D5702" s="26" t="str">
        <f>IF(E5702="","TOTAL","")</f>
        <v/>
      </c>
      <c r="E5702" t="s">
        <v>101</v>
      </c>
    </row>
    <row r="5703" spans="1:5" outlineLevel="2" x14ac:dyDescent="0.35">
      <c r="A5703" s="11">
        <v>43847</v>
      </c>
      <c r="B5703" t="s">
        <v>1479</v>
      </c>
      <c r="C5703" s="5">
        <v>191.33</v>
      </c>
      <c r="D5703" s="26" t="str">
        <f>IF(E5703="","TOTAL","")</f>
        <v/>
      </c>
      <c r="E5703" t="s">
        <v>101</v>
      </c>
    </row>
    <row r="5704" spans="1:5" outlineLevel="1" x14ac:dyDescent="0.35">
      <c r="A5704" s="25">
        <f>A5703</f>
        <v>43847</v>
      </c>
      <c r="B5704" s="24" t="str">
        <f>B5703</f>
        <v>KRISTIE MOORE</v>
      </c>
      <c r="C5704" s="26">
        <f>SUBTOTAL(9,C5702:C5703)</f>
        <v>250.20000000000002</v>
      </c>
      <c r="D5704" s="26" t="str">
        <f>IF(E5704="","TOTAL","")</f>
        <v>TOTAL</v>
      </c>
    </row>
    <row r="5705" spans="1:5" outlineLevel="2" x14ac:dyDescent="0.35">
      <c r="A5705" s="11">
        <v>43847</v>
      </c>
      <c r="B5705" t="s">
        <v>885</v>
      </c>
      <c r="C5705" s="5">
        <v>58.64</v>
      </c>
      <c r="D5705" s="26" t="str">
        <f>IF(E5705="","TOTAL","")</f>
        <v/>
      </c>
      <c r="E5705" t="s">
        <v>101</v>
      </c>
    </row>
    <row r="5706" spans="1:5" outlineLevel="2" x14ac:dyDescent="0.35">
      <c r="A5706" s="11">
        <v>43847</v>
      </c>
      <c r="B5706" t="s">
        <v>885</v>
      </c>
      <c r="C5706" s="5">
        <v>99.86</v>
      </c>
      <c r="D5706" s="26" t="str">
        <f>IF(E5706="","TOTAL","")</f>
        <v/>
      </c>
      <c r="E5706" t="s">
        <v>101</v>
      </c>
    </row>
    <row r="5707" spans="1:5" outlineLevel="2" x14ac:dyDescent="0.35">
      <c r="A5707" s="11">
        <v>43847</v>
      </c>
      <c r="B5707" t="s">
        <v>885</v>
      </c>
      <c r="C5707" s="5">
        <v>160.22</v>
      </c>
      <c r="D5707" s="26" t="str">
        <f>IF(E5707="","TOTAL","")</f>
        <v/>
      </c>
      <c r="E5707" t="s">
        <v>101</v>
      </c>
    </row>
    <row r="5708" spans="1:5" outlineLevel="1" x14ac:dyDescent="0.35">
      <c r="A5708" s="25">
        <f>A5707</f>
        <v>43847</v>
      </c>
      <c r="B5708" s="24" t="str">
        <f>B5707</f>
        <v>KRISTIN FILKINS</v>
      </c>
      <c r="C5708" s="26">
        <f>SUBTOTAL(9,C5705:C5707)</f>
        <v>318.72000000000003</v>
      </c>
      <c r="D5708" s="26" t="str">
        <f>IF(E5708="","TOTAL","")</f>
        <v>TOTAL</v>
      </c>
    </row>
    <row r="5709" spans="1:5" outlineLevel="2" x14ac:dyDescent="0.35">
      <c r="A5709" s="11">
        <v>43847</v>
      </c>
      <c r="B5709" t="s">
        <v>1480</v>
      </c>
      <c r="C5709" s="5">
        <v>176.24</v>
      </c>
      <c r="D5709" s="26" t="str">
        <f>IF(E5709="","TOTAL","")</f>
        <v/>
      </c>
      <c r="E5709" t="s">
        <v>79</v>
      </c>
    </row>
    <row r="5710" spans="1:5" outlineLevel="2" x14ac:dyDescent="0.35">
      <c r="A5710" s="11">
        <v>43847</v>
      </c>
      <c r="B5710" t="s">
        <v>1480</v>
      </c>
      <c r="C5710" s="5">
        <v>92.32</v>
      </c>
      <c r="D5710" s="26" t="str">
        <f>IF(E5710="","TOTAL","")</f>
        <v/>
      </c>
      <c r="E5710" t="s">
        <v>79</v>
      </c>
    </row>
    <row r="5711" spans="1:5" outlineLevel="1" x14ac:dyDescent="0.35">
      <c r="A5711" s="25">
        <f>A5710</f>
        <v>43847</v>
      </c>
      <c r="B5711" s="24" t="str">
        <f>B5710</f>
        <v>KRISTIN LAFOLLETT</v>
      </c>
      <c r="C5711" s="26">
        <f>SUBTOTAL(9,C5709:C5710)</f>
        <v>268.56</v>
      </c>
      <c r="D5711" s="26" t="str">
        <f>IF(E5711="","TOTAL","")</f>
        <v>TOTAL</v>
      </c>
    </row>
    <row r="5712" spans="1:5" outlineLevel="2" x14ac:dyDescent="0.35">
      <c r="A5712" s="11">
        <v>43847</v>
      </c>
      <c r="B5712" t="s">
        <v>1481</v>
      </c>
      <c r="C5712" s="5">
        <v>58.86</v>
      </c>
      <c r="D5712" s="26" t="str">
        <f>IF(E5712="","TOTAL","")</f>
        <v/>
      </c>
      <c r="E5712" t="s">
        <v>101</v>
      </c>
    </row>
    <row r="5713" spans="1:5" outlineLevel="2" x14ac:dyDescent="0.35">
      <c r="A5713" s="11">
        <v>43847</v>
      </c>
      <c r="B5713" t="s">
        <v>1481</v>
      </c>
      <c r="C5713" s="5">
        <v>104.66</v>
      </c>
      <c r="D5713" s="26" t="str">
        <f>IF(E5713="","TOTAL","")</f>
        <v/>
      </c>
      <c r="E5713" t="s">
        <v>101</v>
      </c>
    </row>
    <row r="5714" spans="1:5" outlineLevel="1" x14ac:dyDescent="0.35">
      <c r="A5714" s="25">
        <f>A5713</f>
        <v>43847</v>
      </c>
      <c r="B5714" s="24" t="str">
        <f>B5713</f>
        <v>LORI IRVINE</v>
      </c>
      <c r="C5714" s="26">
        <f>SUBTOTAL(9,C5712:C5713)</f>
        <v>163.51999999999998</v>
      </c>
      <c r="D5714" s="26" t="str">
        <f>IF(E5714="","TOTAL","")</f>
        <v>TOTAL</v>
      </c>
    </row>
    <row r="5715" spans="1:5" outlineLevel="2" x14ac:dyDescent="0.35">
      <c r="A5715" s="11">
        <v>43847</v>
      </c>
      <c r="B5715" t="s">
        <v>858</v>
      </c>
      <c r="C5715" s="5">
        <v>10.9</v>
      </c>
      <c r="D5715" s="26" t="str">
        <f>IF(E5715="","TOTAL","")</f>
        <v/>
      </c>
      <c r="E5715" t="s">
        <v>101</v>
      </c>
    </row>
    <row r="5716" spans="1:5" outlineLevel="2" x14ac:dyDescent="0.35">
      <c r="A5716" s="11">
        <v>43847</v>
      </c>
      <c r="B5716" t="s">
        <v>858</v>
      </c>
      <c r="C5716" s="5">
        <v>6.54</v>
      </c>
      <c r="D5716" s="26" t="str">
        <f>IF(E5716="","TOTAL","")</f>
        <v/>
      </c>
      <c r="E5716" t="s">
        <v>101</v>
      </c>
    </row>
    <row r="5717" spans="1:5" outlineLevel="1" x14ac:dyDescent="0.35">
      <c r="A5717" s="25">
        <f>A5716</f>
        <v>43847</v>
      </c>
      <c r="B5717" s="24" t="str">
        <f>B5716</f>
        <v>LUVINA RUGELEY</v>
      </c>
      <c r="C5717" s="26">
        <f>SUBTOTAL(9,C5715:C5716)</f>
        <v>17.440000000000001</v>
      </c>
      <c r="D5717" s="26" t="str">
        <f>IF(E5717="","TOTAL","")</f>
        <v>TOTAL</v>
      </c>
    </row>
    <row r="5718" spans="1:5" outlineLevel="2" x14ac:dyDescent="0.35">
      <c r="A5718" s="11">
        <v>43847</v>
      </c>
      <c r="B5718" t="s">
        <v>600</v>
      </c>
      <c r="C5718" s="5">
        <v>40.33</v>
      </c>
      <c r="D5718" s="26" t="str">
        <f>IF(E5718="","TOTAL","")</f>
        <v/>
      </c>
      <c r="E5718" t="s">
        <v>101</v>
      </c>
    </row>
    <row r="5719" spans="1:5" outlineLevel="2" x14ac:dyDescent="0.35">
      <c r="A5719" s="11">
        <v>43847</v>
      </c>
      <c r="B5719" t="s">
        <v>600</v>
      </c>
      <c r="C5719" s="5">
        <v>21.8</v>
      </c>
      <c r="D5719" s="26" t="str">
        <f>IF(E5719="","TOTAL","")</f>
        <v/>
      </c>
      <c r="E5719" t="s">
        <v>101</v>
      </c>
    </row>
    <row r="5720" spans="1:5" outlineLevel="1" x14ac:dyDescent="0.35">
      <c r="A5720" s="25">
        <f>A5719</f>
        <v>43847</v>
      </c>
      <c r="B5720" s="24" t="str">
        <f>B5719</f>
        <v>LYNNETTE CLARK-CHURCHWELL</v>
      </c>
      <c r="C5720" s="26">
        <f>SUBTOTAL(9,C5718:C5719)</f>
        <v>62.129999999999995</v>
      </c>
      <c r="D5720" s="26" t="str">
        <f>IF(E5720="","TOTAL","")</f>
        <v>TOTAL</v>
      </c>
    </row>
    <row r="5721" spans="1:5" outlineLevel="2" x14ac:dyDescent="0.35">
      <c r="A5721" s="11">
        <v>43847</v>
      </c>
      <c r="B5721" t="s">
        <v>1482</v>
      </c>
      <c r="C5721" s="5">
        <v>176.58</v>
      </c>
      <c r="D5721" s="26" t="str">
        <f>IF(E5721="","TOTAL","")</f>
        <v/>
      </c>
      <c r="E5721" t="s">
        <v>101</v>
      </c>
    </row>
    <row r="5722" spans="1:5" outlineLevel="2" x14ac:dyDescent="0.35">
      <c r="A5722" s="11">
        <v>43847</v>
      </c>
      <c r="B5722" t="s">
        <v>1482</v>
      </c>
      <c r="C5722" s="5">
        <v>343.39</v>
      </c>
      <c r="D5722" s="26" t="str">
        <f>IF(E5722="","TOTAL","")</f>
        <v/>
      </c>
      <c r="E5722" t="s">
        <v>101</v>
      </c>
    </row>
    <row r="5723" spans="1:5" outlineLevel="1" x14ac:dyDescent="0.35">
      <c r="A5723" s="25">
        <f>A5722</f>
        <v>43847</v>
      </c>
      <c r="B5723" s="24" t="str">
        <f>B5722</f>
        <v>MARIELA INGLEDEW</v>
      </c>
      <c r="C5723" s="26">
        <f>SUBTOTAL(9,C5721:C5722)</f>
        <v>519.97</v>
      </c>
      <c r="D5723" s="26" t="str">
        <f>IF(E5723="","TOTAL","")</f>
        <v>TOTAL</v>
      </c>
    </row>
    <row r="5724" spans="1:5" outlineLevel="2" x14ac:dyDescent="0.35">
      <c r="A5724" s="11">
        <v>43847</v>
      </c>
      <c r="B5724" t="s">
        <v>891</v>
      </c>
      <c r="C5724" s="5">
        <v>87.96</v>
      </c>
      <c r="D5724" s="26" t="str">
        <f>IF(E5724="","TOTAL","")</f>
        <v/>
      </c>
      <c r="E5724" t="s">
        <v>101</v>
      </c>
    </row>
    <row r="5725" spans="1:5" outlineLevel="2" x14ac:dyDescent="0.35">
      <c r="A5725" s="11">
        <v>43847</v>
      </c>
      <c r="B5725" t="s">
        <v>891</v>
      </c>
      <c r="C5725" s="5">
        <v>29.32</v>
      </c>
      <c r="D5725" s="26" t="str">
        <f>IF(E5725="","TOTAL","")</f>
        <v/>
      </c>
      <c r="E5725" t="s">
        <v>101</v>
      </c>
    </row>
    <row r="5726" spans="1:5" outlineLevel="2" x14ac:dyDescent="0.35">
      <c r="A5726" s="11">
        <v>43847</v>
      </c>
      <c r="B5726" t="s">
        <v>891</v>
      </c>
      <c r="C5726" s="5">
        <v>41.97</v>
      </c>
      <c r="D5726" s="26" t="str">
        <f>IF(E5726="","TOTAL","")</f>
        <v/>
      </c>
      <c r="E5726" t="s">
        <v>101</v>
      </c>
    </row>
    <row r="5727" spans="1:5" outlineLevel="2" x14ac:dyDescent="0.35">
      <c r="A5727" s="11">
        <v>43847</v>
      </c>
      <c r="B5727" t="s">
        <v>891</v>
      </c>
      <c r="C5727" s="5">
        <v>29.32</v>
      </c>
      <c r="D5727" s="26" t="str">
        <f>IF(E5727="","TOTAL","")</f>
        <v/>
      </c>
      <c r="E5727" t="s">
        <v>101</v>
      </c>
    </row>
    <row r="5728" spans="1:5" outlineLevel="2" x14ac:dyDescent="0.35">
      <c r="A5728" s="11">
        <v>43847</v>
      </c>
      <c r="B5728" t="s">
        <v>891</v>
      </c>
      <c r="C5728" s="5">
        <v>51.24</v>
      </c>
      <c r="D5728" s="26" t="str">
        <f>IF(E5728="","TOTAL","")</f>
        <v/>
      </c>
      <c r="E5728" t="s">
        <v>101</v>
      </c>
    </row>
    <row r="5729" spans="1:5" outlineLevel="1" x14ac:dyDescent="0.35">
      <c r="A5729" s="25">
        <f>A5728</f>
        <v>43847</v>
      </c>
      <c r="B5729" s="24" t="str">
        <f>B5728</f>
        <v>MARY WILLIAMS</v>
      </c>
      <c r="C5729" s="26">
        <f>SUBTOTAL(9,C5724:C5728)</f>
        <v>239.81</v>
      </c>
      <c r="D5729" s="26" t="str">
        <f>IF(E5729="","TOTAL","")</f>
        <v>TOTAL</v>
      </c>
    </row>
    <row r="5730" spans="1:5" outlineLevel="2" x14ac:dyDescent="0.35">
      <c r="A5730" s="11">
        <v>43847</v>
      </c>
      <c r="B5730" t="s">
        <v>604</v>
      </c>
      <c r="C5730" s="5">
        <v>28.89</v>
      </c>
      <c r="D5730" s="26" t="str">
        <f>IF(E5730="","TOTAL","")</f>
        <v/>
      </c>
      <c r="E5730" t="s">
        <v>101</v>
      </c>
    </row>
    <row r="5731" spans="1:5" outlineLevel="2" x14ac:dyDescent="0.35">
      <c r="A5731" s="11">
        <v>43847</v>
      </c>
      <c r="B5731" t="s">
        <v>604</v>
      </c>
      <c r="C5731" s="5">
        <v>31.61</v>
      </c>
      <c r="D5731" s="26" t="str">
        <f>IF(E5731="","TOTAL","")</f>
        <v/>
      </c>
      <c r="E5731" t="s">
        <v>101</v>
      </c>
    </row>
    <row r="5732" spans="1:5" outlineLevel="1" x14ac:dyDescent="0.35">
      <c r="A5732" s="25">
        <f>A5731</f>
        <v>43847</v>
      </c>
      <c r="B5732" s="24" t="str">
        <f>B5731</f>
        <v>MELISSA WHITE</v>
      </c>
      <c r="C5732" s="26">
        <f>SUBTOTAL(9,C5730:C5731)</f>
        <v>60.5</v>
      </c>
      <c r="D5732" s="26" t="str">
        <f>IF(E5732="","TOTAL","")</f>
        <v>TOTAL</v>
      </c>
    </row>
    <row r="5733" spans="1:5" outlineLevel="2" x14ac:dyDescent="0.35">
      <c r="A5733" s="11">
        <v>43847</v>
      </c>
      <c r="B5733" t="s">
        <v>733</v>
      </c>
      <c r="C5733" s="5">
        <v>11.77</v>
      </c>
      <c r="D5733" s="26" t="str">
        <f>IF(E5733="","TOTAL","")</f>
        <v/>
      </c>
      <c r="E5733" t="s">
        <v>101</v>
      </c>
    </row>
    <row r="5734" spans="1:5" outlineLevel="2" x14ac:dyDescent="0.35">
      <c r="A5734" s="11">
        <v>43847</v>
      </c>
      <c r="B5734" t="s">
        <v>733</v>
      </c>
      <c r="C5734" s="5">
        <v>61.6</v>
      </c>
      <c r="D5734" s="26" t="str">
        <f>IF(E5734="","TOTAL","")</f>
        <v/>
      </c>
      <c r="E5734" t="s">
        <v>101</v>
      </c>
    </row>
    <row r="5735" spans="1:5" outlineLevel="2" x14ac:dyDescent="0.35">
      <c r="A5735" s="11">
        <v>43847</v>
      </c>
      <c r="B5735" t="s">
        <v>733</v>
      </c>
      <c r="C5735" s="5">
        <v>11.77</v>
      </c>
      <c r="D5735" s="26" t="str">
        <f>IF(E5735="","TOTAL","")</f>
        <v/>
      </c>
      <c r="E5735" t="s">
        <v>101</v>
      </c>
    </row>
    <row r="5736" spans="1:5" outlineLevel="2" x14ac:dyDescent="0.35">
      <c r="A5736" s="11">
        <v>43847</v>
      </c>
      <c r="B5736" t="s">
        <v>733</v>
      </c>
      <c r="C5736" s="5">
        <v>107.94</v>
      </c>
      <c r="D5736" s="26" t="str">
        <f>IF(E5736="","TOTAL","")</f>
        <v/>
      </c>
      <c r="E5736" t="s">
        <v>101</v>
      </c>
    </row>
    <row r="5737" spans="1:5" outlineLevel="1" x14ac:dyDescent="0.35">
      <c r="A5737" s="25">
        <f>A5736</f>
        <v>43847</v>
      </c>
      <c r="B5737" s="24" t="str">
        <f>B5736</f>
        <v>OLIVIA COLEMAN</v>
      </c>
      <c r="C5737" s="26">
        <f>SUBTOTAL(9,C5733:C5736)</f>
        <v>193.07999999999998</v>
      </c>
      <c r="D5737" s="26" t="str">
        <f>IF(E5737="","TOTAL","")</f>
        <v>TOTAL</v>
      </c>
    </row>
    <row r="5738" spans="1:5" outlineLevel="2" x14ac:dyDescent="0.35">
      <c r="A5738" s="11">
        <v>43847</v>
      </c>
      <c r="B5738" t="s">
        <v>523</v>
      </c>
      <c r="C5738" s="5">
        <v>17.45</v>
      </c>
      <c r="D5738" s="26" t="str">
        <f>IF(E5738="","TOTAL","")</f>
        <v/>
      </c>
      <c r="E5738" t="s">
        <v>101</v>
      </c>
    </row>
    <row r="5739" spans="1:5" outlineLevel="2" x14ac:dyDescent="0.35">
      <c r="A5739" s="11">
        <v>43847</v>
      </c>
      <c r="B5739" t="s">
        <v>523</v>
      </c>
      <c r="C5739" s="5">
        <v>3.82</v>
      </c>
      <c r="D5739" s="26" t="str">
        <f>IF(E5739="","TOTAL","")</f>
        <v/>
      </c>
      <c r="E5739" t="s">
        <v>101</v>
      </c>
    </row>
    <row r="5740" spans="1:5" outlineLevel="1" x14ac:dyDescent="0.35">
      <c r="A5740" s="25">
        <f>A5739</f>
        <v>43847</v>
      </c>
      <c r="B5740" s="24" t="str">
        <f>B5739</f>
        <v>PATTI RAMSEY</v>
      </c>
      <c r="C5740" s="26">
        <f>SUBTOTAL(9,C5738:C5739)</f>
        <v>21.27</v>
      </c>
      <c r="D5740" s="26" t="str">
        <f>IF(E5740="","TOTAL","")</f>
        <v>TOTAL</v>
      </c>
    </row>
    <row r="5741" spans="1:5" outlineLevel="2" x14ac:dyDescent="0.35">
      <c r="A5741" s="11">
        <v>43847</v>
      </c>
      <c r="B5741" t="s">
        <v>606</v>
      </c>
      <c r="C5741" s="5">
        <v>78.489999999999995</v>
      </c>
      <c r="D5741" s="26" t="str">
        <f>IF(E5741="","TOTAL","")</f>
        <v/>
      </c>
      <c r="E5741" t="s">
        <v>101</v>
      </c>
    </row>
    <row r="5742" spans="1:5" outlineLevel="2" x14ac:dyDescent="0.35">
      <c r="A5742" s="11">
        <v>43847</v>
      </c>
      <c r="B5742" t="s">
        <v>606</v>
      </c>
      <c r="C5742" s="5">
        <v>46.33</v>
      </c>
      <c r="D5742" s="26" t="str">
        <f>IF(E5742="","TOTAL","")</f>
        <v/>
      </c>
      <c r="E5742" t="s">
        <v>101</v>
      </c>
    </row>
    <row r="5743" spans="1:5" outlineLevel="1" x14ac:dyDescent="0.35">
      <c r="A5743" s="25">
        <f>A5742</f>
        <v>43847</v>
      </c>
      <c r="B5743" s="24" t="str">
        <f>B5742</f>
        <v>ROQUNA MIMMS</v>
      </c>
      <c r="C5743" s="26">
        <f>SUBTOTAL(9,C5741:C5742)</f>
        <v>124.82</v>
      </c>
      <c r="D5743" s="26" t="str">
        <f>IF(E5743="","TOTAL","")</f>
        <v>TOTAL</v>
      </c>
    </row>
    <row r="5744" spans="1:5" outlineLevel="2" x14ac:dyDescent="0.35">
      <c r="A5744" s="11">
        <v>43847</v>
      </c>
      <c r="B5744" t="s">
        <v>1483</v>
      </c>
      <c r="C5744" s="5">
        <v>12</v>
      </c>
      <c r="D5744" s="26" t="str">
        <f>IF(E5744="","TOTAL","")</f>
        <v/>
      </c>
      <c r="E5744" t="s">
        <v>101</v>
      </c>
    </row>
    <row r="5745" spans="1:5" outlineLevel="2" x14ac:dyDescent="0.35">
      <c r="A5745" s="11">
        <v>43847</v>
      </c>
      <c r="B5745" t="s">
        <v>1483</v>
      </c>
      <c r="C5745" s="5">
        <v>16.37</v>
      </c>
      <c r="D5745" s="26" t="str">
        <f>IF(E5745="","TOTAL","")</f>
        <v/>
      </c>
      <c r="E5745" t="s">
        <v>101</v>
      </c>
    </row>
    <row r="5746" spans="1:5" outlineLevel="1" x14ac:dyDescent="0.35">
      <c r="A5746" s="25">
        <f>A5745</f>
        <v>43847</v>
      </c>
      <c r="B5746" s="24" t="str">
        <f>B5745</f>
        <v>SARAH HESS</v>
      </c>
      <c r="C5746" s="26">
        <f>SUBTOTAL(9,C5744:C5745)</f>
        <v>28.37</v>
      </c>
      <c r="D5746" s="26" t="str">
        <f>IF(E5746="","TOTAL","")</f>
        <v>TOTAL</v>
      </c>
    </row>
    <row r="5747" spans="1:5" outlineLevel="2" x14ac:dyDescent="0.35">
      <c r="A5747" s="11">
        <v>43847</v>
      </c>
      <c r="B5747" t="s">
        <v>899</v>
      </c>
      <c r="C5747" s="5">
        <v>114.02</v>
      </c>
      <c r="D5747" s="26" t="str">
        <f>IF(E5747="","TOTAL","")</f>
        <v/>
      </c>
      <c r="E5747" t="s">
        <v>101</v>
      </c>
    </row>
    <row r="5748" spans="1:5" outlineLevel="2" x14ac:dyDescent="0.35">
      <c r="A5748" s="11">
        <v>43847</v>
      </c>
      <c r="B5748" t="s">
        <v>899</v>
      </c>
      <c r="C5748" s="5">
        <v>57.26</v>
      </c>
      <c r="D5748" s="26" t="str">
        <f>IF(E5748="","TOTAL","")</f>
        <v/>
      </c>
      <c r="E5748" t="s">
        <v>101</v>
      </c>
    </row>
    <row r="5749" spans="1:5" outlineLevel="1" x14ac:dyDescent="0.35">
      <c r="A5749" s="25">
        <f>A5748</f>
        <v>43847</v>
      </c>
      <c r="B5749" s="24" t="str">
        <f>B5748</f>
        <v>SHANA PETERSON</v>
      </c>
      <c r="C5749" s="26">
        <f>SUBTOTAL(9,C5747:C5748)</f>
        <v>171.28</v>
      </c>
      <c r="D5749" s="26" t="str">
        <f>IF(E5749="","TOTAL","")</f>
        <v>TOTAL</v>
      </c>
    </row>
    <row r="5750" spans="1:5" outlineLevel="2" x14ac:dyDescent="0.35">
      <c r="A5750" s="11">
        <v>43847</v>
      </c>
      <c r="B5750" t="s">
        <v>609</v>
      </c>
      <c r="C5750" s="5">
        <v>26.16</v>
      </c>
      <c r="D5750" s="26" t="str">
        <f>IF(E5750="","TOTAL","")</f>
        <v/>
      </c>
      <c r="E5750" t="s">
        <v>101</v>
      </c>
    </row>
    <row r="5751" spans="1:5" outlineLevel="1" x14ac:dyDescent="0.35">
      <c r="A5751" s="25">
        <f>A5750</f>
        <v>43847</v>
      </c>
      <c r="B5751" s="24" t="str">
        <f>B5750</f>
        <v>SONIA MUNOZ</v>
      </c>
      <c r="C5751" s="26">
        <f>SUBTOTAL(9,C5750:C5750)</f>
        <v>26.16</v>
      </c>
      <c r="D5751" s="26" t="str">
        <f>IF(E5751="","TOTAL","")</f>
        <v>TOTAL</v>
      </c>
    </row>
    <row r="5752" spans="1:5" outlineLevel="2" x14ac:dyDescent="0.35">
      <c r="A5752" s="11">
        <v>43847</v>
      </c>
      <c r="B5752" t="s">
        <v>1484</v>
      </c>
      <c r="C5752" s="5">
        <v>45.8</v>
      </c>
      <c r="D5752" s="26" t="str">
        <f>IF(E5752="","TOTAL","")</f>
        <v/>
      </c>
      <c r="E5752" t="s">
        <v>101</v>
      </c>
    </row>
    <row r="5753" spans="1:5" outlineLevel="2" x14ac:dyDescent="0.35">
      <c r="A5753" s="11">
        <v>43847</v>
      </c>
      <c r="B5753" t="s">
        <v>1484</v>
      </c>
      <c r="C5753" s="5">
        <v>8.18</v>
      </c>
      <c r="D5753" s="26" t="str">
        <f>IF(E5753="","TOTAL","")</f>
        <v/>
      </c>
      <c r="E5753" t="s">
        <v>101</v>
      </c>
    </row>
    <row r="5754" spans="1:5" outlineLevel="1" x14ac:dyDescent="0.35">
      <c r="A5754" s="25">
        <f>A5753</f>
        <v>43847</v>
      </c>
      <c r="B5754" s="24" t="str">
        <f>B5753</f>
        <v>SUZANNE CRAWFORD</v>
      </c>
      <c r="C5754" s="26">
        <f>SUBTOTAL(9,C5752:C5753)</f>
        <v>53.98</v>
      </c>
      <c r="D5754" s="26" t="str">
        <f>IF(E5754="","TOTAL","")</f>
        <v>TOTAL</v>
      </c>
    </row>
    <row r="5755" spans="1:5" outlineLevel="2" x14ac:dyDescent="0.35">
      <c r="A5755" s="11">
        <v>43847</v>
      </c>
      <c r="B5755" t="s">
        <v>1485</v>
      </c>
      <c r="C5755" s="5">
        <v>27.9</v>
      </c>
      <c r="D5755" s="26" t="str">
        <f>IF(E5755="","TOTAL","")</f>
        <v/>
      </c>
      <c r="E5755" t="s">
        <v>101</v>
      </c>
    </row>
    <row r="5756" spans="1:5" outlineLevel="2" x14ac:dyDescent="0.35">
      <c r="A5756" s="11">
        <v>43847</v>
      </c>
      <c r="B5756" t="s">
        <v>1485</v>
      </c>
      <c r="C5756" s="5">
        <v>66.36</v>
      </c>
      <c r="D5756" s="26" t="str">
        <f>IF(E5756="","TOTAL","")</f>
        <v/>
      </c>
      <c r="E5756" t="s">
        <v>101</v>
      </c>
    </row>
    <row r="5757" spans="1:5" outlineLevel="2" x14ac:dyDescent="0.35">
      <c r="A5757" s="11">
        <v>43847</v>
      </c>
      <c r="B5757" t="s">
        <v>1485</v>
      </c>
      <c r="C5757" s="5">
        <v>92.14</v>
      </c>
      <c r="D5757" s="26" t="str">
        <f>IF(E5757="","TOTAL","")</f>
        <v/>
      </c>
      <c r="E5757" t="s">
        <v>101</v>
      </c>
    </row>
    <row r="5758" spans="1:5" outlineLevel="1" x14ac:dyDescent="0.35">
      <c r="A5758" s="25">
        <f>A5757</f>
        <v>43847</v>
      </c>
      <c r="B5758" s="24" t="str">
        <f>B5757</f>
        <v>TRUDONNA PEACOCK</v>
      </c>
      <c r="C5758" s="26">
        <f>SUBTOTAL(9,C5755:C5757)</f>
        <v>186.39999999999998</v>
      </c>
      <c r="D5758" s="26" t="str">
        <f>IF(E5758="","TOTAL","")</f>
        <v>TOTAL</v>
      </c>
    </row>
    <row r="5759" spans="1:5" outlineLevel="2" x14ac:dyDescent="0.35">
      <c r="A5759" s="11">
        <v>43847</v>
      </c>
      <c r="B5759" t="s">
        <v>902</v>
      </c>
      <c r="C5759" s="5">
        <v>69.13</v>
      </c>
      <c r="D5759" s="26" t="str">
        <f>IF(E5759="","TOTAL","")</f>
        <v/>
      </c>
      <c r="E5759" t="s">
        <v>101</v>
      </c>
    </row>
    <row r="5760" spans="1:5" outlineLevel="2" x14ac:dyDescent="0.35">
      <c r="A5760" s="11">
        <v>43847</v>
      </c>
      <c r="B5760" t="s">
        <v>902</v>
      </c>
      <c r="C5760" s="5">
        <v>81.2</v>
      </c>
      <c r="D5760" s="26" t="str">
        <f>IF(E5760="","TOTAL","")</f>
        <v/>
      </c>
      <c r="E5760" t="s">
        <v>97</v>
      </c>
    </row>
    <row r="5761" spans="1:5" outlineLevel="2" x14ac:dyDescent="0.35">
      <c r="A5761" s="11">
        <v>43847</v>
      </c>
      <c r="B5761" t="s">
        <v>902</v>
      </c>
      <c r="C5761" s="5">
        <v>180</v>
      </c>
      <c r="D5761" s="26" t="str">
        <f>IF(E5761="","TOTAL","")</f>
        <v/>
      </c>
      <c r="E5761" t="s">
        <v>82</v>
      </c>
    </row>
    <row r="5762" spans="1:5" outlineLevel="2" x14ac:dyDescent="0.35">
      <c r="A5762" s="11">
        <v>43847</v>
      </c>
      <c r="B5762" t="s">
        <v>902</v>
      </c>
      <c r="C5762" s="5">
        <v>271.41000000000003</v>
      </c>
      <c r="D5762" s="26" t="str">
        <f>IF(E5762="","TOTAL","")</f>
        <v/>
      </c>
      <c r="E5762" t="s">
        <v>101</v>
      </c>
    </row>
    <row r="5763" spans="1:5" outlineLevel="1" x14ac:dyDescent="0.35">
      <c r="A5763" s="25">
        <f>A5762</f>
        <v>43847</v>
      </c>
      <c r="B5763" s="24" t="str">
        <f>B5762</f>
        <v>VERONICA ALLEN</v>
      </c>
      <c r="C5763" s="26">
        <f>SUBTOTAL(9,C5759:C5762)</f>
        <v>601.74</v>
      </c>
      <c r="D5763" s="26" t="str">
        <f>IF(E5763="","TOTAL","")</f>
        <v>TOTAL</v>
      </c>
    </row>
    <row r="5764" spans="1:5" outlineLevel="2" x14ac:dyDescent="0.35">
      <c r="A5764" s="11">
        <v>43847</v>
      </c>
      <c r="B5764" t="s">
        <v>528</v>
      </c>
      <c r="C5764" s="5">
        <v>50.15</v>
      </c>
      <c r="D5764" s="26" t="str">
        <f>IF(E5764="","TOTAL","")</f>
        <v/>
      </c>
      <c r="E5764" t="s">
        <v>101</v>
      </c>
    </row>
    <row r="5765" spans="1:5" outlineLevel="2" x14ac:dyDescent="0.35">
      <c r="A5765" s="11">
        <v>43847</v>
      </c>
      <c r="B5765" t="s">
        <v>528</v>
      </c>
      <c r="C5765" s="5">
        <v>77.8</v>
      </c>
      <c r="D5765" s="26" t="str">
        <f>IF(E5765="","TOTAL","")</f>
        <v/>
      </c>
      <c r="E5765" t="s">
        <v>101</v>
      </c>
    </row>
    <row r="5766" spans="1:5" outlineLevel="1" x14ac:dyDescent="0.35">
      <c r="A5766" s="25">
        <f>A5765</f>
        <v>43847</v>
      </c>
      <c r="B5766" s="24" t="str">
        <f>B5765</f>
        <v>WENDY GOSHORN</v>
      </c>
      <c r="C5766" s="26">
        <f>SUBTOTAL(9,C5764:C5765)</f>
        <v>127.94999999999999</v>
      </c>
      <c r="D5766" s="26" t="str">
        <f>IF(E5766="","TOTAL","")</f>
        <v>TOTAL</v>
      </c>
    </row>
    <row r="5767" spans="1:5" outlineLevel="2" x14ac:dyDescent="0.35">
      <c r="A5767" s="11">
        <v>43847</v>
      </c>
      <c r="B5767" t="s">
        <v>403</v>
      </c>
      <c r="C5767" s="5">
        <v>15.27</v>
      </c>
      <c r="D5767" s="26" t="str">
        <f>IF(E5767="","TOTAL","")</f>
        <v/>
      </c>
      <c r="E5767" t="s">
        <v>101</v>
      </c>
    </row>
    <row r="5768" spans="1:5" outlineLevel="2" x14ac:dyDescent="0.35">
      <c r="A5768" s="11">
        <v>43847</v>
      </c>
      <c r="B5768" t="s">
        <v>403</v>
      </c>
      <c r="C5768" s="5">
        <v>16.91</v>
      </c>
      <c r="D5768" s="26" t="str">
        <f>IF(E5768="","TOTAL","")</f>
        <v/>
      </c>
      <c r="E5768" t="s">
        <v>101</v>
      </c>
    </row>
    <row r="5769" spans="1:5" outlineLevel="1" x14ac:dyDescent="0.35">
      <c r="A5769" s="25">
        <f>A5768</f>
        <v>43847</v>
      </c>
      <c r="B5769" s="24" t="str">
        <f>B5768</f>
        <v>WILLIAM KRANZ</v>
      </c>
      <c r="C5769" s="26">
        <f>SUBTOTAL(9,C5767:C5768)</f>
        <v>32.18</v>
      </c>
      <c r="D5769" s="26" t="str">
        <f>IF(E5769="","TOTAL","")</f>
        <v>TOTAL</v>
      </c>
    </row>
    <row r="5770" spans="1:5" outlineLevel="2" x14ac:dyDescent="0.35">
      <c r="A5770" s="11">
        <v>43847</v>
      </c>
      <c r="B5770" t="s">
        <v>903</v>
      </c>
      <c r="C5770" s="5">
        <v>81.89</v>
      </c>
      <c r="D5770" s="26" t="str">
        <f>IF(E5770="","TOTAL","")</f>
        <v/>
      </c>
      <c r="E5770" t="s">
        <v>101</v>
      </c>
    </row>
    <row r="5771" spans="1:5" outlineLevel="2" x14ac:dyDescent="0.35">
      <c r="A5771" s="11">
        <v>43847</v>
      </c>
      <c r="B5771" t="s">
        <v>903</v>
      </c>
      <c r="C5771" s="5">
        <v>83.19</v>
      </c>
      <c r="D5771" s="26" t="str">
        <f>IF(E5771="","TOTAL","")</f>
        <v/>
      </c>
      <c r="E5771" t="s">
        <v>101</v>
      </c>
    </row>
    <row r="5772" spans="1:5" outlineLevel="1" x14ac:dyDescent="0.35">
      <c r="A5772" s="25">
        <f>A5771</f>
        <v>43847</v>
      </c>
      <c r="B5772" s="24" t="str">
        <f>B5771</f>
        <v>WINNIE SCHOENEBERG</v>
      </c>
      <c r="C5772" s="26">
        <f>SUBTOTAL(9,C5770:C5771)</f>
        <v>165.07999999999998</v>
      </c>
      <c r="D5772" s="26" t="str">
        <f>IF(E5772="","TOTAL","")</f>
        <v>TOTAL</v>
      </c>
    </row>
    <row r="5773" spans="1:5" outlineLevel="2" x14ac:dyDescent="0.35">
      <c r="A5773" s="11">
        <v>43847</v>
      </c>
      <c r="B5773" t="s">
        <v>306</v>
      </c>
      <c r="C5773" s="5">
        <v>52.89</v>
      </c>
      <c r="D5773" s="26" t="str">
        <f>IF(E5773="","TOTAL","")</f>
        <v/>
      </c>
      <c r="E5773" t="s">
        <v>101</v>
      </c>
    </row>
    <row r="5774" spans="1:5" outlineLevel="1" x14ac:dyDescent="0.35">
      <c r="A5774" s="25">
        <f>A5773</f>
        <v>43847</v>
      </c>
      <c r="B5774" s="24" t="str">
        <f>B5773</f>
        <v>ADRIENNE THOMPSON</v>
      </c>
      <c r="C5774" s="26">
        <f>SUBTOTAL(9,C5773:C5773)</f>
        <v>52.89</v>
      </c>
      <c r="D5774" s="26" t="str">
        <f>IF(E5774="","TOTAL","")</f>
        <v>TOTAL</v>
      </c>
    </row>
    <row r="5775" spans="1:5" outlineLevel="2" x14ac:dyDescent="0.35">
      <c r="A5775" s="11">
        <v>43847</v>
      </c>
      <c r="B5775" t="s">
        <v>383</v>
      </c>
      <c r="C5775" s="5">
        <v>18</v>
      </c>
      <c r="D5775" s="26" t="str">
        <f>IF(E5775="","TOTAL","")</f>
        <v/>
      </c>
      <c r="E5775" t="s">
        <v>101</v>
      </c>
    </row>
    <row r="5776" spans="1:5" outlineLevel="1" x14ac:dyDescent="0.35">
      <c r="A5776" s="25">
        <f>A5775</f>
        <v>43847</v>
      </c>
      <c r="B5776" s="24" t="str">
        <f>B5775</f>
        <v>AMANDA SUTTON</v>
      </c>
      <c r="C5776" s="26">
        <f>SUBTOTAL(9,C5775:C5775)</f>
        <v>18</v>
      </c>
      <c r="D5776" s="26" t="str">
        <f>IF(E5776="","TOTAL","")</f>
        <v>TOTAL</v>
      </c>
    </row>
    <row r="5777" spans="1:5" outlineLevel="2" x14ac:dyDescent="0.35">
      <c r="A5777" s="11">
        <v>43847</v>
      </c>
      <c r="B5777" t="s">
        <v>865</v>
      </c>
      <c r="C5777" s="5">
        <v>46.33</v>
      </c>
      <c r="D5777" s="26" t="str">
        <f>IF(E5777="","TOTAL","")</f>
        <v/>
      </c>
      <c r="E5777" t="s">
        <v>101</v>
      </c>
    </row>
    <row r="5778" spans="1:5" outlineLevel="1" x14ac:dyDescent="0.35">
      <c r="A5778" s="25">
        <f>A5777</f>
        <v>43847</v>
      </c>
      <c r="B5778" s="24" t="str">
        <f>B5777</f>
        <v>AMBER GRUNDER</v>
      </c>
      <c r="C5778" s="26">
        <f>SUBTOTAL(9,C5777:C5777)</f>
        <v>46.33</v>
      </c>
      <c r="D5778" s="26" t="str">
        <f>IF(E5778="","TOTAL","")</f>
        <v>TOTAL</v>
      </c>
    </row>
    <row r="5779" spans="1:5" outlineLevel="2" x14ac:dyDescent="0.35">
      <c r="A5779" s="11">
        <v>43847</v>
      </c>
      <c r="B5779" t="s">
        <v>223</v>
      </c>
      <c r="C5779" s="5">
        <v>57.35</v>
      </c>
      <c r="D5779" s="26" t="str">
        <f>IF(E5779="","TOTAL","")</f>
        <v/>
      </c>
      <c r="E5779" t="s">
        <v>101</v>
      </c>
    </row>
    <row r="5780" spans="1:5" outlineLevel="1" x14ac:dyDescent="0.35">
      <c r="A5780" s="25">
        <f>A5779</f>
        <v>43847</v>
      </c>
      <c r="B5780" s="24" t="str">
        <f>B5779</f>
        <v>AMY MARSAR</v>
      </c>
      <c r="C5780" s="26">
        <f>SUBTOTAL(9,C5779:C5779)</f>
        <v>57.35</v>
      </c>
      <c r="D5780" s="26" t="str">
        <f>IF(E5780="","TOTAL","")</f>
        <v>TOTAL</v>
      </c>
    </row>
    <row r="5781" spans="1:5" outlineLevel="2" x14ac:dyDescent="0.35">
      <c r="A5781" s="11">
        <v>43847</v>
      </c>
      <c r="B5781" t="s">
        <v>1486</v>
      </c>
      <c r="C5781" s="5">
        <v>183.68</v>
      </c>
      <c r="D5781" s="26" t="str">
        <f>IF(E5781="","TOTAL","")</f>
        <v/>
      </c>
      <c r="E5781" t="s">
        <v>76</v>
      </c>
    </row>
    <row r="5782" spans="1:5" outlineLevel="1" x14ac:dyDescent="0.35">
      <c r="A5782" s="25">
        <f>A5781</f>
        <v>43847</v>
      </c>
      <c r="B5782" s="24" t="str">
        <f>B5781</f>
        <v>AMY MEFFORD</v>
      </c>
      <c r="C5782" s="26">
        <f>SUBTOTAL(9,C5781:C5781)</f>
        <v>183.68</v>
      </c>
      <c r="D5782" s="26" t="str">
        <f>IF(E5782="","TOTAL","")</f>
        <v>TOTAL</v>
      </c>
    </row>
    <row r="5783" spans="1:5" outlineLevel="2" x14ac:dyDescent="0.35">
      <c r="A5783" s="11">
        <v>43847</v>
      </c>
      <c r="B5783" t="s">
        <v>224</v>
      </c>
      <c r="C5783" s="5">
        <v>73.2</v>
      </c>
      <c r="D5783" s="26" t="str">
        <f>IF(E5783="","TOTAL","")</f>
        <v/>
      </c>
      <c r="E5783" t="s">
        <v>101</v>
      </c>
    </row>
    <row r="5784" spans="1:5" outlineLevel="1" x14ac:dyDescent="0.35">
      <c r="A5784" s="25">
        <f>A5783</f>
        <v>43847</v>
      </c>
      <c r="B5784" s="24" t="str">
        <f>B5783</f>
        <v>AMY MOREHEAD</v>
      </c>
      <c r="C5784" s="26">
        <f>SUBTOTAL(9,C5783:C5783)</f>
        <v>73.2</v>
      </c>
      <c r="D5784" s="26" t="str">
        <f>IF(E5784="","TOTAL","")</f>
        <v>TOTAL</v>
      </c>
    </row>
    <row r="5785" spans="1:5" outlineLevel="2" x14ac:dyDescent="0.35">
      <c r="A5785" s="11">
        <v>43847</v>
      </c>
      <c r="B5785" t="s">
        <v>1487</v>
      </c>
      <c r="C5785" s="5">
        <v>356.46</v>
      </c>
      <c r="D5785" s="26" t="str">
        <f>IF(E5785="","TOTAL","")</f>
        <v/>
      </c>
      <c r="E5785" t="s">
        <v>101</v>
      </c>
    </row>
    <row r="5786" spans="1:5" outlineLevel="1" x14ac:dyDescent="0.35">
      <c r="A5786" s="25">
        <f>A5785</f>
        <v>43847</v>
      </c>
      <c r="B5786" s="24" t="str">
        <f>B5785</f>
        <v>AMY WHEELER</v>
      </c>
      <c r="C5786" s="26">
        <f>SUBTOTAL(9,C5785:C5785)</f>
        <v>356.46</v>
      </c>
      <c r="D5786" s="26" t="str">
        <f>IF(E5786="","TOTAL","")</f>
        <v>TOTAL</v>
      </c>
    </row>
    <row r="5787" spans="1:5" outlineLevel="2" x14ac:dyDescent="0.35">
      <c r="A5787" s="11">
        <v>43847</v>
      </c>
      <c r="B5787" t="s">
        <v>499</v>
      </c>
      <c r="C5787" s="5">
        <v>67.09</v>
      </c>
      <c r="D5787" s="26" t="str">
        <f>IF(E5787="","TOTAL","")</f>
        <v/>
      </c>
      <c r="E5787" t="s">
        <v>101</v>
      </c>
    </row>
    <row r="5788" spans="1:5" outlineLevel="1" x14ac:dyDescent="0.35">
      <c r="A5788" s="25">
        <f>A5787</f>
        <v>43847</v>
      </c>
      <c r="B5788" s="24" t="str">
        <f>B5787</f>
        <v>AMY WOLFF</v>
      </c>
      <c r="C5788" s="26">
        <f>SUBTOTAL(9,C5787:C5787)</f>
        <v>67.09</v>
      </c>
      <c r="D5788" s="26" t="str">
        <f>IF(E5788="","TOTAL","")</f>
        <v>TOTAL</v>
      </c>
    </row>
    <row r="5789" spans="1:5" outlineLevel="2" x14ac:dyDescent="0.35">
      <c r="A5789" s="11">
        <v>43847</v>
      </c>
      <c r="B5789" t="s">
        <v>708</v>
      </c>
      <c r="C5789" s="5">
        <v>36.01</v>
      </c>
      <c r="D5789" s="26" t="str">
        <f>IF(E5789="","TOTAL","")</f>
        <v/>
      </c>
      <c r="E5789" t="s">
        <v>101</v>
      </c>
    </row>
    <row r="5790" spans="1:5" outlineLevel="1" x14ac:dyDescent="0.35">
      <c r="A5790" s="25">
        <f>A5789</f>
        <v>43847</v>
      </c>
      <c r="B5790" s="24" t="str">
        <f>B5789</f>
        <v>ANA MENA</v>
      </c>
      <c r="C5790" s="26">
        <f>SUBTOTAL(9,C5789:C5789)</f>
        <v>36.01</v>
      </c>
      <c r="D5790" s="26" t="str">
        <f>IF(E5790="","TOTAL","")</f>
        <v>TOTAL</v>
      </c>
    </row>
    <row r="5791" spans="1:5" outlineLevel="2" x14ac:dyDescent="0.35">
      <c r="A5791" s="11">
        <v>43847</v>
      </c>
      <c r="B5791" t="s">
        <v>1183</v>
      </c>
      <c r="C5791" s="5">
        <v>75.23</v>
      </c>
      <c r="D5791" s="26" t="str">
        <f>IF(E5791="","TOTAL","")</f>
        <v/>
      </c>
      <c r="E5791" t="s">
        <v>101</v>
      </c>
    </row>
    <row r="5792" spans="1:5" outlineLevel="1" x14ac:dyDescent="0.35">
      <c r="A5792" s="25">
        <f>A5791</f>
        <v>43847</v>
      </c>
      <c r="B5792" s="24" t="str">
        <f>B5791</f>
        <v>ANDREW MACDONALD</v>
      </c>
      <c r="C5792" s="26">
        <f>SUBTOTAL(9,C5791:C5791)</f>
        <v>75.23</v>
      </c>
      <c r="D5792" s="26" t="str">
        <f>IF(E5792="","TOTAL","")</f>
        <v>TOTAL</v>
      </c>
    </row>
    <row r="5793" spans="1:5" outlineLevel="2" x14ac:dyDescent="0.35">
      <c r="A5793" s="11">
        <v>43847</v>
      </c>
      <c r="B5793" t="s">
        <v>581</v>
      </c>
      <c r="C5793" s="5">
        <v>15.26</v>
      </c>
      <c r="D5793" s="26" t="str">
        <f>IF(E5793="","TOTAL","")</f>
        <v/>
      </c>
      <c r="E5793" t="s">
        <v>101</v>
      </c>
    </row>
    <row r="5794" spans="1:5" outlineLevel="1" x14ac:dyDescent="0.35">
      <c r="A5794" s="25">
        <f>A5793</f>
        <v>43847</v>
      </c>
      <c r="B5794" s="24" t="str">
        <f>B5793</f>
        <v>ANGELA LEDFORD</v>
      </c>
      <c r="C5794" s="26">
        <f>SUBTOTAL(9,C5793:C5793)</f>
        <v>15.26</v>
      </c>
      <c r="D5794" s="26" t="str">
        <f>IF(E5794="","TOTAL","")</f>
        <v>TOTAL</v>
      </c>
    </row>
    <row r="5795" spans="1:5" outlineLevel="2" x14ac:dyDescent="0.35">
      <c r="A5795" s="11">
        <v>43847</v>
      </c>
      <c r="B5795" t="s">
        <v>1488</v>
      </c>
      <c r="C5795" s="5">
        <v>107.91</v>
      </c>
      <c r="D5795" s="26" t="str">
        <f>IF(E5795="","TOTAL","")</f>
        <v/>
      </c>
      <c r="E5795" t="s">
        <v>101</v>
      </c>
    </row>
    <row r="5796" spans="1:5" outlineLevel="1" x14ac:dyDescent="0.35">
      <c r="A5796" s="25">
        <f>A5795</f>
        <v>43847</v>
      </c>
      <c r="B5796" s="24" t="str">
        <f>B5795</f>
        <v>ANNA HINOJOSA</v>
      </c>
      <c r="C5796" s="26">
        <f>SUBTOTAL(9,C5795:C5795)</f>
        <v>107.91</v>
      </c>
      <c r="D5796" s="26" t="str">
        <f>IF(E5796="","TOTAL","")</f>
        <v>TOTAL</v>
      </c>
    </row>
    <row r="5797" spans="1:5" outlineLevel="2" x14ac:dyDescent="0.35">
      <c r="A5797" s="11">
        <v>43847</v>
      </c>
      <c r="B5797" t="s">
        <v>1186</v>
      </c>
      <c r="C5797" s="5">
        <v>24.31</v>
      </c>
      <c r="D5797" s="26" t="str">
        <f>IF(E5797="","TOTAL","")</f>
        <v/>
      </c>
      <c r="E5797" t="s">
        <v>101</v>
      </c>
    </row>
    <row r="5798" spans="1:5" outlineLevel="1" x14ac:dyDescent="0.35">
      <c r="A5798" s="25">
        <f>A5797</f>
        <v>43847</v>
      </c>
      <c r="B5798" s="24" t="str">
        <f>B5797</f>
        <v>ANNA POOLE</v>
      </c>
      <c r="C5798" s="26">
        <f>SUBTOTAL(9,C5797:C5797)</f>
        <v>24.31</v>
      </c>
      <c r="D5798" s="26" t="str">
        <f>IF(E5798="","TOTAL","")</f>
        <v>TOTAL</v>
      </c>
    </row>
    <row r="5799" spans="1:5" outlineLevel="2" x14ac:dyDescent="0.35">
      <c r="A5799" s="11">
        <v>43847</v>
      </c>
      <c r="B5799" t="s">
        <v>384</v>
      </c>
      <c r="C5799" s="5">
        <v>57.89</v>
      </c>
      <c r="D5799" s="26" t="str">
        <f>IF(E5799="","TOTAL","")</f>
        <v/>
      </c>
      <c r="E5799" t="s">
        <v>101</v>
      </c>
    </row>
    <row r="5800" spans="1:5" outlineLevel="1" x14ac:dyDescent="0.35">
      <c r="A5800" s="25">
        <f>A5799</f>
        <v>43847</v>
      </c>
      <c r="B5800" s="24" t="str">
        <f>B5799</f>
        <v>ANNE MCHALE-MILLER</v>
      </c>
      <c r="C5800" s="26">
        <f>SUBTOTAL(9,C5799:C5799)</f>
        <v>57.89</v>
      </c>
      <c r="D5800" s="26" t="str">
        <f>IF(E5800="","TOTAL","")</f>
        <v>TOTAL</v>
      </c>
    </row>
    <row r="5801" spans="1:5" outlineLevel="2" x14ac:dyDescent="0.35">
      <c r="A5801" s="11">
        <v>43847</v>
      </c>
      <c r="B5801" t="s">
        <v>1188</v>
      </c>
      <c r="C5801" s="5">
        <v>56.16</v>
      </c>
      <c r="D5801" s="26" t="str">
        <f>IF(E5801="","TOTAL","")</f>
        <v/>
      </c>
      <c r="E5801" t="s">
        <v>101</v>
      </c>
    </row>
    <row r="5802" spans="1:5" outlineLevel="1" x14ac:dyDescent="0.35">
      <c r="A5802" s="25">
        <f>A5801</f>
        <v>43847</v>
      </c>
      <c r="B5802" s="24" t="str">
        <f>B5801</f>
        <v>APRIL LINTON</v>
      </c>
      <c r="C5802" s="26">
        <f>SUBTOTAL(9,C5801:C5801)</f>
        <v>56.16</v>
      </c>
      <c r="D5802" s="26" t="str">
        <f>IF(E5802="","TOTAL","")</f>
        <v>TOTAL</v>
      </c>
    </row>
    <row r="5803" spans="1:5" outlineLevel="2" x14ac:dyDescent="0.35">
      <c r="A5803" s="11">
        <v>43847</v>
      </c>
      <c r="B5803" t="s">
        <v>500</v>
      </c>
      <c r="C5803" s="5">
        <v>85.35</v>
      </c>
      <c r="D5803" s="26" t="str">
        <f>IF(E5803="","TOTAL","")</f>
        <v/>
      </c>
      <c r="E5803" t="s">
        <v>101</v>
      </c>
    </row>
    <row r="5804" spans="1:5" outlineLevel="1" x14ac:dyDescent="0.35">
      <c r="A5804" s="25">
        <f>A5803</f>
        <v>43847</v>
      </c>
      <c r="B5804" s="24" t="str">
        <f>B5803</f>
        <v>ASHLEE LAIRD</v>
      </c>
      <c r="C5804" s="26">
        <f>SUBTOTAL(9,C5803:C5803)</f>
        <v>85.35</v>
      </c>
      <c r="D5804" s="26" t="str">
        <f>IF(E5804="","TOTAL","")</f>
        <v>TOTAL</v>
      </c>
    </row>
    <row r="5805" spans="1:5" outlineLevel="2" x14ac:dyDescent="0.35">
      <c r="A5805" s="11">
        <v>43847</v>
      </c>
      <c r="B5805" t="s">
        <v>867</v>
      </c>
      <c r="C5805" s="5">
        <v>29.43</v>
      </c>
      <c r="D5805" s="26" t="str">
        <f>IF(E5805="","TOTAL","")</f>
        <v/>
      </c>
      <c r="E5805" t="s">
        <v>101</v>
      </c>
    </row>
    <row r="5806" spans="1:5" outlineLevel="2" x14ac:dyDescent="0.35">
      <c r="A5806" s="11">
        <v>43847</v>
      </c>
      <c r="B5806" t="s">
        <v>867</v>
      </c>
      <c r="C5806" s="5">
        <v>39.25</v>
      </c>
      <c r="D5806" s="26" t="str">
        <f>IF(E5806="","TOTAL","")</f>
        <v/>
      </c>
      <c r="E5806" t="s">
        <v>101</v>
      </c>
    </row>
    <row r="5807" spans="1:5" outlineLevel="1" x14ac:dyDescent="0.35">
      <c r="A5807" s="25">
        <f>A5806</f>
        <v>43847</v>
      </c>
      <c r="B5807" s="24" t="str">
        <f>B5806</f>
        <v>AUDREY BIVENS</v>
      </c>
      <c r="C5807" s="26">
        <f>SUBTOTAL(9,C5805:C5806)</f>
        <v>68.680000000000007</v>
      </c>
      <c r="D5807" s="26" t="str">
        <f>IF(E5807="","TOTAL","")</f>
        <v>TOTAL</v>
      </c>
    </row>
    <row r="5808" spans="1:5" outlineLevel="2" x14ac:dyDescent="0.35">
      <c r="A5808" s="11">
        <v>43847</v>
      </c>
      <c r="B5808" t="s">
        <v>868</v>
      </c>
      <c r="C5808" s="5">
        <v>4.37</v>
      </c>
      <c r="D5808" s="26" t="str">
        <f>IF(E5808="","TOTAL","")</f>
        <v/>
      </c>
      <c r="E5808" t="s">
        <v>101</v>
      </c>
    </row>
    <row r="5809" spans="1:5" outlineLevel="1" x14ac:dyDescent="0.35">
      <c r="A5809" s="25">
        <f>A5808</f>
        <v>43847</v>
      </c>
      <c r="B5809" s="24" t="str">
        <f>B5808</f>
        <v>BARBARA BARRON</v>
      </c>
      <c r="C5809" s="26">
        <f>SUBTOTAL(9,C5808:C5808)</f>
        <v>4.37</v>
      </c>
      <c r="D5809" s="26" t="str">
        <f>IF(E5809="","TOTAL","")</f>
        <v>TOTAL</v>
      </c>
    </row>
    <row r="5810" spans="1:5" outlineLevel="2" x14ac:dyDescent="0.35">
      <c r="A5810" s="11">
        <v>43847</v>
      </c>
      <c r="B5810" t="s">
        <v>583</v>
      </c>
      <c r="C5810" s="5">
        <v>15.27</v>
      </c>
      <c r="D5810" s="26" t="str">
        <f>IF(E5810="","TOTAL","")</f>
        <v/>
      </c>
      <c r="E5810" t="s">
        <v>101</v>
      </c>
    </row>
    <row r="5811" spans="1:5" outlineLevel="1" x14ac:dyDescent="0.35">
      <c r="A5811" s="25">
        <f>A5810</f>
        <v>43847</v>
      </c>
      <c r="B5811" s="24" t="str">
        <f>B5810</f>
        <v>BEATRICE PEREZ</v>
      </c>
      <c r="C5811" s="26">
        <f>SUBTOTAL(9,C5810:C5810)</f>
        <v>15.27</v>
      </c>
      <c r="D5811" s="26" t="str">
        <f>IF(E5811="","TOTAL","")</f>
        <v>TOTAL</v>
      </c>
    </row>
    <row r="5812" spans="1:5" outlineLevel="2" x14ac:dyDescent="0.35">
      <c r="A5812" s="11">
        <v>43847</v>
      </c>
      <c r="B5812" t="s">
        <v>1489</v>
      </c>
      <c r="C5812" s="5">
        <v>10.36</v>
      </c>
      <c r="D5812" s="26" t="str">
        <f>IF(E5812="","TOTAL","")</f>
        <v/>
      </c>
      <c r="E5812" t="s">
        <v>101</v>
      </c>
    </row>
    <row r="5813" spans="1:5" outlineLevel="1" x14ac:dyDescent="0.35">
      <c r="A5813" s="25">
        <f>A5812</f>
        <v>43847</v>
      </c>
      <c r="B5813" s="24" t="str">
        <f>B5812</f>
        <v>BEATRIZ MARTINEZ</v>
      </c>
      <c r="C5813" s="26">
        <f>SUBTOTAL(9,C5812:C5812)</f>
        <v>10.36</v>
      </c>
      <c r="D5813" s="26" t="str">
        <f>IF(E5813="","TOTAL","")</f>
        <v>TOTAL</v>
      </c>
    </row>
    <row r="5814" spans="1:5" outlineLevel="2" x14ac:dyDescent="0.35">
      <c r="A5814" s="11">
        <v>43847</v>
      </c>
      <c r="B5814" t="s">
        <v>856</v>
      </c>
      <c r="C5814" s="5">
        <v>153.69999999999999</v>
      </c>
      <c r="D5814" s="26" t="str">
        <f>IF(E5814="","TOTAL","")</f>
        <v/>
      </c>
      <c r="E5814" t="s">
        <v>101</v>
      </c>
    </row>
    <row r="5815" spans="1:5" outlineLevel="1" x14ac:dyDescent="0.35">
      <c r="A5815" s="25">
        <f>A5814</f>
        <v>43847</v>
      </c>
      <c r="B5815" s="24" t="str">
        <f>B5814</f>
        <v>CAITLYN HUGHES</v>
      </c>
      <c r="C5815" s="26">
        <f>SUBTOTAL(9,C5814:C5814)</f>
        <v>153.69999999999999</v>
      </c>
      <c r="D5815" s="26" t="str">
        <f>IF(E5815="","TOTAL","")</f>
        <v>TOTAL</v>
      </c>
    </row>
    <row r="5816" spans="1:5" outlineLevel="2" x14ac:dyDescent="0.35">
      <c r="A5816" s="11">
        <v>43847</v>
      </c>
      <c r="B5816" t="s">
        <v>385</v>
      </c>
      <c r="C5816" s="5">
        <v>37.090000000000003</v>
      </c>
      <c r="D5816" s="26" t="str">
        <f>IF(E5816="","TOTAL","")</f>
        <v/>
      </c>
      <c r="E5816" t="s">
        <v>101</v>
      </c>
    </row>
    <row r="5817" spans="1:5" outlineLevel="1" x14ac:dyDescent="0.35">
      <c r="A5817" s="25">
        <f>A5816</f>
        <v>43847</v>
      </c>
      <c r="B5817" s="24" t="str">
        <f>B5816</f>
        <v>CANDICE REYES</v>
      </c>
      <c r="C5817" s="26">
        <f>SUBTOTAL(9,C5816:C5816)</f>
        <v>37.090000000000003</v>
      </c>
      <c r="D5817" s="26" t="str">
        <f>IF(E5817="","TOTAL","")</f>
        <v>TOTAL</v>
      </c>
    </row>
    <row r="5818" spans="1:5" outlineLevel="2" x14ac:dyDescent="0.35">
      <c r="A5818" s="11">
        <v>43847</v>
      </c>
      <c r="B5818" t="s">
        <v>585</v>
      </c>
      <c r="C5818" s="5">
        <v>25.62</v>
      </c>
      <c r="D5818" s="26" t="str">
        <f>IF(E5818="","TOTAL","")</f>
        <v/>
      </c>
      <c r="E5818" t="s">
        <v>101</v>
      </c>
    </row>
    <row r="5819" spans="1:5" outlineLevel="1" x14ac:dyDescent="0.35">
      <c r="A5819" s="25">
        <f>A5818</f>
        <v>43847</v>
      </c>
      <c r="B5819" s="24" t="str">
        <f>B5818</f>
        <v>CARLOTA HERRERA</v>
      </c>
      <c r="C5819" s="26">
        <f>SUBTOTAL(9,C5818:C5818)</f>
        <v>25.62</v>
      </c>
      <c r="D5819" s="26" t="str">
        <f>IF(E5819="","TOTAL","")</f>
        <v>TOTAL</v>
      </c>
    </row>
    <row r="5820" spans="1:5" outlineLevel="2" x14ac:dyDescent="0.35">
      <c r="A5820" s="11">
        <v>43847</v>
      </c>
      <c r="B5820" t="s">
        <v>709</v>
      </c>
      <c r="C5820" s="5">
        <v>50.69</v>
      </c>
      <c r="D5820" s="26" t="str">
        <f>IF(E5820="","TOTAL","")</f>
        <v/>
      </c>
      <c r="E5820" t="s">
        <v>101</v>
      </c>
    </row>
    <row r="5821" spans="1:5" outlineLevel="1" x14ac:dyDescent="0.35">
      <c r="A5821" s="25">
        <f>A5820</f>
        <v>43847</v>
      </c>
      <c r="B5821" s="24" t="str">
        <f>B5820</f>
        <v>CAROLINE MCCULLARS</v>
      </c>
      <c r="C5821" s="26">
        <f>SUBTOTAL(9,C5820:C5820)</f>
        <v>50.69</v>
      </c>
      <c r="D5821" s="26" t="str">
        <f>IF(E5821="","TOTAL","")</f>
        <v>TOTAL</v>
      </c>
    </row>
    <row r="5822" spans="1:5" outlineLevel="2" x14ac:dyDescent="0.35">
      <c r="A5822" s="11">
        <v>43847</v>
      </c>
      <c r="B5822" t="s">
        <v>870</v>
      </c>
      <c r="C5822" s="5">
        <v>98.61</v>
      </c>
      <c r="D5822" s="26" t="str">
        <f>IF(E5822="","TOTAL","")</f>
        <v/>
      </c>
      <c r="E5822" t="s">
        <v>101</v>
      </c>
    </row>
    <row r="5823" spans="1:5" outlineLevel="1" x14ac:dyDescent="0.35">
      <c r="A5823" s="25">
        <f>A5822</f>
        <v>43847</v>
      </c>
      <c r="B5823" s="24" t="str">
        <f>B5822</f>
        <v>CAROLYN SAMSON</v>
      </c>
      <c r="C5823" s="26">
        <f>SUBTOTAL(9,C5822:C5822)</f>
        <v>98.61</v>
      </c>
      <c r="D5823" s="26" t="str">
        <f>IF(E5823="","TOTAL","")</f>
        <v>TOTAL</v>
      </c>
    </row>
    <row r="5824" spans="1:5" outlineLevel="2" x14ac:dyDescent="0.35">
      <c r="A5824" s="11">
        <v>43847</v>
      </c>
      <c r="B5824" t="s">
        <v>871</v>
      </c>
      <c r="C5824" s="5">
        <v>149.33000000000001</v>
      </c>
      <c r="D5824" s="26" t="str">
        <f>IF(E5824="","TOTAL","")</f>
        <v/>
      </c>
      <c r="E5824" t="s">
        <v>101</v>
      </c>
    </row>
    <row r="5825" spans="1:5" outlineLevel="2" x14ac:dyDescent="0.35">
      <c r="A5825" s="11">
        <v>43847</v>
      </c>
      <c r="B5825" t="s">
        <v>871</v>
      </c>
      <c r="C5825" s="5">
        <v>64</v>
      </c>
      <c r="D5825" s="26" t="str">
        <f>IF(E5825="","TOTAL","")</f>
        <v/>
      </c>
      <c r="E5825" t="s">
        <v>97</v>
      </c>
    </row>
    <row r="5826" spans="1:5" outlineLevel="1" x14ac:dyDescent="0.35">
      <c r="A5826" s="25">
        <f>A5825</f>
        <v>43847</v>
      </c>
      <c r="B5826" s="24" t="str">
        <f>B5825</f>
        <v>CELAINA HUCKEBA</v>
      </c>
      <c r="C5826" s="26">
        <f>SUBTOTAL(9,C5824:C5825)</f>
        <v>213.33</v>
      </c>
      <c r="D5826" s="26" t="str">
        <f>IF(E5826="","TOTAL","")</f>
        <v>TOTAL</v>
      </c>
    </row>
    <row r="5827" spans="1:5" outlineLevel="2" x14ac:dyDescent="0.35">
      <c r="A5827" s="11">
        <v>43847</v>
      </c>
      <c r="B5827" t="s">
        <v>994</v>
      </c>
      <c r="C5827" s="5">
        <v>117.74</v>
      </c>
      <c r="D5827" s="26" t="str">
        <f>IF(E5827="","TOTAL","")</f>
        <v/>
      </c>
      <c r="E5827" t="s">
        <v>79</v>
      </c>
    </row>
    <row r="5828" spans="1:5" outlineLevel="1" x14ac:dyDescent="0.35">
      <c r="A5828" s="25">
        <f>A5827</f>
        <v>43847</v>
      </c>
      <c r="B5828" s="24" t="str">
        <f>B5827</f>
        <v>CHELSEA SAYLOR</v>
      </c>
      <c r="C5828" s="26">
        <f>SUBTOTAL(9,C5827:C5827)</f>
        <v>117.74</v>
      </c>
      <c r="D5828" s="26" t="str">
        <f>IF(E5828="","TOTAL","")</f>
        <v>TOTAL</v>
      </c>
    </row>
    <row r="5829" spans="1:5" outlineLevel="2" x14ac:dyDescent="0.35">
      <c r="A5829" s="11">
        <v>43847</v>
      </c>
      <c r="B5829" t="s">
        <v>711</v>
      </c>
      <c r="C5829" s="5">
        <v>102.91</v>
      </c>
      <c r="D5829" s="26" t="str">
        <f>IF(E5829="","TOTAL","")</f>
        <v/>
      </c>
      <c r="E5829" t="s">
        <v>101</v>
      </c>
    </row>
    <row r="5830" spans="1:5" outlineLevel="1" x14ac:dyDescent="0.35">
      <c r="A5830" s="25">
        <f>A5829</f>
        <v>43847</v>
      </c>
      <c r="B5830" s="24" t="str">
        <f>B5829</f>
        <v>CHRISTINA GAMBLE</v>
      </c>
      <c r="C5830" s="26">
        <f>SUBTOTAL(9,C5829:C5829)</f>
        <v>102.91</v>
      </c>
      <c r="D5830" s="26" t="str">
        <f>IF(E5830="","TOTAL","")</f>
        <v>TOTAL</v>
      </c>
    </row>
    <row r="5831" spans="1:5" outlineLevel="2" x14ac:dyDescent="0.35">
      <c r="A5831" s="11">
        <v>43847</v>
      </c>
      <c r="B5831" t="s">
        <v>712</v>
      </c>
      <c r="C5831" s="5">
        <v>11.46</v>
      </c>
      <c r="D5831" s="26" t="str">
        <f>IF(E5831="","TOTAL","")</f>
        <v/>
      </c>
      <c r="E5831" t="s">
        <v>101</v>
      </c>
    </row>
    <row r="5832" spans="1:5" outlineLevel="1" x14ac:dyDescent="0.35">
      <c r="A5832" s="25">
        <f>A5831</f>
        <v>43847</v>
      </c>
      <c r="B5832" s="24" t="str">
        <f>B5831</f>
        <v>CHRISTINA HERNANDEZ</v>
      </c>
      <c r="C5832" s="26">
        <f>SUBTOTAL(9,C5831:C5831)</f>
        <v>11.46</v>
      </c>
      <c r="D5832" s="26" t="str">
        <f>IF(E5832="","TOTAL","")</f>
        <v>TOTAL</v>
      </c>
    </row>
    <row r="5833" spans="1:5" outlineLevel="2" x14ac:dyDescent="0.35">
      <c r="A5833" s="11">
        <v>43847</v>
      </c>
      <c r="B5833" t="s">
        <v>713</v>
      </c>
      <c r="C5833" s="5">
        <v>80.55</v>
      </c>
      <c r="D5833" s="26" t="str">
        <f>IF(E5833="","TOTAL","")</f>
        <v/>
      </c>
      <c r="E5833" t="s">
        <v>101</v>
      </c>
    </row>
    <row r="5834" spans="1:5" outlineLevel="1" x14ac:dyDescent="0.35">
      <c r="A5834" s="25">
        <f>A5833</f>
        <v>43847</v>
      </c>
      <c r="B5834" s="24" t="str">
        <f>B5833</f>
        <v>CHRISTINA STEWART</v>
      </c>
      <c r="C5834" s="26">
        <f>SUBTOTAL(9,C5833:C5833)</f>
        <v>80.55</v>
      </c>
      <c r="D5834" s="26" t="str">
        <f>IF(E5834="","TOTAL","")</f>
        <v>TOTAL</v>
      </c>
    </row>
    <row r="5835" spans="1:5" outlineLevel="2" x14ac:dyDescent="0.35">
      <c r="A5835" s="11">
        <v>43847</v>
      </c>
      <c r="B5835" t="s">
        <v>714</v>
      </c>
      <c r="C5835" s="5">
        <v>65.97</v>
      </c>
      <c r="D5835" s="26" t="str">
        <f>IF(E5835="","TOTAL","")</f>
        <v/>
      </c>
      <c r="E5835" t="s">
        <v>101</v>
      </c>
    </row>
    <row r="5836" spans="1:5" outlineLevel="1" x14ac:dyDescent="0.35">
      <c r="A5836" s="25">
        <f>A5835</f>
        <v>43847</v>
      </c>
      <c r="B5836" s="24" t="str">
        <f>B5835</f>
        <v>CHRISTOPHER COPE</v>
      </c>
      <c r="C5836" s="26">
        <f>SUBTOTAL(9,C5835:C5835)</f>
        <v>65.97</v>
      </c>
      <c r="D5836" s="26" t="str">
        <f>IF(E5836="","TOTAL","")</f>
        <v>TOTAL</v>
      </c>
    </row>
    <row r="5837" spans="1:5" outlineLevel="2" x14ac:dyDescent="0.35">
      <c r="A5837" s="11">
        <v>43847</v>
      </c>
      <c r="B5837" t="s">
        <v>1490</v>
      </c>
      <c r="C5837" s="5">
        <v>46.11</v>
      </c>
      <c r="D5837" s="26" t="str">
        <f>IF(E5837="","TOTAL","")</f>
        <v/>
      </c>
      <c r="E5837" t="s">
        <v>76</v>
      </c>
    </row>
    <row r="5838" spans="1:5" outlineLevel="1" x14ac:dyDescent="0.35">
      <c r="A5838" s="25">
        <f>A5837</f>
        <v>43847</v>
      </c>
      <c r="B5838" s="24" t="str">
        <f>B5837</f>
        <v>CHRISTY WILLIAMS</v>
      </c>
      <c r="C5838" s="26">
        <f>SUBTOTAL(9,C5837:C5837)</f>
        <v>46.11</v>
      </c>
      <c r="D5838" s="26" t="str">
        <f>IF(E5838="","TOTAL","")</f>
        <v>TOTAL</v>
      </c>
    </row>
    <row r="5839" spans="1:5" outlineLevel="2" x14ac:dyDescent="0.35">
      <c r="A5839" s="11">
        <v>43847</v>
      </c>
      <c r="B5839" t="s">
        <v>1491</v>
      </c>
      <c r="C5839" s="5">
        <v>72.66</v>
      </c>
      <c r="D5839" s="26" t="str">
        <f>IF(E5839="","TOTAL","")</f>
        <v/>
      </c>
      <c r="E5839" t="s">
        <v>79</v>
      </c>
    </row>
    <row r="5840" spans="1:5" outlineLevel="1" x14ac:dyDescent="0.35">
      <c r="A5840" s="25">
        <f>A5839</f>
        <v>43847</v>
      </c>
      <c r="B5840" s="24" t="str">
        <f>B5839</f>
        <v>COURTNEY CORDOVA</v>
      </c>
      <c r="C5840" s="26">
        <f>SUBTOTAL(9,C5839:C5839)</f>
        <v>72.66</v>
      </c>
      <c r="D5840" s="26" t="str">
        <f>IF(E5840="","TOTAL","")</f>
        <v>TOTAL</v>
      </c>
    </row>
    <row r="5841" spans="1:5" outlineLevel="2" x14ac:dyDescent="0.35">
      <c r="A5841" s="11">
        <v>43847</v>
      </c>
      <c r="B5841" t="s">
        <v>502</v>
      </c>
      <c r="C5841" s="5">
        <v>130.26</v>
      </c>
      <c r="D5841" s="26" t="str">
        <f>IF(E5841="","TOTAL","")</f>
        <v/>
      </c>
      <c r="E5841" t="s">
        <v>101</v>
      </c>
    </row>
    <row r="5842" spans="1:5" outlineLevel="1" x14ac:dyDescent="0.35">
      <c r="A5842" s="25">
        <f>A5841</f>
        <v>43847</v>
      </c>
      <c r="B5842" s="24" t="str">
        <f>B5841</f>
        <v>CRAIG FISHER</v>
      </c>
      <c r="C5842" s="26">
        <f>SUBTOTAL(9,C5841:C5841)</f>
        <v>130.26</v>
      </c>
      <c r="D5842" s="26" t="str">
        <f>IF(E5842="","TOTAL","")</f>
        <v>TOTAL</v>
      </c>
    </row>
    <row r="5843" spans="1:5" outlineLevel="2" x14ac:dyDescent="0.35">
      <c r="A5843" s="11">
        <v>43847</v>
      </c>
      <c r="B5843" t="s">
        <v>1492</v>
      </c>
      <c r="C5843" s="5">
        <v>149.33000000000001</v>
      </c>
      <c r="D5843" s="26" t="str">
        <f>IF(E5843="","TOTAL","")</f>
        <v/>
      </c>
      <c r="E5843" t="s">
        <v>101</v>
      </c>
    </row>
    <row r="5844" spans="1:5" outlineLevel="1" x14ac:dyDescent="0.35">
      <c r="A5844" s="25">
        <f>A5843</f>
        <v>43847</v>
      </c>
      <c r="B5844" s="24" t="str">
        <f>B5843</f>
        <v>CRISTI RODENBERG</v>
      </c>
      <c r="C5844" s="26">
        <f>SUBTOTAL(9,C5843:C5843)</f>
        <v>149.33000000000001</v>
      </c>
      <c r="D5844" s="26" t="str">
        <f>IF(E5844="","TOTAL","")</f>
        <v>TOTAL</v>
      </c>
    </row>
    <row r="5845" spans="1:5" outlineLevel="2" x14ac:dyDescent="0.35">
      <c r="A5845" s="11">
        <v>43847</v>
      </c>
      <c r="B5845" t="s">
        <v>1493</v>
      </c>
      <c r="C5845" s="5">
        <v>35.89</v>
      </c>
      <c r="D5845" s="26" t="str">
        <f>IF(E5845="","TOTAL","")</f>
        <v/>
      </c>
      <c r="E5845" t="s">
        <v>76</v>
      </c>
    </row>
    <row r="5846" spans="1:5" outlineLevel="1" x14ac:dyDescent="0.35">
      <c r="A5846" s="25">
        <f>A5845</f>
        <v>43847</v>
      </c>
      <c r="B5846" s="24" t="str">
        <f>B5845</f>
        <v>D'JALON BELL</v>
      </c>
      <c r="C5846" s="26">
        <f>SUBTOTAL(9,C5845:C5845)</f>
        <v>35.89</v>
      </c>
      <c r="D5846" s="26" t="str">
        <f>IF(E5846="","TOTAL","")</f>
        <v>TOTAL</v>
      </c>
    </row>
    <row r="5847" spans="1:5" outlineLevel="2" x14ac:dyDescent="0.35">
      <c r="A5847" s="11">
        <v>43847</v>
      </c>
      <c r="B5847" t="s">
        <v>1494</v>
      </c>
      <c r="C5847" s="5">
        <v>75.25</v>
      </c>
      <c r="D5847" s="26" t="str">
        <f>IF(E5847="","TOTAL","")</f>
        <v/>
      </c>
      <c r="E5847" t="s">
        <v>101</v>
      </c>
    </row>
    <row r="5848" spans="1:5" outlineLevel="1" x14ac:dyDescent="0.35">
      <c r="A5848" s="25">
        <f>A5847</f>
        <v>43847</v>
      </c>
      <c r="B5848" s="24" t="str">
        <f>B5847</f>
        <v>DANA BENOIST</v>
      </c>
      <c r="C5848" s="26">
        <f>SUBTOTAL(9,C5847:C5847)</f>
        <v>75.25</v>
      </c>
      <c r="D5848" s="26" t="str">
        <f>IF(E5848="","TOTAL","")</f>
        <v>TOTAL</v>
      </c>
    </row>
    <row r="5849" spans="1:5" outlineLevel="2" x14ac:dyDescent="0.35">
      <c r="A5849" s="11">
        <v>43847</v>
      </c>
      <c r="B5849" t="s">
        <v>1495</v>
      </c>
      <c r="C5849" s="5">
        <v>55.49</v>
      </c>
      <c r="D5849" s="26" t="str">
        <f>IF(E5849="","TOTAL","")</f>
        <v/>
      </c>
      <c r="E5849" t="s">
        <v>97</v>
      </c>
    </row>
    <row r="5850" spans="1:5" outlineLevel="1" x14ac:dyDescent="0.35">
      <c r="A5850" s="25">
        <f>A5849</f>
        <v>43847</v>
      </c>
      <c r="B5850" s="24" t="str">
        <f>B5849</f>
        <v>DANA HOOVER</v>
      </c>
      <c r="C5850" s="26">
        <f>SUBTOTAL(9,C5849:C5849)</f>
        <v>55.49</v>
      </c>
      <c r="D5850" s="26" t="str">
        <f>IF(E5850="","TOTAL","")</f>
        <v>TOTAL</v>
      </c>
    </row>
    <row r="5851" spans="1:5" outlineLevel="2" x14ac:dyDescent="0.35">
      <c r="A5851" s="11">
        <v>43847</v>
      </c>
      <c r="B5851" t="s">
        <v>715</v>
      </c>
      <c r="C5851" s="5">
        <v>55.62</v>
      </c>
      <c r="D5851" s="26" t="str">
        <f>IF(E5851="","TOTAL","")</f>
        <v/>
      </c>
      <c r="E5851" t="s">
        <v>101</v>
      </c>
    </row>
    <row r="5852" spans="1:5" outlineLevel="1" x14ac:dyDescent="0.35">
      <c r="A5852" s="25">
        <f>A5851</f>
        <v>43847</v>
      </c>
      <c r="B5852" s="24" t="str">
        <f>B5851</f>
        <v>DARLENE BATES</v>
      </c>
      <c r="C5852" s="26">
        <f>SUBTOTAL(9,C5851:C5851)</f>
        <v>55.62</v>
      </c>
      <c r="D5852" s="26" t="str">
        <f>IF(E5852="","TOTAL","")</f>
        <v>TOTAL</v>
      </c>
    </row>
    <row r="5853" spans="1:5" outlineLevel="2" x14ac:dyDescent="0.35">
      <c r="A5853" s="11">
        <v>43847</v>
      </c>
      <c r="B5853" t="s">
        <v>307</v>
      </c>
      <c r="C5853" s="5">
        <v>42.51</v>
      </c>
      <c r="D5853" s="26" t="str">
        <f>IF(E5853="","TOTAL","")</f>
        <v/>
      </c>
      <c r="E5853" t="s">
        <v>101</v>
      </c>
    </row>
    <row r="5854" spans="1:5" outlineLevel="1" x14ac:dyDescent="0.35">
      <c r="A5854" s="25">
        <f>A5853</f>
        <v>43847</v>
      </c>
      <c r="B5854" s="24" t="str">
        <f>B5853</f>
        <v>DAWN LEDGERWOOD</v>
      </c>
      <c r="C5854" s="26">
        <f>SUBTOTAL(9,C5853:C5853)</f>
        <v>42.51</v>
      </c>
      <c r="D5854" s="26" t="str">
        <f>IF(E5854="","TOTAL","")</f>
        <v>TOTAL</v>
      </c>
    </row>
    <row r="5855" spans="1:5" outlineLevel="2" x14ac:dyDescent="0.35">
      <c r="A5855" s="11">
        <v>43847</v>
      </c>
      <c r="B5855" t="s">
        <v>503</v>
      </c>
      <c r="C5855" s="5">
        <v>24.53</v>
      </c>
      <c r="D5855" s="26" t="str">
        <f>IF(E5855="","TOTAL","")</f>
        <v/>
      </c>
      <c r="E5855" t="s">
        <v>101</v>
      </c>
    </row>
    <row r="5856" spans="1:5" outlineLevel="1" x14ac:dyDescent="0.35">
      <c r="A5856" s="25">
        <f>A5855</f>
        <v>43847</v>
      </c>
      <c r="B5856" s="24" t="str">
        <f>B5855</f>
        <v>DEBRA AARON</v>
      </c>
      <c r="C5856" s="26">
        <f>SUBTOTAL(9,C5855:C5855)</f>
        <v>24.53</v>
      </c>
      <c r="D5856" s="26" t="str">
        <f>IF(E5856="","TOTAL","")</f>
        <v>TOTAL</v>
      </c>
    </row>
    <row r="5857" spans="1:5" outlineLevel="2" x14ac:dyDescent="0.35">
      <c r="A5857" s="11">
        <v>43847</v>
      </c>
      <c r="B5857" t="s">
        <v>718</v>
      </c>
      <c r="C5857" s="5">
        <v>12</v>
      </c>
      <c r="D5857" s="26" t="str">
        <f>IF(E5857="","TOTAL","")</f>
        <v/>
      </c>
      <c r="E5857" t="s">
        <v>101</v>
      </c>
    </row>
    <row r="5858" spans="1:5" outlineLevel="1" x14ac:dyDescent="0.35">
      <c r="A5858" s="25">
        <f>A5857</f>
        <v>43847</v>
      </c>
      <c r="B5858" s="24" t="str">
        <f>B5857</f>
        <v>DENA BUCHALTER</v>
      </c>
      <c r="C5858" s="26">
        <f>SUBTOTAL(9,C5857:C5857)</f>
        <v>12</v>
      </c>
      <c r="D5858" s="26" t="str">
        <f>IF(E5858="","TOTAL","")</f>
        <v>TOTAL</v>
      </c>
    </row>
    <row r="5859" spans="1:5" outlineLevel="2" x14ac:dyDescent="0.35">
      <c r="A5859" s="11">
        <v>43847</v>
      </c>
      <c r="B5859" t="s">
        <v>720</v>
      </c>
      <c r="C5859" s="5">
        <v>56.72</v>
      </c>
      <c r="D5859" s="26" t="str">
        <f>IF(E5859="","TOTAL","")</f>
        <v/>
      </c>
      <c r="E5859" t="s">
        <v>101</v>
      </c>
    </row>
    <row r="5860" spans="1:5" outlineLevel="1" x14ac:dyDescent="0.35">
      <c r="A5860" s="25">
        <f>A5859</f>
        <v>43847</v>
      </c>
      <c r="B5860" s="24" t="str">
        <f>B5859</f>
        <v>DONNA LANIER</v>
      </c>
      <c r="C5860" s="26">
        <f>SUBTOTAL(9,C5859:C5859)</f>
        <v>56.72</v>
      </c>
      <c r="D5860" s="26" t="str">
        <f>IF(E5860="","TOTAL","")</f>
        <v>TOTAL</v>
      </c>
    </row>
    <row r="5861" spans="1:5" outlineLevel="2" x14ac:dyDescent="0.35">
      <c r="A5861" s="11">
        <v>43847</v>
      </c>
      <c r="B5861" t="s">
        <v>721</v>
      </c>
      <c r="C5861" s="5">
        <v>33.25</v>
      </c>
      <c r="D5861" s="26" t="str">
        <f>IF(E5861="","TOTAL","")</f>
        <v/>
      </c>
      <c r="E5861" t="s">
        <v>101</v>
      </c>
    </row>
    <row r="5862" spans="1:5" outlineLevel="1" x14ac:dyDescent="0.35">
      <c r="A5862" s="25">
        <f>A5861</f>
        <v>43847</v>
      </c>
      <c r="B5862" s="24" t="str">
        <f>B5861</f>
        <v>DONNA MONROE</v>
      </c>
      <c r="C5862" s="26">
        <f>SUBTOTAL(9,C5861:C5861)</f>
        <v>33.25</v>
      </c>
      <c r="D5862" s="26" t="str">
        <f>IF(E5862="","TOTAL","")</f>
        <v>TOTAL</v>
      </c>
    </row>
    <row r="5863" spans="1:5" outlineLevel="2" x14ac:dyDescent="0.35">
      <c r="A5863" s="11">
        <v>43847</v>
      </c>
      <c r="B5863" t="s">
        <v>547</v>
      </c>
      <c r="C5863" s="5">
        <v>4074.48</v>
      </c>
      <c r="D5863" s="26" t="str">
        <f>IF(E5863="","TOTAL","")</f>
        <v/>
      </c>
      <c r="E5863" t="s">
        <v>99</v>
      </c>
    </row>
    <row r="5864" spans="1:5" outlineLevel="1" x14ac:dyDescent="0.35">
      <c r="A5864" s="25">
        <f>A5863</f>
        <v>43847</v>
      </c>
      <c r="B5864" s="24" t="str">
        <f>B5863</f>
        <v>EDWARD LARSEN</v>
      </c>
      <c r="C5864" s="26">
        <f>SUBTOTAL(9,C5863:C5863)</f>
        <v>4074.48</v>
      </c>
      <c r="D5864" s="26" t="str">
        <f>IF(E5864="","TOTAL","")</f>
        <v>TOTAL</v>
      </c>
    </row>
    <row r="5865" spans="1:5" outlineLevel="2" x14ac:dyDescent="0.35">
      <c r="A5865" s="11">
        <v>43847</v>
      </c>
      <c r="B5865" t="s">
        <v>1496</v>
      </c>
      <c r="C5865" s="5">
        <v>149.33000000000001</v>
      </c>
      <c r="D5865" s="26" t="str">
        <f>IF(E5865="","TOTAL","")</f>
        <v/>
      </c>
      <c r="E5865" t="s">
        <v>101</v>
      </c>
    </row>
    <row r="5866" spans="1:5" outlineLevel="2" x14ac:dyDescent="0.35">
      <c r="A5866" s="11">
        <v>43847</v>
      </c>
      <c r="B5866" t="s">
        <v>1496</v>
      </c>
      <c r="C5866" s="5">
        <v>84</v>
      </c>
      <c r="D5866" s="26" t="str">
        <f>IF(E5866="","TOTAL","")</f>
        <v/>
      </c>
      <c r="E5866" t="s">
        <v>97</v>
      </c>
    </row>
    <row r="5867" spans="1:5" outlineLevel="1" x14ac:dyDescent="0.35">
      <c r="A5867" s="25">
        <f>A5866</f>
        <v>43847</v>
      </c>
      <c r="B5867" s="24" t="str">
        <f>B5866</f>
        <v>EDWARD MCFARLAND</v>
      </c>
      <c r="C5867" s="26">
        <f>SUBTOTAL(9,C5865:C5866)</f>
        <v>233.33</v>
      </c>
      <c r="D5867" s="26" t="str">
        <f>IF(E5867="","TOTAL","")</f>
        <v>TOTAL</v>
      </c>
    </row>
    <row r="5868" spans="1:5" outlineLevel="2" x14ac:dyDescent="0.35">
      <c r="A5868" s="11">
        <v>43847</v>
      </c>
      <c r="B5868" t="s">
        <v>1497</v>
      </c>
      <c r="C5868" s="5">
        <v>263.77999999999997</v>
      </c>
      <c r="D5868" s="26" t="str">
        <f>IF(E5868="","TOTAL","")</f>
        <v/>
      </c>
      <c r="E5868" t="s">
        <v>101</v>
      </c>
    </row>
    <row r="5869" spans="1:5" outlineLevel="2" x14ac:dyDescent="0.35">
      <c r="A5869" s="11">
        <v>43847</v>
      </c>
      <c r="B5869" t="s">
        <v>1497</v>
      </c>
      <c r="C5869" s="5">
        <v>200.82</v>
      </c>
      <c r="D5869" s="26" t="str">
        <f>IF(E5869="","TOTAL","")</f>
        <v/>
      </c>
      <c r="E5869" t="s">
        <v>97</v>
      </c>
    </row>
    <row r="5870" spans="1:5" outlineLevel="1" x14ac:dyDescent="0.35">
      <c r="A5870" s="25">
        <f>A5869</f>
        <v>43847</v>
      </c>
      <c r="B5870" s="24" t="str">
        <f>B5869</f>
        <v>ELIZABETH DETHLOFF</v>
      </c>
      <c r="C5870" s="26">
        <f>SUBTOTAL(9,C5868:C5869)</f>
        <v>464.59999999999997</v>
      </c>
      <c r="D5870" s="26" t="str">
        <f>IF(E5870="","TOTAL","")</f>
        <v>TOTAL</v>
      </c>
    </row>
    <row r="5871" spans="1:5" outlineLevel="2" x14ac:dyDescent="0.35">
      <c r="A5871" s="11">
        <v>43847</v>
      </c>
      <c r="B5871" t="s">
        <v>1498</v>
      </c>
      <c r="C5871" s="5">
        <v>43.6</v>
      </c>
      <c r="D5871" s="26" t="str">
        <f>IF(E5871="","TOTAL","")</f>
        <v/>
      </c>
      <c r="E5871" t="s">
        <v>101</v>
      </c>
    </row>
    <row r="5872" spans="1:5" outlineLevel="2" x14ac:dyDescent="0.35">
      <c r="A5872" s="11">
        <v>43847</v>
      </c>
      <c r="B5872" t="s">
        <v>1498</v>
      </c>
      <c r="C5872" s="5">
        <v>399.48</v>
      </c>
      <c r="D5872" s="26" t="str">
        <f>IF(E5872="","TOTAL","")</f>
        <v/>
      </c>
      <c r="E5872" t="s">
        <v>97</v>
      </c>
    </row>
    <row r="5873" spans="1:5" outlineLevel="1" x14ac:dyDescent="0.35">
      <c r="A5873" s="25">
        <f>A5872</f>
        <v>43847</v>
      </c>
      <c r="B5873" s="24" t="str">
        <f>B5872</f>
        <v>ELIZABETH SMALLEY</v>
      </c>
      <c r="C5873" s="26">
        <f>SUBTOTAL(9,C5871:C5872)</f>
        <v>443.08000000000004</v>
      </c>
      <c r="D5873" s="26" t="str">
        <f>IF(E5873="","TOTAL","")</f>
        <v>TOTAL</v>
      </c>
    </row>
    <row r="5874" spans="1:5" outlineLevel="2" x14ac:dyDescent="0.35">
      <c r="A5874" s="11">
        <v>43847</v>
      </c>
      <c r="B5874" t="s">
        <v>874</v>
      </c>
      <c r="C5874" s="5">
        <v>45.78</v>
      </c>
      <c r="D5874" s="26" t="str">
        <f>IF(E5874="","TOTAL","")</f>
        <v/>
      </c>
      <c r="E5874" t="s">
        <v>101</v>
      </c>
    </row>
    <row r="5875" spans="1:5" outlineLevel="1" x14ac:dyDescent="0.35">
      <c r="A5875" s="25">
        <f>A5874</f>
        <v>43847</v>
      </c>
      <c r="B5875" s="24" t="str">
        <f>B5874</f>
        <v>ELLEN CANDITO</v>
      </c>
      <c r="C5875" s="26">
        <f>SUBTOTAL(9,C5874:C5874)</f>
        <v>45.78</v>
      </c>
      <c r="D5875" s="26" t="str">
        <f>IF(E5875="","TOTAL","")</f>
        <v>TOTAL</v>
      </c>
    </row>
    <row r="5876" spans="1:5" outlineLevel="2" x14ac:dyDescent="0.35">
      <c r="A5876" s="11">
        <v>43847</v>
      </c>
      <c r="B5876" t="s">
        <v>1499</v>
      </c>
      <c r="C5876" s="5">
        <v>352.15</v>
      </c>
      <c r="D5876" s="26" t="str">
        <f>IF(E5876="","TOTAL","")</f>
        <v/>
      </c>
      <c r="E5876" t="s">
        <v>93</v>
      </c>
    </row>
    <row r="5877" spans="1:5" outlineLevel="1" x14ac:dyDescent="0.35">
      <c r="A5877" s="25">
        <f>A5876</f>
        <v>43847</v>
      </c>
      <c r="B5877" s="24" t="str">
        <f>B5876</f>
        <v>EMILY CRAIG</v>
      </c>
      <c r="C5877" s="26">
        <f>SUBTOTAL(9,C5876:C5876)</f>
        <v>352.15</v>
      </c>
      <c r="D5877" s="26" t="str">
        <f>IF(E5877="","TOTAL","")</f>
        <v>TOTAL</v>
      </c>
    </row>
    <row r="5878" spans="1:5" outlineLevel="2" x14ac:dyDescent="0.35">
      <c r="A5878" s="11">
        <v>43847</v>
      </c>
      <c r="B5878" t="s">
        <v>1500</v>
      </c>
      <c r="C5878" s="5">
        <v>10.36</v>
      </c>
      <c r="D5878" s="26" t="str">
        <f>IF(E5878="","TOTAL","")</f>
        <v/>
      </c>
      <c r="E5878" t="s">
        <v>101</v>
      </c>
    </row>
    <row r="5879" spans="1:5" outlineLevel="1" x14ac:dyDescent="0.35">
      <c r="A5879" s="25">
        <f>A5878</f>
        <v>43847</v>
      </c>
      <c r="B5879" s="24" t="str">
        <f>B5878</f>
        <v>EMILY UWE</v>
      </c>
      <c r="C5879" s="26">
        <f>SUBTOTAL(9,C5878:C5878)</f>
        <v>10.36</v>
      </c>
      <c r="D5879" s="26" t="str">
        <f>IF(E5879="","TOTAL","")</f>
        <v>TOTAL</v>
      </c>
    </row>
    <row r="5880" spans="1:5" outlineLevel="2" x14ac:dyDescent="0.35">
      <c r="A5880" s="11">
        <v>43847</v>
      </c>
      <c r="B5880" t="s">
        <v>588</v>
      </c>
      <c r="C5880" s="5">
        <v>15.26</v>
      </c>
      <c r="D5880" s="26" t="str">
        <f>IF(E5880="","TOTAL","")</f>
        <v/>
      </c>
      <c r="E5880" t="s">
        <v>101</v>
      </c>
    </row>
    <row r="5881" spans="1:5" outlineLevel="1" x14ac:dyDescent="0.35">
      <c r="A5881" s="25">
        <f>A5880</f>
        <v>43847</v>
      </c>
      <c r="B5881" s="24" t="str">
        <f>B5880</f>
        <v>ERICA MELTON</v>
      </c>
      <c r="C5881" s="26">
        <f>SUBTOTAL(9,C5880:C5880)</f>
        <v>15.26</v>
      </c>
      <c r="D5881" s="26" t="str">
        <f>IF(E5881="","TOTAL","")</f>
        <v>TOTAL</v>
      </c>
    </row>
    <row r="5882" spans="1:5" outlineLevel="2" x14ac:dyDescent="0.35">
      <c r="A5882" s="11">
        <v>43847</v>
      </c>
      <c r="B5882" t="s">
        <v>508</v>
      </c>
      <c r="C5882" s="5">
        <v>26.71</v>
      </c>
      <c r="D5882" s="26" t="str">
        <f>IF(E5882="","TOTAL","")</f>
        <v/>
      </c>
      <c r="E5882" t="s">
        <v>101</v>
      </c>
    </row>
    <row r="5883" spans="1:5" outlineLevel="1" x14ac:dyDescent="0.35">
      <c r="A5883" s="25">
        <f>A5882</f>
        <v>43847</v>
      </c>
      <c r="B5883" s="24" t="str">
        <f>B5882</f>
        <v>EVELINE ALVAREZ</v>
      </c>
      <c r="C5883" s="26">
        <f>SUBTOTAL(9,C5882:C5882)</f>
        <v>26.71</v>
      </c>
      <c r="D5883" s="26" t="str">
        <f>IF(E5883="","TOTAL","")</f>
        <v>TOTAL</v>
      </c>
    </row>
    <row r="5884" spans="1:5" outlineLevel="2" x14ac:dyDescent="0.35">
      <c r="A5884" s="11">
        <v>43847</v>
      </c>
      <c r="B5884" t="s">
        <v>876</v>
      </c>
      <c r="C5884" s="5">
        <v>55.78</v>
      </c>
      <c r="D5884" s="26" t="str">
        <f>IF(E5884="","TOTAL","")</f>
        <v/>
      </c>
      <c r="E5884" t="s">
        <v>89</v>
      </c>
    </row>
    <row r="5885" spans="1:5" outlineLevel="1" x14ac:dyDescent="0.35">
      <c r="A5885" s="25">
        <f>A5884</f>
        <v>43847</v>
      </c>
      <c r="B5885" s="24" t="str">
        <f>B5884</f>
        <v>FELICIA SHEEDY</v>
      </c>
      <c r="C5885" s="26">
        <f>SUBTOTAL(9,C5884:C5884)</f>
        <v>55.78</v>
      </c>
      <c r="D5885" s="26" t="str">
        <f>IF(E5885="","TOTAL","")</f>
        <v>TOTAL</v>
      </c>
    </row>
    <row r="5886" spans="1:5" outlineLevel="2" x14ac:dyDescent="0.35">
      <c r="A5886" s="11">
        <v>43847</v>
      </c>
      <c r="B5886" t="s">
        <v>590</v>
      </c>
      <c r="C5886" s="5">
        <v>10.52</v>
      </c>
      <c r="D5886" s="26" t="str">
        <f>IF(E5886="","TOTAL","")</f>
        <v/>
      </c>
      <c r="E5886" t="s">
        <v>101</v>
      </c>
    </row>
    <row r="5887" spans="1:5" outlineLevel="2" x14ac:dyDescent="0.35">
      <c r="A5887" s="11">
        <v>43847</v>
      </c>
      <c r="B5887" t="s">
        <v>590</v>
      </c>
      <c r="C5887" s="5">
        <v>42.51</v>
      </c>
      <c r="D5887" s="26" t="str">
        <f>IF(E5887="","TOTAL","")</f>
        <v/>
      </c>
      <c r="E5887" t="s">
        <v>101</v>
      </c>
    </row>
    <row r="5888" spans="1:5" outlineLevel="1" x14ac:dyDescent="0.35">
      <c r="A5888" s="25">
        <f>A5887</f>
        <v>43847</v>
      </c>
      <c r="B5888" s="24" t="str">
        <f>B5887</f>
        <v>FLORESTHELA WALKER</v>
      </c>
      <c r="C5888" s="26">
        <f>SUBTOTAL(9,C5886:C5887)</f>
        <v>53.03</v>
      </c>
      <c r="D5888" s="26" t="str">
        <f>IF(E5888="","TOTAL","")</f>
        <v>TOTAL</v>
      </c>
    </row>
    <row r="5889" spans="1:5" outlineLevel="2" x14ac:dyDescent="0.35">
      <c r="A5889" s="11">
        <v>43847</v>
      </c>
      <c r="B5889" t="s">
        <v>1501</v>
      </c>
      <c r="C5889" s="5">
        <v>306</v>
      </c>
      <c r="D5889" s="26" t="str">
        <f>IF(E5889="","TOTAL","")</f>
        <v/>
      </c>
      <c r="E5889" t="s">
        <v>93</v>
      </c>
    </row>
    <row r="5890" spans="1:5" outlineLevel="1" x14ac:dyDescent="0.35">
      <c r="A5890" s="25">
        <f>A5889</f>
        <v>43847</v>
      </c>
      <c r="B5890" s="24" t="str">
        <f>B5889</f>
        <v>GUY JAMES</v>
      </c>
      <c r="C5890" s="26">
        <f>SUBTOTAL(9,C5889:C5889)</f>
        <v>306</v>
      </c>
      <c r="D5890" s="26" t="str">
        <f>IF(E5890="","TOTAL","")</f>
        <v>TOTAL</v>
      </c>
    </row>
    <row r="5891" spans="1:5" outlineLevel="2" x14ac:dyDescent="0.35">
      <c r="A5891" s="11">
        <v>43847</v>
      </c>
      <c r="B5891" t="s">
        <v>1501</v>
      </c>
      <c r="C5891" s="5">
        <v>2000</v>
      </c>
      <c r="D5891" s="26" t="str">
        <f>IF(E5891="","TOTAL","")</f>
        <v/>
      </c>
      <c r="E5891" t="s">
        <v>93</v>
      </c>
    </row>
    <row r="5892" spans="1:5" outlineLevel="1" x14ac:dyDescent="0.35">
      <c r="A5892" s="25">
        <f>A5891</f>
        <v>43847</v>
      </c>
      <c r="B5892" s="24" t="str">
        <f>B5891</f>
        <v>GUY JAMES</v>
      </c>
      <c r="C5892" s="26">
        <f>SUBTOTAL(9,C5891:C5891)</f>
        <v>2000</v>
      </c>
      <c r="D5892" s="26" t="str">
        <f>IF(E5892="","TOTAL","")</f>
        <v>TOTAL</v>
      </c>
    </row>
    <row r="5893" spans="1:5" outlineLevel="2" x14ac:dyDescent="0.35">
      <c r="A5893" s="11">
        <v>43847</v>
      </c>
      <c r="B5893" t="s">
        <v>1502</v>
      </c>
      <c r="C5893" s="5">
        <v>42.54</v>
      </c>
      <c r="D5893" s="26" t="str">
        <f>IF(E5893="","TOTAL","")</f>
        <v/>
      </c>
      <c r="E5893" t="s">
        <v>101</v>
      </c>
    </row>
    <row r="5894" spans="1:5" outlineLevel="1" x14ac:dyDescent="0.35">
      <c r="A5894" s="25">
        <f>A5893</f>
        <v>43847</v>
      </c>
      <c r="B5894" s="24" t="str">
        <f>B5893</f>
        <v>HAILEY HOUSE</v>
      </c>
      <c r="C5894" s="26">
        <f>SUBTOTAL(9,C5893:C5893)</f>
        <v>42.54</v>
      </c>
      <c r="D5894" s="26" t="str">
        <f>IF(E5894="","TOTAL","")</f>
        <v>TOTAL</v>
      </c>
    </row>
    <row r="5895" spans="1:5" outlineLevel="2" x14ac:dyDescent="0.35">
      <c r="A5895" s="11">
        <v>43847</v>
      </c>
      <c r="B5895" t="s">
        <v>591</v>
      </c>
      <c r="C5895" s="5">
        <v>45.26</v>
      </c>
      <c r="D5895" s="26" t="str">
        <f>IF(E5895="","TOTAL","")</f>
        <v/>
      </c>
      <c r="E5895" t="s">
        <v>101</v>
      </c>
    </row>
    <row r="5896" spans="1:5" outlineLevel="1" x14ac:dyDescent="0.35">
      <c r="A5896" s="25">
        <f>A5895</f>
        <v>43847</v>
      </c>
      <c r="B5896" s="24" t="str">
        <f>B5895</f>
        <v>HEATHER BURLEY</v>
      </c>
      <c r="C5896" s="26">
        <f>SUBTOTAL(9,C5895:C5895)</f>
        <v>45.26</v>
      </c>
      <c r="D5896" s="26" t="str">
        <f>IF(E5896="","TOTAL","")</f>
        <v>TOTAL</v>
      </c>
    </row>
    <row r="5897" spans="1:5" outlineLevel="2" x14ac:dyDescent="0.35">
      <c r="A5897" s="11">
        <v>43847</v>
      </c>
      <c r="B5897" t="s">
        <v>1503</v>
      </c>
      <c r="C5897" s="5">
        <v>20.43</v>
      </c>
      <c r="D5897" s="26" t="str">
        <f>IF(E5897="","TOTAL","")</f>
        <v/>
      </c>
      <c r="E5897" t="s">
        <v>93</v>
      </c>
    </row>
    <row r="5898" spans="1:5" outlineLevel="1" x14ac:dyDescent="0.35">
      <c r="A5898" s="25">
        <f>A5897</f>
        <v>43847</v>
      </c>
      <c r="B5898" s="24" t="str">
        <f>B5897</f>
        <v>HILLARY TYRRELL</v>
      </c>
      <c r="C5898" s="26">
        <f>SUBTOTAL(9,C5897:C5897)</f>
        <v>20.43</v>
      </c>
      <c r="D5898" s="26" t="str">
        <f>IF(E5898="","TOTAL","")</f>
        <v>TOTAL</v>
      </c>
    </row>
    <row r="5899" spans="1:5" outlineLevel="2" x14ac:dyDescent="0.35">
      <c r="A5899" s="11">
        <v>43847</v>
      </c>
      <c r="B5899" t="s">
        <v>1504</v>
      </c>
      <c r="C5899" s="5">
        <v>18.54</v>
      </c>
      <c r="D5899" s="26" t="str">
        <f>IF(E5899="","TOTAL","")</f>
        <v/>
      </c>
      <c r="E5899" t="s">
        <v>101</v>
      </c>
    </row>
    <row r="5900" spans="1:5" outlineLevel="1" x14ac:dyDescent="0.35">
      <c r="A5900" s="25">
        <f>A5899</f>
        <v>43847</v>
      </c>
      <c r="B5900" s="24" t="str">
        <f>B5899</f>
        <v>HOLLY NEMEC</v>
      </c>
      <c r="C5900" s="26">
        <f>SUBTOTAL(9,C5899:C5899)</f>
        <v>18.54</v>
      </c>
      <c r="D5900" s="26" t="str">
        <f>IF(E5900="","TOTAL","")</f>
        <v>TOTAL</v>
      </c>
    </row>
    <row r="5901" spans="1:5" outlineLevel="2" x14ac:dyDescent="0.35">
      <c r="A5901" s="11">
        <v>43847</v>
      </c>
      <c r="B5901" t="s">
        <v>1505</v>
      </c>
      <c r="C5901" s="5">
        <v>28.35</v>
      </c>
      <c r="D5901" s="26" t="str">
        <f>IF(E5901="","TOTAL","")</f>
        <v/>
      </c>
      <c r="E5901" t="s">
        <v>101</v>
      </c>
    </row>
    <row r="5902" spans="1:5" outlineLevel="1" x14ac:dyDescent="0.35">
      <c r="A5902" s="25">
        <f>A5901</f>
        <v>43847</v>
      </c>
      <c r="B5902" s="24" t="str">
        <f>B5901</f>
        <v>IRMA CAMBRIC</v>
      </c>
      <c r="C5902" s="26">
        <f>SUBTOTAL(9,C5901:C5901)</f>
        <v>28.35</v>
      </c>
      <c r="D5902" s="26" t="str">
        <f>IF(E5902="","TOTAL","")</f>
        <v>TOTAL</v>
      </c>
    </row>
    <row r="5903" spans="1:5" outlineLevel="2" x14ac:dyDescent="0.35">
      <c r="A5903" s="11">
        <v>43847</v>
      </c>
      <c r="B5903" t="s">
        <v>509</v>
      </c>
      <c r="C5903" s="5">
        <v>42.53</v>
      </c>
      <c r="D5903" s="26" t="str">
        <f>IF(E5903="","TOTAL","")</f>
        <v/>
      </c>
      <c r="E5903" t="s">
        <v>101</v>
      </c>
    </row>
    <row r="5904" spans="1:5" outlineLevel="1" x14ac:dyDescent="0.35">
      <c r="A5904" s="25">
        <f>A5903</f>
        <v>43847</v>
      </c>
      <c r="B5904" s="24" t="str">
        <f>B5903</f>
        <v>JACLYN CLEMENTS</v>
      </c>
      <c r="C5904" s="26">
        <f>SUBTOTAL(9,C5903:C5903)</f>
        <v>42.53</v>
      </c>
      <c r="D5904" s="26" t="str">
        <f>IF(E5904="","TOTAL","")</f>
        <v>TOTAL</v>
      </c>
    </row>
    <row r="5905" spans="1:5" outlineLevel="2" x14ac:dyDescent="0.35">
      <c r="A5905" s="11">
        <v>43847</v>
      </c>
      <c r="B5905" t="s">
        <v>1506</v>
      </c>
      <c r="C5905" s="5">
        <v>97.01</v>
      </c>
      <c r="D5905" s="26" t="str">
        <f>IF(E5905="","TOTAL","")</f>
        <v/>
      </c>
      <c r="E5905" t="s">
        <v>101</v>
      </c>
    </row>
    <row r="5906" spans="1:5" outlineLevel="1" x14ac:dyDescent="0.35">
      <c r="A5906" s="25">
        <f>A5905</f>
        <v>43847</v>
      </c>
      <c r="B5906" s="24" t="str">
        <f>B5905</f>
        <v>JASON BROWN</v>
      </c>
      <c r="C5906" s="26">
        <f>SUBTOTAL(9,C5905:C5905)</f>
        <v>97.01</v>
      </c>
      <c r="D5906" s="26" t="str">
        <f>IF(E5906="","TOTAL","")</f>
        <v>TOTAL</v>
      </c>
    </row>
    <row r="5907" spans="1:5" outlineLevel="2" x14ac:dyDescent="0.35">
      <c r="A5907" s="11">
        <v>43847</v>
      </c>
      <c r="B5907" t="s">
        <v>1507</v>
      </c>
      <c r="C5907" s="5">
        <v>105</v>
      </c>
      <c r="D5907" s="26" t="str">
        <f>IF(E5907="","TOTAL","")</f>
        <v/>
      </c>
      <c r="E5907" t="s">
        <v>98</v>
      </c>
    </row>
    <row r="5908" spans="1:5" outlineLevel="1" x14ac:dyDescent="0.35">
      <c r="A5908" s="25">
        <f>A5907</f>
        <v>43847</v>
      </c>
      <c r="B5908" s="24" t="str">
        <f>B5907</f>
        <v>JASON SOWDERS</v>
      </c>
      <c r="C5908" s="26">
        <f>SUBTOTAL(9,C5907:C5907)</f>
        <v>105</v>
      </c>
      <c r="D5908" s="26" t="str">
        <f>IF(E5908="","TOTAL","")</f>
        <v>TOTAL</v>
      </c>
    </row>
    <row r="5909" spans="1:5" outlineLevel="2" x14ac:dyDescent="0.35">
      <c r="A5909" s="11">
        <v>43847</v>
      </c>
      <c r="B5909" t="s">
        <v>1508</v>
      </c>
      <c r="C5909" s="5">
        <v>99.97</v>
      </c>
      <c r="D5909" s="26" t="str">
        <f>IF(E5909="","TOTAL","")</f>
        <v/>
      </c>
      <c r="E5909" t="s">
        <v>101</v>
      </c>
    </row>
    <row r="5910" spans="1:5" outlineLevel="1" x14ac:dyDescent="0.35">
      <c r="A5910" s="25">
        <f>A5909</f>
        <v>43847</v>
      </c>
      <c r="B5910" s="24" t="str">
        <f>B5909</f>
        <v>JAY SONNENBURG</v>
      </c>
      <c r="C5910" s="26">
        <f>SUBTOTAL(9,C5909:C5909)</f>
        <v>99.97</v>
      </c>
      <c r="D5910" s="26" t="str">
        <f>IF(E5910="","TOTAL","")</f>
        <v>TOTAL</v>
      </c>
    </row>
    <row r="5911" spans="1:5" outlineLevel="2" x14ac:dyDescent="0.35">
      <c r="A5911" s="11">
        <v>43847</v>
      </c>
      <c r="B5911" t="s">
        <v>725</v>
      </c>
      <c r="C5911" s="5">
        <v>97.63</v>
      </c>
      <c r="D5911" s="26" t="str">
        <f>IF(E5911="","TOTAL","")</f>
        <v/>
      </c>
      <c r="E5911" t="s">
        <v>101</v>
      </c>
    </row>
    <row r="5912" spans="1:5" outlineLevel="1" x14ac:dyDescent="0.35">
      <c r="A5912" s="25">
        <f>A5911</f>
        <v>43847</v>
      </c>
      <c r="B5912" s="24" t="str">
        <f>B5911</f>
        <v>JEFFREY FURRH</v>
      </c>
      <c r="C5912" s="26">
        <f>SUBTOTAL(9,C5911:C5911)</f>
        <v>97.63</v>
      </c>
      <c r="D5912" s="26" t="str">
        <f>IF(E5912="","TOTAL","")</f>
        <v>TOTAL</v>
      </c>
    </row>
    <row r="5913" spans="1:5" outlineLevel="2" x14ac:dyDescent="0.35">
      <c r="A5913" s="11">
        <v>43847</v>
      </c>
      <c r="B5913" t="s">
        <v>388</v>
      </c>
      <c r="C5913" s="5">
        <v>62.68</v>
      </c>
      <c r="D5913" s="26" t="str">
        <f>IF(E5913="","TOTAL","")</f>
        <v/>
      </c>
      <c r="E5913" t="s">
        <v>101</v>
      </c>
    </row>
    <row r="5914" spans="1:5" outlineLevel="1" x14ac:dyDescent="0.35">
      <c r="A5914" s="25">
        <f>A5913</f>
        <v>43847</v>
      </c>
      <c r="B5914" s="24" t="str">
        <f>B5913</f>
        <v>JENNIFER MUNOZ</v>
      </c>
      <c r="C5914" s="26">
        <f>SUBTOTAL(9,C5913:C5913)</f>
        <v>62.68</v>
      </c>
      <c r="D5914" s="26" t="str">
        <f>IF(E5914="","TOTAL","")</f>
        <v>TOTAL</v>
      </c>
    </row>
    <row r="5915" spans="1:5" outlineLevel="2" x14ac:dyDescent="0.35">
      <c r="A5915" s="11">
        <v>43847</v>
      </c>
      <c r="B5915" t="s">
        <v>1509</v>
      </c>
      <c r="C5915" s="5">
        <v>21.55</v>
      </c>
      <c r="D5915" s="26" t="str">
        <f>IF(E5915="","TOTAL","")</f>
        <v/>
      </c>
      <c r="E5915" t="s">
        <v>89</v>
      </c>
    </row>
    <row r="5916" spans="1:5" outlineLevel="1" x14ac:dyDescent="0.35">
      <c r="A5916" s="25">
        <f>A5915</f>
        <v>43847</v>
      </c>
      <c r="B5916" s="24" t="str">
        <f>B5915</f>
        <v>JENNIFER MUSSELMAN</v>
      </c>
      <c r="C5916" s="26">
        <f>SUBTOTAL(9,C5915:C5915)</f>
        <v>21.55</v>
      </c>
      <c r="D5916" s="26" t="str">
        <f>IF(E5916="","TOTAL","")</f>
        <v>TOTAL</v>
      </c>
    </row>
    <row r="5917" spans="1:5" outlineLevel="2" x14ac:dyDescent="0.35">
      <c r="A5917" s="11">
        <v>43847</v>
      </c>
      <c r="B5917" t="s">
        <v>1510</v>
      </c>
      <c r="C5917" s="5">
        <v>309</v>
      </c>
      <c r="D5917" s="26" t="str">
        <f>IF(E5917="","TOTAL","")</f>
        <v/>
      </c>
      <c r="E5917" t="s">
        <v>82</v>
      </c>
    </row>
    <row r="5918" spans="1:5" outlineLevel="2" x14ac:dyDescent="0.35">
      <c r="A5918" s="11">
        <v>43847</v>
      </c>
      <c r="B5918" t="s">
        <v>1510</v>
      </c>
      <c r="C5918" s="5">
        <v>85</v>
      </c>
      <c r="D5918" s="26" t="str">
        <f>IF(E5918="","TOTAL","")</f>
        <v/>
      </c>
      <c r="E5918" t="s">
        <v>83</v>
      </c>
    </row>
    <row r="5919" spans="1:5" outlineLevel="1" x14ac:dyDescent="0.35">
      <c r="A5919" s="25">
        <f>A5918</f>
        <v>43847</v>
      </c>
      <c r="B5919" s="24" t="str">
        <f>B5918</f>
        <v>JENNIFER PATTERSON</v>
      </c>
      <c r="C5919" s="26">
        <f>SUBTOTAL(9,C5917:C5918)</f>
        <v>394</v>
      </c>
      <c r="D5919" s="26" t="str">
        <f>IF(E5919="","TOTAL","")</f>
        <v>TOTAL</v>
      </c>
    </row>
    <row r="5920" spans="1:5" outlineLevel="2" x14ac:dyDescent="0.35">
      <c r="A5920" s="11">
        <v>43847</v>
      </c>
      <c r="B5920" t="s">
        <v>256</v>
      </c>
      <c r="C5920" s="5">
        <v>33.79</v>
      </c>
      <c r="D5920" s="26" t="str">
        <f>IF(E5920="","TOTAL","")</f>
        <v/>
      </c>
      <c r="E5920" t="s">
        <v>101</v>
      </c>
    </row>
    <row r="5921" spans="1:5" outlineLevel="1" x14ac:dyDescent="0.35">
      <c r="A5921" s="25">
        <f>A5920</f>
        <v>43847</v>
      </c>
      <c r="B5921" s="24" t="str">
        <f>B5920</f>
        <v>JERRY WILLIAMS</v>
      </c>
      <c r="C5921" s="26">
        <f>SUBTOTAL(9,C5920:C5920)</f>
        <v>33.79</v>
      </c>
      <c r="D5921" s="26" t="str">
        <f>IF(E5921="","TOTAL","")</f>
        <v>TOTAL</v>
      </c>
    </row>
    <row r="5922" spans="1:5" outlineLevel="2" x14ac:dyDescent="0.35">
      <c r="A5922" s="11">
        <v>43847</v>
      </c>
      <c r="B5922" t="s">
        <v>879</v>
      </c>
      <c r="C5922" s="5">
        <v>8.7200000000000006</v>
      </c>
      <c r="D5922" s="26" t="str">
        <f>IF(E5922="","TOTAL","")</f>
        <v/>
      </c>
      <c r="E5922" t="s">
        <v>101</v>
      </c>
    </row>
    <row r="5923" spans="1:5" outlineLevel="1" x14ac:dyDescent="0.35">
      <c r="A5923" s="25">
        <f>A5922</f>
        <v>43847</v>
      </c>
      <c r="B5923" s="24" t="str">
        <f>B5922</f>
        <v>JESSICA GAMBINO</v>
      </c>
      <c r="C5923" s="26">
        <f>SUBTOTAL(9,C5922:C5922)</f>
        <v>8.7200000000000006</v>
      </c>
      <c r="D5923" s="26" t="str">
        <f>IF(E5923="","TOTAL","")</f>
        <v>TOTAL</v>
      </c>
    </row>
    <row r="5924" spans="1:5" outlineLevel="2" x14ac:dyDescent="0.35">
      <c r="A5924" s="11">
        <v>43847</v>
      </c>
      <c r="B5924" t="s">
        <v>511</v>
      </c>
      <c r="C5924" s="5">
        <v>17.989999999999998</v>
      </c>
      <c r="D5924" s="26" t="str">
        <f>IF(E5924="","TOTAL","")</f>
        <v/>
      </c>
      <c r="E5924" t="s">
        <v>101</v>
      </c>
    </row>
    <row r="5925" spans="1:5" outlineLevel="1" x14ac:dyDescent="0.35">
      <c r="A5925" s="25">
        <f>A5924</f>
        <v>43847</v>
      </c>
      <c r="B5925" s="24" t="str">
        <f>B5924</f>
        <v>JESSICA HUNTOON</v>
      </c>
      <c r="C5925" s="26">
        <f>SUBTOTAL(9,C5924:C5924)</f>
        <v>17.989999999999998</v>
      </c>
      <c r="D5925" s="26" t="str">
        <f>IF(E5925="","TOTAL","")</f>
        <v>TOTAL</v>
      </c>
    </row>
    <row r="5926" spans="1:5" outlineLevel="2" x14ac:dyDescent="0.35">
      <c r="A5926" s="11">
        <v>43847</v>
      </c>
      <c r="B5926" t="s">
        <v>513</v>
      </c>
      <c r="C5926" s="5">
        <v>77.39</v>
      </c>
      <c r="D5926" s="26" t="str">
        <f>IF(E5926="","TOTAL","")</f>
        <v/>
      </c>
      <c r="E5926" t="s">
        <v>101</v>
      </c>
    </row>
    <row r="5927" spans="1:5" outlineLevel="1" x14ac:dyDescent="0.35">
      <c r="A5927" s="25">
        <f>A5926</f>
        <v>43847</v>
      </c>
      <c r="B5927" s="24" t="str">
        <f>B5926</f>
        <v>JESSICA WRIGHT</v>
      </c>
      <c r="C5927" s="26">
        <f>SUBTOTAL(9,C5926:C5926)</f>
        <v>77.39</v>
      </c>
      <c r="D5927" s="26" t="str">
        <f>IF(E5927="","TOTAL","")</f>
        <v>TOTAL</v>
      </c>
    </row>
    <row r="5928" spans="1:5" outlineLevel="2" x14ac:dyDescent="0.35">
      <c r="A5928" s="11">
        <v>43847</v>
      </c>
      <c r="B5928" t="s">
        <v>389</v>
      </c>
      <c r="C5928" s="5">
        <v>83.93</v>
      </c>
      <c r="D5928" s="26" t="str">
        <f>IF(E5928="","TOTAL","")</f>
        <v/>
      </c>
      <c r="E5928" t="s">
        <v>101</v>
      </c>
    </row>
    <row r="5929" spans="1:5" outlineLevel="1" x14ac:dyDescent="0.35">
      <c r="A5929" s="25">
        <f>A5928</f>
        <v>43847</v>
      </c>
      <c r="B5929" s="24" t="str">
        <f>B5928</f>
        <v>JO ANNE CORBIN</v>
      </c>
      <c r="C5929" s="26">
        <f>SUBTOTAL(9,C5928:C5928)</f>
        <v>83.93</v>
      </c>
      <c r="D5929" s="26" t="str">
        <f>IF(E5929="","TOTAL","")</f>
        <v>TOTAL</v>
      </c>
    </row>
    <row r="5930" spans="1:5" outlineLevel="2" x14ac:dyDescent="0.35">
      <c r="A5930" s="11">
        <v>43847</v>
      </c>
      <c r="B5930" t="s">
        <v>592</v>
      </c>
      <c r="C5930" s="5">
        <v>35.97</v>
      </c>
      <c r="D5930" s="26" t="str">
        <f>IF(E5930="","TOTAL","")</f>
        <v/>
      </c>
      <c r="E5930" t="s">
        <v>101</v>
      </c>
    </row>
    <row r="5931" spans="1:5" outlineLevel="1" x14ac:dyDescent="0.35">
      <c r="A5931" s="25">
        <f>A5930</f>
        <v>43847</v>
      </c>
      <c r="B5931" s="24" t="str">
        <f>B5930</f>
        <v>JOAN FERGUSON</v>
      </c>
      <c r="C5931" s="26">
        <f>SUBTOTAL(9,C5930:C5930)</f>
        <v>35.97</v>
      </c>
      <c r="D5931" s="26" t="str">
        <f>IF(E5931="","TOTAL","")</f>
        <v>TOTAL</v>
      </c>
    </row>
    <row r="5932" spans="1:5" outlineLevel="2" x14ac:dyDescent="0.35">
      <c r="A5932" s="11">
        <v>43847</v>
      </c>
      <c r="B5932" t="s">
        <v>1169</v>
      </c>
      <c r="C5932" s="5">
        <v>98.11</v>
      </c>
      <c r="D5932" s="26" t="str">
        <f>IF(E5932="","TOTAL","")</f>
        <v/>
      </c>
      <c r="E5932" t="s">
        <v>101</v>
      </c>
    </row>
    <row r="5933" spans="1:5" outlineLevel="1" x14ac:dyDescent="0.35">
      <c r="A5933" s="25">
        <f>A5932</f>
        <v>43847</v>
      </c>
      <c r="B5933" s="24" t="str">
        <f>B5932</f>
        <v>JOANNE LOWE</v>
      </c>
      <c r="C5933" s="26">
        <f>SUBTOTAL(9,C5932:C5932)</f>
        <v>98.11</v>
      </c>
      <c r="D5933" s="26" t="str">
        <f>IF(E5933="","TOTAL","")</f>
        <v>TOTAL</v>
      </c>
    </row>
    <row r="5934" spans="1:5" outlineLevel="2" x14ac:dyDescent="0.35">
      <c r="A5934" s="11">
        <v>43847</v>
      </c>
      <c r="B5934" t="s">
        <v>1511</v>
      </c>
      <c r="C5934" s="5">
        <v>222.83</v>
      </c>
      <c r="D5934" s="26" t="str">
        <f>IF(E5934="","TOTAL","")</f>
        <v/>
      </c>
      <c r="E5934" t="s">
        <v>101</v>
      </c>
    </row>
    <row r="5935" spans="1:5" outlineLevel="1" x14ac:dyDescent="0.35">
      <c r="A5935" s="25">
        <f>A5934</f>
        <v>43847</v>
      </c>
      <c r="B5935" s="24" t="str">
        <f>B5934</f>
        <v>JOHN POLAND</v>
      </c>
      <c r="C5935" s="26">
        <f>SUBTOTAL(9,C5934:C5934)</f>
        <v>222.83</v>
      </c>
      <c r="D5935" s="26" t="str">
        <f>IF(E5935="","TOTAL","")</f>
        <v>TOTAL</v>
      </c>
    </row>
    <row r="5936" spans="1:5" outlineLevel="2" x14ac:dyDescent="0.35">
      <c r="A5936" s="11">
        <v>43847</v>
      </c>
      <c r="B5936" t="s">
        <v>1512</v>
      </c>
      <c r="C5936" s="5">
        <v>18.53</v>
      </c>
      <c r="D5936" s="26" t="str">
        <f>IF(E5936="","TOTAL","")</f>
        <v/>
      </c>
      <c r="E5936" t="s">
        <v>101</v>
      </c>
    </row>
    <row r="5937" spans="1:5" outlineLevel="1" x14ac:dyDescent="0.35">
      <c r="A5937" s="25">
        <f>A5936</f>
        <v>43847</v>
      </c>
      <c r="B5937" s="24" t="str">
        <f>B5936</f>
        <v>JULIA NUGENT</v>
      </c>
      <c r="C5937" s="26">
        <f>SUBTOTAL(9,C5936:C5936)</f>
        <v>18.53</v>
      </c>
      <c r="D5937" s="26" t="str">
        <f>IF(E5937="","TOTAL","")</f>
        <v>TOTAL</v>
      </c>
    </row>
    <row r="5938" spans="1:5" outlineLevel="2" x14ac:dyDescent="0.35">
      <c r="A5938" s="11">
        <v>43847</v>
      </c>
      <c r="B5938" t="s">
        <v>1513</v>
      </c>
      <c r="C5938" s="5">
        <v>29.43</v>
      </c>
      <c r="D5938" s="26" t="str">
        <f>IF(E5938="","TOTAL","")</f>
        <v/>
      </c>
      <c r="E5938" t="s">
        <v>101</v>
      </c>
    </row>
    <row r="5939" spans="1:5" outlineLevel="2" x14ac:dyDescent="0.35">
      <c r="A5939" s="11">
        <v>43847</v>
      </c>
      <c r="B5939" t="s">
        <v>1513</v>
      </c>
      <c r="C5939" s="5">
        <v>11.46</v>
      </c>
      <c r="D5939" s="26" t="str">
        <f>IF(E5939="","TOTAL","")</f>
        <v/>
      </c>
      <c r="E5939" t="s">
        <v>101</v>
      </c>
    </row>
    <row r="5940" spans="1:5" outlineLevel="1" x14ac:dyDescent="0.35">
      <c r="A5940" s="25">
        <f>A5939</f>
        <v>43847</v>
      </c>
      <c r="B5940" s="24" t="str">
        <f>B5939</f>
        <v>JULIE BRIGANCE</v>
      </c>
      <c r="C5940" s="26">
        <f>SUBTOTAL(9,C5938:C5939)</f>
        <v>40.89</v>
      </c>
      <c r="D5940" s="26" t="str">
        <f>IF(E5940="","TOTAL","")</f>
        <v>TOTAL</v>
      </c>
    </row>
    <row r="5941" spans="1:5" outlineLevel="2" x14ac:dyDescent="0.35">
      <c r="A5941" s="11">
        <v>43847</v>
      </c>
      <c r="B5941" t="s">
        <v>390</v>
      </c>
      <c r="C5941" s="5">
        <v>13.08</v>
      </c>
      <c r="D5941" s="26" t="str">
        <f>IF(E5941="","TOTAL","")</f>
        <v/>
      </c>
      <c r="E5941" t="s">
        <v>101</v>
      </c>
    </row>
    <row r="5942" spans="1:5" outlineLevel="1" x14ac:dyDescent="0.35">
      <c r="A5942" s="25">
        <f>A5941</f>
        <v>43847</v>
      </c>
      <c r="B5942" s="24" t="str">
        <f>B5941</f>
        <v>KAREN COOK</v>
      </c>
      <c r="C5942" s="26">
        <f>SUBTOTAL(9,C5941:C5941)</f>
        <v>13.08</v>
      </c>
      <c r="D5942" s="26" t="str">
        <f>IF(E5942="","TOTAL","")</f>
        <v>TOTAL</v>
      </c>
    </row>
    <row r="5943" spans="1:5" outlineLevel="2" x14ac:dyDescent="0.35">
      <c r="A5943" s="11">
        <v>43847</v>
      </c>
      <c r="B5943" t="s">
        <v>881</v>
      </c>
      <c r="C5943" s="5">
        <v>23.44</v>
      </c>
      <c r="D5943" s="26" t="str">
        <f>IF(E5943="","TOTAL","")</f>
        <v/>
      </c>
      <c r="E5943" t="s">
        <v>101</v>
      </c>
    </row>
    <row r="5944" spans="1:5" outlineLevel="1" x14ac:dyDescent="0.35">
      <c r="A5944" s="25">
        <f>A5943</f>
        <v>43847</v>
      </c>
      <c r="B5944" s="24" t="str">
        <f>B5943</f>
        <v>KARINA CASTELLANOS CONTRERAS</v>
      </c>
      <c r="C5944" s="26">
        <f>SUBTOTAL(9,C5943:C5943)</f>
        <v>23.44</v>
      </c>
      <c r="D5944" s="26" t="str">
        <f>IF(E5944="","TOTAL","")</f>
        <v>TOTAL</v>
      </c>
    </row>
    <row r="5945" spans="1:5" outlineLevel="2" x14ac:dyDescent="0.35">
      <c r="A5945" s="11">
        <v>43847</v>
      </c>
      <c r="B5945" t="s">
        <v>268</v>
      </c>
      <c r="C5945" s="5">
        <v>134.72</v>
      </c>
      <c r="D5945" s="26" t="str">
        <f>IF(E5945="","TOTAL","")</f>
        <v/>
      </c>
      <c r="E5945" t="s">
        <v>101</v>
      </c>
    </row>
    <row r="5946" spans="1:5" outlineLevel="1" x14ac:dyDescent="0.35">
      <c r="A5946" s="25">
        <f>A5945</f>
        <v>43847</v>
      </c>
      <c r="B5946" s="24" t="str">
        <f>B5945</f>
        <v>KARLA OJEDA</v>
      </c>
      <c r="C5946" s="26">
        <f>SUBTOTAL(9,C5945:C5945)</f>
        <v>134.72</v>
      </c>
      <c r="D5946" s="26" t="str">
        <f>IF(E5946="","TOTAL","")</f>
        <v>TOTAL</v>
      </c>
    </row>
    <row r="5947" spans="1:5" outlineLevel="2" x14ac:dyDescent="0.35">
      <c r="A5947" s="11">
        <v>43847</v>
      </c>
      <c r="B5947" t="s">
        <v>597</v>
      </c>
      <c r="C5947" s="5">
        <v>33.25</v>
      </c>
      <c r="D5947" s="26" t="str">
        <f>IF(E5947="","TOTAL","")</f>
        <v/>
      </c>
      <c r="E5947" t="s">
        <v>101</v>
      </c>
    </row>
    <row r="5948" spans="1:5" outlineLevel="1" x14ac:dyDescent="0.35">
      <c r="A5948" s="25">
        <f>A5947</f>
        <v>43847</v>
      </c>
      <c r="B5948" s="24" t="str">
        <f>B5947</f>
        <v>KARLA OSTOS HERRERA</v>
      </c>
      <c r="C5948" s="26">
        <f>SUBTOTAL(9,C5947:C5947)</f>
        <v>33.25</v>
      </c>
      <c r="D5948" s="26" t="str">
        <f>IF(E5948="","TOTAL","")</f>
        <v>TOTAL</v>
      </c>
    </row>
    <row r="5949" spans="1:5" outlineLevel="2" x14ac:dyDescent="0.35">
      <c r="A5949" s="11">
        <v>43847</v>
      </c>
      <c r="B5949" t="s">
        <v>515</v>
      </c>
      <c r="C5949" s="5">
        <v>16.350000000000001</v>
      </c>
      <c r="D5949" s="26" t="str">
        <f>IF(E5949="","TOTAL","")</f>
        <v/>
      </c>
      <c r="E5949" t="s">
        <v>101</v>
      </c>
    </row>
    <row r="5950" spans="1:5" outlineLevel="1" x14ac:dyDescent="0.35">
      <c r="A5950" s="25">
        <f>A5949</f>
        <v>43847</v>
      </c>
      <c r="B5950" s="24" t="str">
        <f>B5949</f>
        <v>KATHERINE KRECEK</v>
      </c>
      <c r="C5950" s="26">
        <f>SUBTOTAL(9,C5949:C5949)</f>
        <v>16.350000000000001</v>
      </c>
      <c r="D5950" s="26" t="str">
        <f>IF(E5950="","TOTAL","")</f>
        <v>TOTAL</v>
      </c>
    </row>
    <row r="5951" spans="1:5" outlineLevel="2" x14ac:dyDescent="0.35">
      <c r="A5951" s="11">
        <v>43847</v>
      </c>
      <c r="B5951" t="s">
        <v>1514</v>
      </c>
      <c r="C5951" s="5">
        <v>87.3</v>
      </c>
      <c r="D5951" s="26" t="str">
        <f>IF(E5951="","TOTAL","")</f>
        <v/>
      </c>
      <c r="E5951" t="s">
        <v>101</v>
      </c>
    </row>
    <row r="5952" spans="1:5" outlineLevel="1" x14ac:dyDescent="0.35">
      <c r="A5952" s="25">
        <f>A5951</f>
        <v>43847</v>
      </c>
      <c r="B5952" s="24" t="str">
        <f>B5951</f>
        <v>KATHERINE MCKEEVER</v>
      </c>
      <c r="C5952" s="26">
        <f>SUBTOTAL(9,C5951:C5951)</f>
        <v>87.3</v>
      </c>
      <c r="D5952" s="26" t="str">
        <f>IF(E5952="","TOTAL","")</f>
        <v>TOTAL</v>
      </c>
    </row>
    <row r="5953" spans="1:5" outlineLevel="2" x14ac:dyDescent="0.35">
      <c r="A5953" s="11">
        <v>43847</v>
      </c>
      <c r="B5953" t="s">
        <v>882</v>
      </c>
      <c r="C5953" s="5">
        <v>132.47999999999999</v>
      </c>
      <c r="D5953" s="26" t="str">
        <f>IF(E5953="","TOTAL","")</f>
        <v/>
      </c>
      <c r="E5953" t="s">
        <v>101</v>
      </c>
    </row>
    <row r="5954" spans="1:5" outlineLevel="1" x14ac:dyDescent="0.35">
      <c r="A5954" s="25">
        <f>A5953</f>
        <v>43847</v>
      </c>
      <c r="B5954" s="24" t="str">
        <f>B5953</f>
        <v>KATHLEEN MCCUSKER</v>
      </c>
      <c r="C5954" s="26">
        <f>SUBTOTAL(9,C5953:C5953)</f>
        <v>132.47999999999999</v>
      </c>
      <c r="D5954" s="26" t="str">
        <f>IF(E5954="","TOTAL","")</f>
        <v>TOTAL</v>
      </c>
    </row>
    <row r="5955" spans="1:5" outlineLevel="2" x14ac:dyDescent="0.35">
      <c r="A5955" s="11">
        <v>43847</v>
      </c>
      <c r="B5955" t="s">
        <v>496</v>
      </c>
      <c r="C5955" s="5">
        <v>177.67</v>
      </c>
      <c r="D5955" s="26" t="str">
        <f>IF(E5955="","TOTAL","")</f>
        <v/>
      </c>
      <c r="E5955" t="s">
        <v>101</v>
      </c>
    </row>
    <row r="5956" spans="1:5" outlineLevel="1" x14ac:dyDescent="0.35">
      <c r="A5956" s="25">
        <f>A5955</f>
        <v>43847</v>
      </c>
      <c r="B5956" s="24" t="str">
        <f>B5955</f>
        <v>KATHRYN STONE</v>
      </c>
      <c r="C5956" s="26">
        <f>SUBTOTAL(9,C5955:C5955)</f>
        <v>177.67</v>
      </c>
      <c r="D5956" s="26" t="str">
        <f>IF(E5956="","TOTAL","")</f>
        <v>TOTAL</v>
      </c>
    </row>
    <row r="5957" spans="1:5" outlineLevel="2" x14ac:dyDescent="0.35">
      <c r="A5957" s="11">
        <v>43847</v>
      </c>
      <c r="B5957" t="s">
        <v>1515</v>
      </c>
      <c r="C5957" s="5">
        <v>90.45</v>
      </c>
      <c r="D5957" s="26" t="str">
        <f>IF(E5957="","TOTAL","")</f>
        <v/>
      </c>
      <c r="E5957" t="s">
        <v>79</v>
      </c>
    </row>
    <row r="5958" spans="1:5" outlineLevel="1" x14ac:dyDescent="0.35">
      <c r="A5958" s="25">
        <f>A5957</f>
        <v>43847</v>
      </c>
      <c r="B5958" s="24" t="str">
        <f>B5957</f>
        <v>KAYA SIMMONS</v>
      </c>
      <c r="C5958" s="26">
        <f>SUBTOTAL(9,C5957:C5957)</f>
        <v>90.45</v>
      </c>
      <c r="D5958" s="26" t="str">
        <f>IF(E5958="","TOTAL","")</f>
        <v>TOTAL</v>
      </c>
    </row>
    <row r="5959" spans="1:5" outlineLevel="2" x14ac:dyDescent="0.35">
      <c r="A5959" s="11">
        <v>43847</v>
      </c>
      <c r="B5959" t="s">
        <v>1001</v>
      </c>
      <c r="C5959" s="5">
        <v>169.97</v>
      </c>
      <c r="D5959" s="26" t="str">
        <f>IF(E5959="","TOTAL","")</f>
        <v/>
      </c>
      <c r="E5959" t="s">
        <v>101</v>
      </c>
    </row>
    <row r="5960" spans="1:5" outlineLevel="1" x14ac:dyDescent="0.35">
      <c r="A5960" s="25">
        <f>A5959</f>
        <v>43847</v>
      </c>
      <c r="B5960" s="24" t="str">
        <f>B5959</f>
        <v>KELLI RIVERA</v>
      </c>
      <c r="C5960" s="26">
        <f>SUBTOTAL(9,C5959:C5959)</f>
        <v>169.97</v>
      </c>
      <c r="D5960" s="26" t="str">
        <f>IF(E5960="","TOTAL","")</f>
        <v>TOTAL</v>
      </c>
    </row>
    <row r="5961" spans="1:5" outlineLevel="2" x14ac:dyDescent="0.35">
      <c r="A5961" s="11">
        <v>43847</v>
      </c>
      <c r="B5961" t="s">
        <v>516</v>
      </c>
      <c r="C5961" s="5">
        <v>29.81</v>
      </c>
      <c r="D5961" s="26" t="str">
        <f>IF(E5961="","TOTAL","")</f>
        <v/>
      </c>
      <c r="E5961" t="s">
        <v>101</v>
      </c>
    </row>
    <row r="5962" spans="1:5" outlineLevel="2" x14ac:dyDescent="0.35">
      <c r="A5962" s="11">
        <v>43847</v>
      </c>
      <c r="B5962" t="s">
        <v>516</v>
      </c>
      <c r="C5962" s="5">
        <v>58.88</v>
      </c>
      <c r="D5962" s="26" t="str">
        <f>IF(E5962="","TOTAL","")</f>
        <v/>
      </c>
      <c r="E5962" t="s">
        <v>101</v>
      </c>
    </row>
    <row r="5963" spans="1:5" outlineLevel="1" x14ac:dyDescent="0.35">
      <c r="A5963" s="25">
        <f>A5962</f>
        <v>43847</v>
      </c>
      <c r="B5963" s="24" t="str">
        <f>B5962</f>
        <v>KELLY GARCIA</v>
      </c>
      <c r="C5963" s="26">
        <f>SUBTOTAL(9,C5961:C5962)</f>
        <v>88.69</v>
      </c>
      <c r="D5963" s="26" t="str">
        <f>IF(E5963="","TOTAL","")</f>
        <v>TOTAL</v>
      </c>
    </row>
    <row r="5964" spans="1:5" outlineLevel="2" x14ac:dyDescent="0.35">
      <c r="A5964" s="11">
        <v>43847</v>
      </c>
      <c r="B5964" t="s">
        <v>1516</v>
      </c>
      <c r="C5964" s="5">
        <v>21.8</v>
      </c>
      <c r="D5964" s="26" t="str">
        <f>IF(E5964="","TOTAL","")</f>
        <v/>
      </c>
      <c r="E5964" t="s">
        <v>101</v>
      </c>
    </row>
    <row r="5965" spans="1:5" outlineLevel="1" x14ac:dyDescent="0.35">
      <c r="A5965" s="25">
        <f>A5964</f>
        <v>43847</v>
      </c>
      <c r="B5965" s="24" t="str">
        <f>B5964</f>
        <v>KHATEREH ROWSHAN</v>
      </c>
      <c r="C5965" s="26">
        <f>SUBTOTAL(9,C5964:C5964)</f>
        <v>21.8</v>
      </c>
      <c r="D5965" s="26" t="str">
        <f>IF(E5965="","TOTAL","")</f>
        <v>TOTAL</v>
      </c>
    </row>
    <row r="5966" spans="1:5" outlineLevel="2" x14ac:dyDescent="0.35">
      <c r="A5966" s="11">
        <v>43847</v>
      </c>
      <c r="B5966" t="s">
        <v>1477</v>
      </c>
      <c r="C5966" s="5">
        <v>17.46</v>
      </c>
      <c r="D5966" s="26" t="str">
        <f>IF(E5966="","TOTAL","")</f>
        <v/>
      </c>
      <c r="E5966" t="s">
        <v>101</v>
      </c>
    </row>
    <row r="5967" spans="1:5" outlineLevel="1" x14ac:dyDescent="0.35">
      <c r="A5967" s="25">
        <f>A5966</f>
        <v>43847</v>
      </c>
      <c r="B5967" s="24" t="str">
        <f>B5966</f>
        <v>KIMBERLY HANNAN</v>
      </c>
      <c r="C5967" s="26">
        <f>SUBTOTAL(9,C5966:C5966)</f>
        <v>17.46</v>
      </c>
      <c r="D5967" s="26" t="str">
        <f>IF(E5967="","TOTAL","")</f>
        <v>TOTAL</v>
      </c>
    </row>
    <row r="5968" spans="1:5" outlineLevel="2" x14ac:dyDescent="0.35">
      <c r="A5968" s="11">
        <v>43847</v>
      </c>
      <c r="B5968" t="s">
        <v>225</v>
      </c>
      <c r="C5968" s="5">
        <v>174.7</v>
      </c>
      <c r="D5968" s="26" t="str">
        <f>IF(E5968="","TOTAL","")</f>
        <v/>
      </c>
      <c r="E5968" t="s">
        <v>101</v>
      </c>
    </row>
    <row r="5969" spans="1:5" outlineLevel="1" x14ac:dyDescent="0.35">
      <c r="A5969" s="25">
        <f>A5968</f>
        <v>43847</v>
      </c>
      <c r="B5969" s="24" t="str">
        <f>B5968</f>
        <v>KRISTEN WELK-MOOLCHAN</v>
      </c>
      <c r="C5969" s="26">
        <f>SUBTOTAL(9,C5968:C5968)</f>
        <v>174.7</v>
      </c>
      <c r="D5969" s="26" t="str">
        <f>IF(E5969="","TOTAL","")</f>
        <v>TOTAL</v>
      </c>
    </row>
    <row r="5970" spans="1:5" outlineLevel="2" x14ac:dyDescent="0.35">
      <c r="A5970" s="11">
        <v>43847</v>
      </c>
      <c r="B5970" t="s">
        <v>1517</v>
      </c>
      <c r="C5970" s="5">
        <v>234.09</v>
      </c>
      <c r="D5970" s="26" t="str">
        <f>IF(E5970="","TOTAL","")</f>
        <v/>
      </c>
      <c r="E5970" t="s">
        <v>97</v>
      </c>
    </row>
    <row r="5971" spans="1:5" outlineLevel="1" x14ac:dyDescent="0.35">
      <c r="A5971" s="25">
        <f>A5970</f>
        <v>43847</v>
      </c>
      <c r="B5971" s="24" t="str">
        <f>B5970</f>
        <v>KRISTI ARCHER</v>
      </c>
      <c r="C5971" s="26">
        <f>SUBTOTAL(9,C5970:C5970)</f>
        <v>234.09</v>
      </c>
      <c r="D5971" s="26" t="str">
        <f>IF(E5971="","TOTAL","")</f>
        <v>TOTAL</v>
      </c>
    </row>
    <row r="5972" spans="1:5" outlineLevel="2" x14ac:dyDescent="0.35">
      <c r="A5972" s="11">
        <v>43847</v>
      </c>
      <c r="B5972" t="s">
        <v>1518</v>
      </c>
      <c r="C5972" s="5">
        <v>134.1</v>
      </c>
      <c r="D5972" s="26" t="str">
        <f>IF(E5972="","TOTAL","")</f>
        <v/>
      </c>
      <c r="E5972" t="s">
        <v>101</v>
      </c>
    </row>
    <row r="5973" spans="1:5" outlineLevel="1" x14ac:dyDescent="0.35">
      <c r="A5973" s="25">
        <f>A5972</f>
        <v>43847</v>
      </c>
      <c r="B5973" s="24" t="str">
        <f>B5972</f>
        <v>KRISTI BOURQUE</v>
      </c>
      <c r="C5973" s="26">
        <f>SUBTOTAL(9,C5972:C5972)</f>
        <v>134.1</v>
      </c>
      <c r="D5973" s="26" t="str">
        <f>IF(E5973="","TOTAL","")</f>
        <v>TOTAL</v>
      </c>
    </row>
    <row r="5974" spans="1:5" outlineLevel="2" x14ac:dyDescent="0.35">
      <c r="A5974" s="11">
        <v>43847</v>
      </c>
      <c r="B5974" t="s">
        <v>883</v>
      </c>
      <c r="C5974" s="5">
        <v>67.599999999999994</v>
      </c>
      <c r="D5974" s="26" t="str">
        <f>IF(E5974="","TOTAL","")</f>
        <v/>
      </c>
      <c r="E5974" t="s">
        <v>101</v>
      </c>
    </row>
    <row r="5975" spans="1:5" outlineLevel="1" x14ac:dyDescent="0.35">
      <c r="A5975" s="25">
        <f>A5974</f>
        <v>43847</v>
      </c>
      <c r="B5975" s="24" t="str">
        <f>B5974</f>
        <v>KRISTI HONORE</v>
      </c>
      <c r="C5975" s="26">
        <f>SUBTOTAL(9,C5974:C5974)</f>
        <v>67.599999999999994</v>
      </c>
      <c r="D5975" s="26" t="str">
        <f>IF(E5975="","TOTAL","")</f>
        <v>TOTAL</v>
      </c>
    </row>
    <row r="5976" spans="1:5" outlineLevel="2" x14ac:dyDescent="0.35">
      <c r="A5976" s="11">
        <v>43847</v>
      </c>
      <c r="B5976" t="s">
        <v>1519</v>
      </c>
      <c r="C5976" s="5">
        <v>61.77</v>
      </c>
      <c r="D5976" s="26" t="str">
        <f>IF(E5976="","TOTAL","")</f>
        <v/>
      </c>
      <c r="E5976" t="s">
        <v>93</v>
      </c>
    </row>
    <row r="5977" spans="1:5" outlineLevel="1" x14ac:dyDescent="0.35">
      <c r="A5977" s="25">
        <f>A5976</f>
        <v>43847</v>
      </c>
      <c r="B5977" s="24" t="str">
        <f>B5976</f>
        <v>LAURA WEATHERS</v>
      </c>
      <c r="C5977" s="26">
        <f>SUBTOTAL(9,C5976:C5976)</f>
        <v>61.77</v>
      </c>
      <c r="D5977" s="26" t="str">
        <f>IF(E5977="","TOTAL","")</f>
        <v>TOTAL</v>
      </c>
    </row>
    <row r="5978" spans="1:5" outlineLevel="2" x14ac:dyDescent="0.35">
      <c r="A5978" s="11">
        <v>43847</v>
      </c>
      <c r="B5978" t="s">
        <v>599</v>
      </c>
      <c r="C5978" s="5">
        <v>13.08</v>
      </c>
      <c r="D5978" s="26" t="str">
        <f>IF(E5978="","TOTAL","")</f>
        <v/>
      </c>
      <c r="E5978" t="s">
        <v>101</v>
      </c>
    </row>
    <row r="5979" spans="1:5" outlineLevel="1" x14ac:dyDescent="0.35">
      <c r="A5979" s="25">
        <f>A5978</f>
        <v>43847</v>
      </c>
      <c r="B5979" s="24" t="str">
        <f>B5978</f>
        <v>LEAH BRASHEAR</v>
      </c>
      <c r="C5979" s="26">
        <f>SUBTOTAL(9,C5978:C5978)</f>
        <v>13.08</v>
      </c>
      <c r="D5979" s="26" t="str">
        <f>IF(E5979="","TOTAL","")</f>
        <v>TOTAL</v>
      </c>
    </row>
    <row r="5980" spans="1:5" outlineLevel="2" x14ac:dyDescent="0.35">
      <c r="A5980" s="11">
        <v>43847</v>
      </c>
      <c r="B5980" t="s">
        <v>728</v>
      </c>
      <c r="C5980" s="5">
        <v>45</v>
      </c>
      <c r="D5980" s="26" t="str">
        <f>IF(E5980="","TOTAL","")</f>
        <v/>
      </c>
      <c r="E5980" t="s">
        <v>82</v>
      </c>
    </row>
    <row r="5981" spans="1:5" outlineLevel="1" x14ac:dyDescent="0.35">
      <c r="A5981" s="25">
        <f>A5980</f>
        <v>43847</v>
      </c>
      <c r="B5981" s="24" t="str">
        <f>B5980</f>
        <v>LEAH MARCHIONE</v>
      </c>
      <c r="C5981" s="26">
        <f>SUBTOTAL(9,C5980:C5980)</f>
        <v>45</v>
      </c>
      <c r="D5981" s="26" t="str">
        <f>IF(E5981="","TOTAL","")</f>
        <v>TOTAL</v>
      </c>
    </row>
    <row r="5982" spans="1:5" outlineLevel="2" x14ac:dyDescent="0.35">
      <c r="A5982" s="11">
        <v>43847</v>
      </c>
      <c r="B5982" t="s">
        <v>1002</v>
      </c>
      <c r="C5982" s="5">
        <v>26.74</v>
      </c>
      <c r="D5982" s="26" t="str">
        <f>IF(E5982="","TOTAL","")</f>
        <v/>
      </c>
      <c r="E5982" t="s">
        <v>101</v>
      </c>
    </row>
    <row r="5983" spans="1:5" outlineLevel="1" x14ac:dyDescent="0.35">
      <c r="A5983" s="25">
        <f>A5982</f>
        <v>43847</v>
      </c>
      <c r="B5983" s="24" t="str">
        <f>B5982</f>
        <v>LILU SCHWARTZ</v>
      </c>
      <c r="C5983" s="26">
        <f>SUBTOTAL(9,C5982:C5982)</f>
        <v>26.74</v>
      </c>
      <c r="D5983" s="26" t="str">
        <f>IF(E5983="","TOTAL","")</f>
        <v>TOTAL</v>
      </c>
    </row>
    <row r="5984" spans="1:5" outlineLevel="2" x14ac:dyDescent="0.35">
      <c r="A5984" s="11">
        <v>43847</v>
      </c>
      <c r="B5984" t="s">
        <v>518</v>
      </c>
      <c r="C5984" s="5">
        <v>28.34</v>
      </c>
      <c r="D5984" s="26" t="str">
        <f>IF(E5984="","TOTAL","")</f>
        <v/>
      </c>
      <c r="E5984" t="s">
        <v>101</v>
      </c>
    </row>
    <row r="5985" spans="1:5" outlineLevel="1" x14ac:dyDescent="0.35">
      <c r="A5985" s="25">
        <f>A5984</f>
        <v>43847</v>
      </c>
      <c r="B5985" s="24" t="str">
        <f>B5984</f>
        <v>LINDA CARTER</v>
      </c>
      <c r="C5985" s="26">
        <f>SUBTOTAL(9,C5984:C5984)</f>
        <v>28.34</v>
      </c>
      <c r="D5985" s="26" t="str">
        <f>IF(E5985="","TOTAL","")</f>
        <v>TOTAL</v>
      </c>
    </row>
    <row r="5986" spans="1:5" outlineLevel="2" x14ac:dyDescent="0.35">
      <c r="A5986" s="11">
        <v>43847</v>
      </c>
      <c r="B5986" t="s">
        <v>729</v>
      </c>
      <c r="C5986" s="5">
        <v>17.440000000000001</v>
      </c>
      <c r="D5986" s="26" t="str">
        <f>IF(E5986="","TOTAL","")</f>
        <v/>
      </c>
      <c r="E5986" t="s">
        <v>101</v>
      </c>
    </row>
    <row r="5987" spans="1:5" outlineLevel="1" x14ac:dyDescent="0.35">
      <c r="A5987" s="25">
        <f>A5986</f>
        <v>43847</v>
      </c>
      <c r="B5987" s="24" t="str">
        <f>B5986</f>
        <v>LISA COWART</v>
      </c>
      <c r="C5987" s="26">
        <f>SUBTOTAL(9,C5986:C5986)</f>
        <v>17.440000000000001</v>
      </c>
      <c r="D5987" s="26" t="str">
        <f>IF(E5987="","TOTAL","")</f>
        <v>TOTAL</v>
      </c>
    </row>
    <row r="5988" spans="1:5" outlineLevel="2" x14ac:dyDescent="0.35">
      <c r="A5988" s="11">
        <v>43847</v>
      </c>
      <c r="B5988" t="s">
        <v>1520</v>
      </c>
      <c r="C5988" s="5">
        <v>85.02</v>
      </c>
      <c r="D5988" s="26" t="str">
        <f>IF(E5988="","TOTAL","")</f>
        <v/>
      </c>
      <c r="E5988" t="s">
        <v>101</v>
      </c>
    </row>
    <row r="5989" spans="1:5" outlineLevel="2" x14ac:dyDescent="0.35">
      <c r="A5989" s="11">
        <v>43847</v>
      </c>
      <c r="B5989" t="s">
        <v>1520</v>
      </c>
      <c r="C5989" s="5">
        <v>66.64</v>
      </c>
      <c r="D5989" s="26" t="str">
        <f>IF(E5989="","TOTAL","")</f>
        <v/>
      </c>
      <c r="E5989" t="s">
        <v>97</v>
      </c>
    </row>
    <row r="5990" spans="1:5" outlineLevel="2" x14ac:dyDescent="0.35">
      <c r="A5990" s="11">
        <v>43847</v>
      </c>
      <c r="B5990" t="s">
        <v>1520</v>
      </c>
      <c r="C5990" s="5">
        <v>130</v>
      </c>
      <c r="D5990" s="26" t="str">
        <f>IF(E5990="","TOTAL","")</f>
        <v/>
      </c>
      <c r="E5990" t="s">
        <v>82</v>
      </c>
    </row>
    <row r="5991" spans="1:5" outlineLevel="2" x14ac:dyDescent="0.35">
      <c r="A5991" s="11">
        <v>43847</v>
      </c>
      <c r="B5991" t="s">
        <v>1520</v>
      </c>
      <c r="C5991" s="5">
        <v>55</v>
      </c>
      <c r="D5991" s="26" t="str">
        <f>IF(E5991="","TOTAL","")</f>
        <v/>
      </c>
      <c r="E5991" t="s">
        <v>83</v>
      </c>
    </row>
    <row r="5992" spans="1:5" outlineLevel="1" x14ac:dyDescent="0.35">
      <c r="A5992" s="25">
        <f>A5991</f>
        <v>43847</v>
      </c>
      <c r="B5992" s="24" t="str">
        <f>B5991</f>
        <v>LUANNE HUMPHREY</v>
      </c>
      <c r="C5992" s="26">
        <f>SUBTOTAL(9,C5988:C5991)</f>
        <v>336.65999999999997</v>
      </c>
      <c r="D5992" s="26" t="str">
        <f>IF(E5992="","TOTAL","")</f>
        <v>TOTAL</v>
      </c>
    </row>
    <row r="5993" spans="1:5" outlineLevel="2" x14ac:dyDescent="0.35">
      <c r="A5993" s="11">
        <v>43847</v>
      </c>
      <c r="B5993" t="s">
        <v>392</v>
      </c>
      <c r="C5993" s="5">
        <v>29.44</v>
      </c>
      <c r="D5993" s="26" t="str">
        <f>IF(E5993="","TOTAL","")</f>
        <v/>
      </c>
      <c r="E5993" t="s">
        <v>101</v>
      </c>
    </row>
    <row r="5994" spans="1:5" outlineLevel="2" x14ac:dyDescent="0.35">
      <c r="A5994" s="11">
        <v>43847</v>
      </c>
      <c r="B5994" t="s">
        <v>392</v>
      </c>
      <c r="C5994" s="5">
        <v>45.78</v>
      </c>
      <c r="D5994" s="26" t="str">
        <f>IF(E5994="","TOTAL","")</f>
        <v/>
      </c>
      <c r="E5994" t="s">
        <v>101</v>
      </c>
    </row>
    <row r="5995" spans="1:5" outlineLevel="1" x14ac:dyDescent="0.35">
      <c r="A5995" s="25">
        <f>A5994</f>
        <v>43847</v>
      </c>
      <c r="B5995" s="24" t="str">
        <f>B5994</f>
        <v>LUIS VILLANUEVA</v>
      </c>
      <c r="C5995" s="26">
        <f>SUBTOTAL(9,C5993:C5994)</f>
        <v>75.22</v>
      </c>
      <c r="D5995" s="26" t="str">
        <f>IF(E5995="","TOTAL","")</f>
        <v>TOTAL</v>
      </c>
    </row>
    <row r="5996" spans="1:5" outlineLevel="2" x14ac:dyDescent="0.35">
      <c r="A5996" s="11">
        <v>43847</v>
      </c>
      <c r="B5996" t="s">
        <v>1241</v>
      </c>
      <c r="C5996" s="5">
        <v>27.25</v>
      </c>
      <c r="D5996" s="26" t="str">
        <f>IF(E5996="","TOTAL","")</f>
        <v/>
      </c>
      <c r="E5996" t="s">
        <v>101</v>
      </c>
    </row>
    <row r="5997" spans="1:5" outlineLevel="1" x14ac:dyDescent="0.35">
      <c r="A5997" s="25">
        <f>A5996</f>
        <v>43847</v>
      </c>
      <c r="B5997" s="24" t="str">
        <f>B5996</f>
        <v>LUZ GARCIA</v>
      </c>
      <c r="C5997" s="26">
        <f>SUBTOTAL(9,C5996:C5996)</f>
        <v>27.25</v>
      </c>
      <c r="D5997" s="26" t="str">
        <f>IF(E5997="","TOTAL","")</f>
        <v>TOTAL</v>
      </c>
    </row>
    <row r="5998" spans="1:5" outlineLevel="2" x14ac:dyDescent="0.35">
      <c r="A5998" s="11">
        <v>43847</v>
      </c>
      <c r="B5998" t="s">
        <v>1242</v>
      </c>
      <c r="C5998" s="5">
        <v>50.19</v>
      </c>
      <c r="D5998" s="26" t="str">
        <f>IF(E5998="","TOTAL","")</f>
        <v/>
      </c>
      <c r="E5998" t="s">
        <v>101</v>
      </c>
    </row>
    <row r="5999" spans="1:5" outlineLevel="1" x14ac:dyDescent="0.35">
      <c r="A5999" s="25">
        <f>A5998</f>
        <v>43847</v>
      </c>
      <c r="B5999" s="24" t="str">
        <f>B5998</f>
        <v>LYNDA THIGPEN</v>
      </c>
      <c r="C5999" s="26">
        <f>SUBTOTAL(9,C5998:C5998)</f>
        <v>50.19</v>
      </c>
      <c r="D5999" s="26" t="str">
        <f>IF(E5999="","TOTAL","")</f>
        <v>TOTAL</v>
      </c>
    </row>
    <row r="6000" spans="1:5" outlineLevel="2" x14ac:dyDescent="0.35">
      <c r="A6000" s="11">
        <v>43847</v>
      </c>
      <c r="B6000" t="s">
        <v>190</v>
      </c>
      <c r="C6000" s="5">
        <v>189.12</v>
      </c>
      <c r="D6000" s="26" t="str">
        <f>IF(E6000="","TOTAL","")</f>
        <v/>
      </c>
      <c r="E6000" t="s">
        <v>101</v>
      </c>
    </row>
    <row r="6001" spans="1:5" outlineLevel="1" x14ac:dyDescent="0.35">
      <c r="A6001" s="25">
        <f>A6000</f>
        <v>43847</v>
      </c>
      <c r="B6001" s="24" t="str">
        <f>B6000</f>
        <v>MANUEL VERA</v>
      </c>
      <c r="C6001" s="26">
        <f>SUBTOTAL(9,C6000:C6000)</f>
        <v>189.12</v>
      </c>
      <c r="D6001" s="26" t="str">
        <f>IF(E6001="","TOTAL","")</f>
        <v>TOTAL</v>
      </c>
    </row>
    <row r="6002" spans="1:5" outlineLevel="2" x14ac:dyDescent="0.35">
      <c r="A6002" s="11">
        <v>43847</v>
      </c>
      <c r="B6002" t="s">
        <v>282</v>
      </c>
      <c r="C6002" s="5">
        <v>197.27</v>
      </c>
      <c r="D6002" s="26" t="str">
        <f>IF(E6002="","TOTAL","")</f>
        <v/>
      </c>
      <c r="E6002" t="s">
        <v>101</v>
      </c>
    </row>
    <row r="6003" spans="1:5" outlineLevel="1" x14ac:dyDescent="0.35">
      <c r="A6003" s="25">
        <f>A6002</f>
        <v>43847</v>
      </c>
      <c r="B6003" s="24" t="str">
        <f>B6002</f>
        <v>MARCHELLE PETERS</v>
      </c>
      <c r="C6003" s="26">
        <f>SUBTOTAL(9,C6002:C6002)</f>
        <v>197.27</v>
      </c>
      <c r="D6003" s="26" t="str">
        <f>IF(E6003="","TOTAL","")</f>
        <v>TOTAL</v>
      </c>
    </row>
    <row r="6004" spans="1:5" outlineLevel="2" x14ac:dyDescent="0.35">
      <c r="A6004" s="11">
        <v>43847</v>
      </c>
      <c r="B6004" t="s">
        <v>1521</v>
      </c>
      <c r="C6004" s="5">
        <v>249.78</v>
      </c>
      <c r="D6004" s="26" t="str">
        <f>IF(E6004="","TOTAL","")</f>
        <v/>
      </c>
      <c r="E6004" t="s">
        <v>101</v>
      </c>
    </row>
    <row r="6005" spans="1:5" outlineLevel="1" x14ac:dyDescent="0.35">
      <c r="A6005" s="25">
        <f>A6004</f>
        <v>43847</v>
      </c>
      <c r="B6005" s="24" t="str">
        <f>B6004</f>
        <v>MARGO VAN DER AHE</v>
      </c>
      <c r="C6005" s="26">
        <f>SUBTOTAL(9,C6004:C6004)</f>
        <v>249.78</v>
      </c>
      <c r="D6005" s="26" t="str">
        <f>IF(E6005="","TOTAL","")</f>
        <v>TOTAL</v>
      </c>
    </row>
    <row r="6006" spans="1:5" outlineLevel="2" x14ac:dyDescent="0.35">
      <c r="A6006" s="11">
        <v>43847</v>
      </c>
      <c r="B6006" t="s">
        <v>1522</v>
      </c>
      <c r="C6006" s="5">
        <v>350</v>
      </c>
      <c r="D6006" s="26" t="str">
        <f>IF(E6006="","TOTAL","")</f>
        <v/>
      </c>
      <c r="E6006" t="s">
        <v>99</v>
      </c>
    </row>
    <row r="6007" spans="1:5" outlineLevel="1" x14ac:dyDescent="0.35">
      <c r="A6007" s="25">
        <f>A6006</f>
        <v>43847</v>
      </c>
      <c r="B6007" s="24" t="str">
        <f>B6006</f>
        <v>MARGUERITE PENEWITT</v>
      </c>
      <c r="C6007" s="26">
        <f>SUBTOTAL(9,C6006:C6006)</f>
        <v>350</v>
      </c>
      <c r="D6007" s="26" t="str">
        <f>IF(E6007="","TOTAL","")</f>
        <v>TOTAL</v>
      </c>
    </row>
    <row r="6008" spans="1:5" outlineLevel="2" x14ac:dyDescent="0.35">
      <c r="A6008" s="11">
        <v>43847</v>
      </c>
      <c r="B6008" t="s">
        <v>393</v>
      </c>
      <c r="C6008" s="5">
        <v>62.86</v>
      </c>
      <c r="D6008" s="26" t="str">
        <f>IF(E6008="","TOTAL","")</f>
        <v/>
      </c>
      <c r="E6008" t="s">
        <v>101</v>
      </c>
    </row>
    <row r="6009" spans="1:5" outlineLevel="1" x14ac:dyDescent="0.35">
      <c r="A6009" s="25">
        <f>A6008</f>
        <v>43847</v>
      </c>
      <c r="B6009" s="24" t="str">
        <f>B6008</f>
        <v>MARIANNE STIRRUP</v>
      </c>
      <c r="C6009" s="26">
        <f>SUBTOTAL(9,C6008:C6008)</f>
        <v>62.86</v>
      </c>
      <c r="D6009" s="26" t="str">
        <f>IF(E6009="","TOTAL","")</f>
        <v>TOTAL</v>
      </c>
    </row>
    <row r="6010" spans="1:5" outlineLevel="2" x14ac:dyDescent="0.35">
      <c r="A6010" s="11">
        <v>43847</v>
      </c>
      <c r="B6010" t="s">
        <v>1523</v>
      </c>
      <c r="C6010" s="5">
        <v>125.69</v>
      </c>
      <c r="D6010" s="26" t="str">
        <f>IF(E6010="","TOTAL","")</f>
        <v/>
      </c>
      <c r="E6010" t="s">
        <v>101</v>
      </c>
    </row>
    <row r="6011" spans="1:5" outlineLevel="1" x14ac:dyDescent="0.35">
      <c r="A6011" s="25">
        <f>A6010</f>
        <v>43847</v>
      </c>
      <c r="B6011" s="24" t="str">
        <f>B6010</f>
        <v>MARISA ADAMS</v>
      </c>
      <c r="C6011" s="26">
        <f>SUBTOTAL(9,C6010:C6010)</f>
        <v>125.69</v>
      </c>
      <c r="D6011" s="26" t="str">
        <f>IF(E6011="","TOTAL","")</f>
        <v>TOTAL</v>
      </c>
    </row>
    <row r="6012" spans="1:5" outlineLevel="2" x14ac:dyDescent="0.35">
      <c r="A6012" s="11">
        <v>43847</v>
      </c>
      <c r="B6012" t="s">
        <v>887</v>
      </c>
      <c r="C6012" s="5">
        <v>20.72</v>
      </c>
      <c r="D6012" s="26" t="str">
        <f>IF(E6012="","TOTAL","")</f>
        <v/>
      </c>
      <c r="E6012" t="s">
        <v>101</v>
      </c>
    </row>
    <row r="6013" spans="1:5" outlineLevel="1" x14ac:dyDescent="0.35">
      <c r="A6013" s="25">
        <f>A6012</f>
        <v>43847</v>
      </c>
      <c r="B6013" s="24" t="str">
        <f>B6012</f>
        <v>MARLA CLARKSON</v>
      </c>
      <c r="C6013" s="26">
        <f>SUBTOTAL(9,C6012:C6012)</f>
        <v>20.72</v>
      </c>
      <c r="D6013" s="26" t="str">
        <f>IF(E6013="","TOTAL","")</f>
        <v>TOTAL</v>
      </c>
    </row>
    <row r="6014" spans="1:5" outlineLevel="2" x14ac:dyDescent="0.35">
      <c r="A6014" s="11">
        <v>43847</v>
      </c>
      <c r="B6014" t="s">
        <v>731</v>
      </c>
      <c r="C6014" s="5">
        <v>67.58</v>
      </c>
      <c r="D6014" s="26" t="str">
        <f>IF(E6014="","TOTAL","")</f>
        <v/>
      </c>
      <c r="E6014" t="s">
        <v>101</v>
      </c>
    </row>
    <row r="6015" spans="1:5" outlineLevel="1" x14ac:dyDescent="0.35">
      <c r="A6015" s="25">
        <f>A6014</f>
        <v>43847</v>
      </c>
      <c r="B6015" s="24" t="str">
        <f>B6014</f>
        <v>MARLON PRESTON</v>
      </c>
      <c r="C6015" s="26">
        <f>SUBTOTAL(9,C6014:C6014)</f>
        <v>67.58</v>
      </c>
      <c r="D6015" s="26" t="str">
        <f>IF(E6015="","TOTAL","")</f>
        <v>TOTAL</v>
      </c>
    </row>
    <row r="6016" spans="1:5" outlineLevel="2" x14ac:dyDescent="0.35">
      <c r="A6016" s="11">
        <v>43847</v>
      </c>
      <c r="B6016" t="s">
        <v>1246</v>
      </c>
      <c r="C6016" s="5">
        <v>125.36</v>
      </c>
      <c r="D6016" s="26" t="str">
        <f>IF(E6016="","TOTAL","")</f>
        <v/>
      </c>
      <c r="E6016" t="s">
        <v>101</v>
      </c>
    </row>
    <row r="6017" spans="1:5" outlineLevel="1" x14ac:dyDescent="0.35">
      <c r="A6017" s="25">
        <f>A6016</f>
        <v>43847</v>
      </c>
      <c r="B6017" s="24" t="str">
        <f>B6016</f>
        <v>MARTHA ACEVEDO-LEODIOU</v>
      </c>
      <c r="C6017" s="26">
        <f>SUBTOTAL(9,C6016:C6016)</f>
        <v>125.36</v>
      </c>
      <c r="D6017" s="26" t="str">
        <f>IF(E6017="","TOTAL","")</f>
        <v>TOTAL</v>
      </c>
    </row>
    <row r="6018" spans="1:5" outlineLevel="2" x14ac:dyDescent="0.35">
      <c r="A6018" s="11">
        <v>43847</v>
      </c>
      <c r="B6018" t="s">
        <v>888</v>
      </c>
      <c r="C6018" s="5">
        <v>125.35</v>
      </c>
      <c r="D6018" s="26" t="str">
        <f>IF(E6018="","TOTAL","")</f>
        <v/>
      </c>
      <c r="E6018" t="s">
        <v>101</v>
      </c>
    </row>
    <row r="6019" spans="1:5" outlineLevel="1" x14ac:dyDescent="0.35">
      <c r="A6019" s="25">
        <f>A6018</f>
        <v>43847</v>
      </c>
      <c r="B6019" s="24" t="str">
        <f>B6018</f>
        <v>MARTHA AKI</v>
      </c>
      <c r="C6019" s="26">
        <f>SUBTOTAL(9,C6018:C6018)</f>
        <v>125.35</v>
      </c>
      <c r="D6019" s="26" t="str">
        <f>IF(E6019="","TOTAL","")</f>
        <v>TOTAL</v>
      </c>
    </row>
    <row r="6020" spans="1:5" outlineLevel="2" x14ac:dyDescent="0.35">
      <c r="A6020" s="11">
        <v>43847</v>
      </c>
      <c r="B6020" t="s">
        <v>602</v>
      </c>
      <c r="C6020" s="5">
        <v>133.61000000000001</v>
      </c>
      <c r="D6020" s="26" t="str">
        <f>IF(E6020="","TOTAL","")</f>
        <v/>
      </c>
      <c r="E6020" t="s">
        <v>101</v>
      </c>
    </row>
    <row r="6021" spans="1:5" outlineLevel="1" x14ac:dyDescent="0.35">
      <c r="A6021" s="25">
        <f>A6020</f>
        <v>43847</v>
      </c>
      <c r="B6021" s="24" t="str">
        <f>B6020</f>
        <v>MARY JOSHUA</v>
      </c>
      <c r="C6021" s="26">
        <f>SUBTOTAL(9,C6020:C6020)</f>
        <v>133.61000000000001</v>
      </c>
      <c r="D6021" s="26" t="str">
        <f>IF(E6021="","TOTAL","")</f>
        <v>TOTAL</v>
      </c>
    </row>
    <row r="6022" spans="1:5" outlineLevel="2" x14ac:dyDescent="0.35">
      <c r="A6022" s="11">
        <v>43847</v>
      </c>
      <c r="B6022" t="s">
        <v>889</v>
      </c>
      <c r="C6022" s="5">
        <v>34.35</v>
      </c>
      <c r="D6022" s="26" t="str">
        <f>IF(E6022="","TOTAL","")</f>
        <v/>
      </c>
      <c r="E6022" t="s">
        <v>101</v>
      </c>
    </row>
    <row r="6023" spans="1:5" outlineLevel="1" x14ac:dyDescent="0.35">
      <c r="A6023" s="25">
        <f>A6022</f>
        <v>43847</v>
      </c>
      <c r="B6023" s="24" t="str">
        <f>B6022</f>
        <v>MARY MORGAN</v>
      </c>
      <c r="C6023" s="26">
        <f>SUBTOTAL(9,C6022:C6022)</f>
        <v>34.35</v>
      </c>
      <c r="D6023" s="26" t="str">
        <f>IF(E6023="","TOTAL","")</f>
        <v>TOTAL</v>
      </c>
    </row>
    <row r="6024" spans="1:5" outlineLevel="2" x14ac:dyDescent="0.35">
      <c r="A6024" s="11">
        <v>43847</v>
      </c>
      <c r="B6024" t="s">
        <v>471</v>
      </c>
      <c r="C6024" s="5">
        <v>129.88</v>
      </c>
      <c r="D6024" s="26" t="str">
        <f>IF(E6024="","TOTAL","")</f>
        <v/>
      </c>
      <c r="E6024" t="s">
        <v>76</v>
      </c>
    </row>
    <row r="6025" spans="1:5" outlineLevel="1" x14ac:dyDescent="0.35">
      <c r="A6025" s="25">
        <f>A6024</f>
        <v>43847</v>
      </c>
      <c r="B6025" s="24" t="str">
        <f>B6024</f>
        <v>MELINDA WEBB</v>
      </c>
      <c r="C6025" s="26">
        <f>SUBTOTAL(9,C6024:C6024)</f>
        <v>129.88</v>
      </c>
      <c r="D6025" s="26" t="str">
        <f>IF(E6025="","TOTAL","")</f>
        <v>TOTAL</v>
      </c>
    </row>
    <row r="6026" spans="1:5" outlineLevel="2" x14ac:dyDescent="0.35">
      <c r="A6026" s="11">
        <v>43847</v>
      </c>
      <c r="B6026" t="s">
        <v>1524</v>
      </c>
      <c r="C6026" s="5">
        <v>32.9</v>
      </c>
      <c r="D6026" s="26" t="str">
        <f>IF(E6026="","TOTAL","")</f>
        <v/>
      </c>
      <c r="E6026" t="s">
        <v>93</v>
      </c>
    </row>
    <row r="6027" spans="1:5" outlineLevel="1" x14ac:dyDescent="0.35">
      <c r="A6027" s="25">
        <f>A6026</f>
        <v>43847</v>
      </c>
      <c r="B6027" s="24" t="str">
        <f>B6026</f>
        <v>MELISSA MOLINA-ANNIS</v>
      </c>
      <c r="C6027" s="26">
        <f>SUBTOTAL(9,C6026:C6026)</f>
        <v>32.9</v>
      </c>
      <c r="D6027" s="26" t="str">
        <f>IF(E6027="","TOTAL","")</f>
        <v>TOTAL</v>
      </c>
    </row>
    <row r="6028" spans="1:5" outlineLevel="2" x14ac:dyDescent="0.35">
      <c r="A6028" s="11">
        <v>43847</v>
      </c>
      <c r="B6028" t="s">
        <v>1525</v>
      </c>
      <c r="C6028" s="5">
        <v>293.20999999999998</v>
      </c>
      <c r="D6028" s="26" t="str">
        <f>IF(E6028="","TOTAL","")</f>
        <v/>
      </c>
      <c r="E6028" t="s">
        <v>101</v>
      </c>
    </row>
    <row r="6029" spans="1:5" outlineLevel="2" x14ac:dyDescent="0.35">
      <c r="A6029" s="11">
        <v>43847</v>
      </c>
      <c r="B6029" t="s">
        <v>1525</v>
      </c>
      <c r="C6029" s="5">
        <v>36.799999999999997</v>
      </c>
      <c r="D6029" s="26" t="str">
        <f>IF(E6029="","TOTAL","")</f>
        <v/>
      </c>
      <c r="E6029" t="s">
        <v>97</v>
      </c>
    </row>
    <row r="6030" spans="1:5" outlineLevel="1" x14ac:dyDescent="0.35">
      <c r="A6030" s="25">
        <f>A6029</f>
        <v>43847</v>
      </c>
      <c r="B6030" s="24" t="str">
        <f>B6029</f>
        <v>MICHAEL GORMAN</v>
      </c>
      <c r="C6030" s="26">
        <f>SUBTOTAL(9,C6028:C6029)</f>
        <v>330.01</v>
      </c>
      <c r="D6030" s="26" t="str">
        <f>IF(E6030="","TOTAL","")</f>
        <v>TOTAL</v>
      </c>
    </row>
    <row r="6031" spans="1:5" outlineLevel="2" x14ac:dyDescent="0.35">
      <c r="A6031" s="11">
        <v>43847</v>
      </c>
      <c r="B6031" t="s">
        <v>521</v>
      </c>
      <c r="C6031" s="5">
        <v>22.89</v>
      </c>
      <c r="D6031" s="26" t="str">
        <f>IF(E6031="","TOTAL","")</f>
        <v/>
      </c>
      <c r="E6031" t="s">
        <v>101</v>
      </c>
    </row>
    <row r="6032" spans="1:5" outlineLevel="1" x14ac:dyDescent="0.35">
      <c r="A6032" s="25">
        <f>A6031</f>
        <v>43847</v>
      </c>
      <c r="B6032" s="24" t="str">
        <f>B6031</f>
        <v>MICHELLE HARRISON</v>
      </c>
      <c r="C6032" s="26">
        <f>SUBTOTAL(9,C6031:C6031)</f>
        <v>22.89</v>
      </c>
      <c r="D6032" s="26" t="str">
        <f>IF(E6032="","TOTAL","")</f>
        <v>TOTAL</v>
      </c>
    </row>
    <row r="6033" spans="1:5" outlineLevel="2" x14ac:dyDescent="0.35">
      <c r="A6033" s="11">
        <v>43847</v>
      </c>
      <c r="B6033" t="s">
        <v>894</v>
      </c>
      <c r="C6033" s="5">
        <v>47.97</v>
      </c>
      <c r="D6033" s="26" t="str">
        <f>IF(E6033="","TOTAL","")</f>
        <v/>
      </c>
      <c r="E6033" t="s">
        <v>101</v>
      </c>
    </row>
    <row r="6034" spans="1:5" outlineLevel="1" x14ac:dyDescent="0.35">
      <c r="A6034" s="25">
        <f>A6033</f>
        <v>43847</v>
      </c>
      <c r="B6034" s="24" t="str">
        <f>B6033</f>
        <v>MICHELLE RENAUD-LANTEIGNE</v>
      </c>
      <c r="C6034" s="26">
        <f>SUBTOTAL(9,C6033:C6033)</f>
        <v>47.97</v>
      </c>
      <c r="D6034" s="26" t="str">
        <f>IF(E6034="","TOTAL","")</f>
        <v>TOTAL</v>
      </c>
    </row>
    <row r="6035" spans="1:5" outlineLevel="2" x14ac:dyDescent="0.35">
      <c r="A6035" s="11">
        <v>43847</v>
      </c>
      <c r="B6035" t="s">
        <v>522</v>
      </c>
      <c r="C6035" s="5">
        <v>17.45</v>
      </c>
      <c r="D6035" s="26" t="str">
        <f>IF(E6035="","TOTAL","")</f>
        <v/>
      </c>
      <c r="E6035" t="s">
        <v>101</v>
      </c>
    </row>
    <row r="6036" spans="1:5" outlineLevel="1" x14ac:dyDescent="0.35">
      <c r="A6036" s="25">
        <f>A6035</f>
        <v>43847</v>
      </c>
      <c r="B6036" s="24" t="str">
        <f>B6035</f>
        <v>MOLLY BOHAC</v>
      </c>
      <c r="C6036" s="26">
        <f>SUBTOTAL(9,C6035:C6035)</f>
        <v>17.45</v>
      </c>
      <c r="D6036" s="26" t="str">
        <f>IF(E6036="","TOTAL","")</f>
        <v>TOTAL</v>
      </c>
    </row>
    <row r="6037" spans="1:5" outlineLevel="2" x14ac:dyDescent="0.35">
      <c r="A6037" s="11">
        <v>43847</v>
      </c>
      <c r="B6037" t="s">
        <v>1526</v>
      </c>
      <c r="C6037" s="5">
        <v>146.61000000000001</v>
      </c>
      <c r="D6037" s="26" t="str">
        <f>IF(E6037="","TOTAL","")</f>
        <v/>
      </c>
      <c r="E6037" t="s">
        <v>101</v>
      </c>
    </row>
    <row r="6038" spans="1:5" outlineLevel="2" x14ac:dyDescent="0.35">
      <c r="A6038" s="11">
        <v>43847</v>
      </c>
      <c r="B6038" t="s">
        <v>1526</v>
      </c>
      <c r="C6038" s="5">
        <v>96</v>
      </c>
      <c r="D6038" s="26" t="str">
        <f>IF(E6038="","TOTAL","")</f>
        <v/>
      </c>
      <c r="E6038" t="s">
        <v>97</v>
      </c>
    </row>
    <row r="6039" spans="1:5" outlineLevel="1" x14ac:dyDescent="0.35">
      <c r="A6039" s="25">
        <f>A6038</f>
        <v>43847</v>
      </c>
      <c r="B6039" s="24" t="str">
        <f>B6038</f>
        <v>NAKESHA SMITH</v>
      </c>
      <c r="C6039" s="26">
        <f>SUBTOTAL(9,C6037:C6038)</f>
        <v>242.61</v>
      </c>
      <c r="D6039" s="26" t="str">
        <f>IF(E6039="","TOTAL","")</f>
        <v>TOTAL</v>
      </c>
    </row>
    <row r="6040" spans="1:5" outlineLevel="2" x14ac:dyDescent="0.35">
      <c r="A6040" s="11">
        <v>43847</v>
      </c>
      <c r="B6040" t="s">
        <v>1527</v>
      </c>
      <c r="C6040" s="5">
        <v>111.22</v>
      </c>
      <c r="D6040" s="26" t="str">
        <f>IF(E6040="","TOTAL","")</f>
        <v/>
      </c>
      <c r="E6040" t="s">
        <v>101</v>
      </c>
    </row>
    <row r="6041" spans="1:5" outlineLevel="1" x14ac:dyDescent="0.35">
      <c r="A6041" s="25">
        <f>A6040</f>
        <v>43847</v>
      </c>
      <c r="B6041" s="24" t="str">
        <f>B6040</f>
        <v>NANCY HARRELL</v>
      </c>
      <c r="C6041" s="26">
        <f>SUBTOTAL(9,C6040:C6040)</f>
        <v>111.22</v>
      </c>
      <c r="D6041" s="26" t="str">
        <f>IF(E6041="","TOTAL","")</f>
        <v>TOTAL</v>
      </c>
    </row>
    <row r="6042" spans="1:5" outlineLevel="2" x14ac:dyDescent="0.35">
      <c r="A6042" s="11">
        <v>43847</v>
      </c>
      <c r="B6042" t="s">
        <v>1254</v>
      </c>
      <c r="C6042" s="5">
        <v>16.95</v>
      </c>
      <c r="D6042" s="26" t="str">
        <f>IF(E6042="","TOTAL","")</f>
        <v/>
      </c>
      <c r="E6042" t="s">
        <v>79</v>
      </c>
    </row>
    <row r="6043" spans="1:5" outlineLevel="2" x14ac:dyDescent="0.35">
      <c r="A6043" s="11">
        <v>43847</v>
      </c>
      <c r="B6043" t="s">
        <v>1254</v>
      </c>
      <c r="C6043" s="5">
        <v>31.57</v>
      </c>
      <c r="D6043" s="26" t="str">
        <f>IF(E6043="","TOTAL","")</f>
        <v/>
      </c>
      <c r="E6043" t="s">
        <v>93</v>
      </c>
    </row>
    <row r="6044" spans="1:5" outlineLevel="1" x14ac:dyDescent="0.35">
      <c r="A6044" s="25">
        <f>A6043</f>
        <v>43847</v>
      </c>
      <c r="B6044" s="24" t="str">
        <f>B6043</f>
        <v>NANCY HESS</v>
      </c>
      <c r="C6044" s="26">
        <f>SUBTOTAL(9,C6042:C6043)</f>
        <v>48.519999999999996</v>
      </c>
      <c r="D6044" s="26" t="str">
        <f>IF(E6044="","TOTAL","")</f>
        <v>TOTAL</v>
      </c>
    </row>
    <row r="6045" spans="1:5" outlineLevel="2" x14ac:dyDescent="0.35">
      <c r="A6045" s="11">
        <v>43847</v>
      </c>
      <c r="B6045" t="s">
        <v>327</v>
      </c>
      <c r="C6045" s="5">
        <v>107.94</v>
      </c>
      <c r="D6045" s="26" t="str">
        <f>IF(E6045="","TOTAL","")</f>
        <v/>
      </c>
      <c r="E6045" t="s">
        <v>101</v>
      </c>
    </row>
    <row r="6046" spans="1:5" outlineLevel="1" x14ac:dyDescent="0.35">
      <c r="A6046" s="25">
        <f>A6045</f>
        <v>43847</v>
      </c>
      <c r="B6046" s="24" t="str">
        <f>B6045</f>
        <v>NATALIE ZIMMER-BASS</v>
      </c>
      <c r="C6046" s="26">
        <f>SUBTOTAL(9,C6045:C6045)</f>
        <v>107.94</v>
      </c>
      <c r="D6046" s="26" t="str">
        <f>IF(E6046="","TOTAL","")</f>
        <v>TOTAL</v>
      </c>
    </row>
    <row r="6047" spans="1:5" outlineLevel="2" x14ac:dyDescent="0.35">
      <c r="A6047" s="11">
        <v>43847</v>
      </c>
      <c r="B6047" t="s">
        <v>1528</v>
      </c>
      <c r="C6047" s="5">
        <v>25.08</v>
      </c>
      <c r="D6047" s="26" t="str">
        <f>IF(E6047="","TOTAL","")</f>
        <v/>
      </c>
      <c r="E6047" t="s">
        <v>101</v>
      </c>
    </row>
    <row r="6048" spans="1:5" outlineLevel="1" x14ac:dyDescent="0.35">
      <c r="A6048" s="25">
        <f>A6047</f>
        <v>43847</v>
      </c>
      <c r="B6048" s="24" t="str">
        <f>B6047</f>
        <v>NATHALIE WHITE</v>
      </c>
      <c r="C6048" s="26">
        <f>SUBTOTAL(9,C6047:C6047)</f>
        <v>25.08</v>
      </c>
      <c r="D6048" s="26" t="str">
        <f>IF(E6048="","TOTAL","")</f>
        <v>TOTAL</v>
      </c>
    </row>
    <row r="6049" spans="1:5" outlineLevel="2" x14ac:dyDescent="0.35">
      <c r="A6049" s="11">
        <v>43847</v>
      </c>
      <c r="B6049" t="s">
        <v>1529</v>
      </c>
      <c r="C6049" s="5">
        <v>70.37</v>
      </c>
      <c r="D6049" s="26" t="str">
        <f>IF(E6049="","TOTAL","")</f>
        <v/>
      </c>
      <c r="E6049" t="s">
        <v>97</v>
      </c>
    </row>
    <row r="6050" spans="1:5" outlineLevel="1" x14ac:dyDescent="0.35">
      <c r="A6050" s="25">
        <f>A6049</f>
        <v>43847</v>
      </c>
      <c r="B6050" s="24" t="str">
        <f>B6049</f>
        <v>NIAYANA LATCHMAN</v>
      </c>
      <c r="C6050" s="26">
        <f>SUBTOTAL(9,C6049:C6049)</f>
        <v>70.37</v>
      </c>
      <c r="D6050" s="26" t="str">
        <f>IF(E6050="","TOTAL","")</f>
        <v>TOTAL</v>
      </c>
    </row>
    <row r="6051" spans="1:5" outlineLevel="2" x14ac:dyDescent="0.35">
      <c r="A6051" s="11">
        <v>43847</v>
      </c>
      <c r="B6051" t="s">
        <v>474</v>
      </c>
      <c r="C6051" s="5">
        <v>29.43</v>
      </c>
      <c r="D6051" s="26" t="str">
        <f>IF(E6051="","TOTAL","")</f>
        <v/>
      </c>
      <c r="E6051" t="s">
        <v>101</v>
      </c>
    </row>
    <row r="6052" spans="1:5" outlineLevel="1" x14ac:dyDescent="0.35">
      <c r="A6052" s="25">
        <f>A6051</f>
        <v>43847</v>
      </c>
      <c r="B6052" s="24" t="str">
        <f>B6051</f>
        <v>NICOLE PARET</v>
      </c>
      <c r="C6052" s="26">
        <f>SUBTOTAL(9,C6051:C6051)</f>
        <v>29.43</v>
      </c>
      <c r="D6052" s="26" t="str">
        <f>IF(E6052="","TOTAL","")</f>
        <v>TOTAL</v>
      </c>
    </row>
    <row r="6053" spans="1:5" outlineLevel="2" x14ac:dyDescent="0.35">
      <c r="A6053" s="11">
        <v>43847</v>
      </c>
      <c r="B6053" t="s">
        <v>1530</v>
      </c>
      <c r="C6053" s="5">
        <v>43.6</v>
      </c>
      <c r="D6053" s="26" t="str">
        <f>IF(E6053="","TOTAL","")</f>
        <v/>
      </c>
      <c r="E6053" t="s">
        <v>101</v>
      </c>
    </row>
    <row r="6054" spans="1:5" outlineLevel="2" x14ac:dyDescent="0.35">
      <c r="A6054" s="11">
        <v>43847</v>
      </c>
      <c r="B6054" t="s">
        <v>1530</v>
      </c>
      <c r="C6054" s="5">
        <v>197.23</v>
      </c>
      <c r="D6054" s="26" t="str">
        <f>IF(E6054="","TOTAL","")</f>
        <v/>
      </c>
      <c r="E6054" t="s">
        <v>97</v>
      </c>
    </row>
    <row r="6055" spans="1:5" outlineLevel="1" x14ac:dyDescent="0.35">
      <c r="A6055" s="25">
        <f>A6054</f>
        <v>43847</v>
      </c>
      <c r="B6055" s="24" t="str">
        <f>B6054</f>
        <v>NICOLE ZWAHR</v>
      </c>
      <c r="C6055" s="26">
        <f>SUBTOTAL(9,C6053:C6054)</f>
        <v>240.82999999999998</v>
      </c>
      <c r="D6055" s="26" t="str">
        <f>IF(E6055="","TOTAL","")</f>
        <v>TOTAL</v>
      </c>
    </row>
    <row r="6056" spans="1:5" outlineLevel="2" x14ac:dyDescent="0.35">
      <c r="A6056" s="11">
        <v>43847</v>
      </c>
      <c r="B6056" t="s">
        <v>395</v>
      </c>
      <c r="C6056" s="5">
        <v>52.32</v>
      </c>
      <c r="D6056" s="26" t="str">
        <f>IF(E6056="","TOTAL","")</f>
        <v/>
      </c>
      <c r="E6056" t="s">
        <v>101</v>
      </c>
    </row>
    <row r="6057" spans="1:5" outlineLevel="1" x14ac:dyDescent="0.35">
      <c r="A6057" s="25">
        <f>A6056</f>
        <v>43847</v>
      </c>
      <c r="B6057" s="24" t="str">
        <f>B6056</f>
        <v>NOHRA URREGO</v>
      </c>
      <c r="C6057" s="26">
        <f>SUBTOTAL(9,C6056:C6056)</f>
        <v>52.32</v>
      </c>
      <c r="D6057" s="26" t="str">
        <f>IF(E6057="","TOTAL","")</f>
        <v>TOTAL</v>
      </c>
    </row>
    <row r="6058" spans="1:5" outlineLevel="2" x14ac:dyDescent="0.35">
      <c r="A6058" s="11">
        <v>43847</v>
      </c>
      <c r="B6058" t="s">
        <v>1531</v>
      </c>
      <c r="C6058" s="5">
        <v>19.079999999999998</v>
      </c>
      <c r="D6058" s="26" t="str">
        <f>IF(E6058="","TOTAL","")</f>
        <v/>
      </c>
      <c r="E6058" t="s">
        <v>101</v>
      </c>
    </row>
    <row r="6059" spans="1:5" outlineLevel="1" x14ac:dyDescent="0.35">
      <c r="A6059" s="25">
        <f>A6058</f>
        <v>43847</v>
      </c>
      <c r="B6059" s="24" t="str">
        <f>B6058</f>
        <v>PAMELA SPARKS</v>
      </c>
      <c r="C6059" s="26">
        <f>SUBTOTAL(9,C6058:C6058)</f>
        <v>19.079999999999998</v>
      </c>
      <c r="D6059" s="26" t="str">
        <f>IF(E6059="","TOTAL","")</f>
        <v>TOTAL</v>
      </c>
    </row>
    <row r="6060" spans="1:5" outlineLevel="2" x14ac:dyDescent="0.35">
      <c r="A6060" s="11">
        <v>43847</v>
      </c>
      <c r="B6060" t="s">
        <v>1259</v>
      </c>
      <c r="C6060" s="5">
        <v>105.21</v>
      </c>
      <c r="D6060" s="26" t="str">
        <f>IF(E6060="","TOTAL","")</f>
        <v/>
      </c>
      <c r="E6060" t="s">
        <v>101</v>
      </c>
    </row>
    <row r="6061" spans="1:5" outlineLevel="1" x14ac:dyDescent="0.35">
      <c r="A6061" s="25">
        <f>A6060</f>
        <v>43847</v>
      </c>
      <c r="B6061" s="24" t="str">
        <f>B6060</f>
        <v>PATRICIA REYNOLDS</v>
      </c>
      <c r="C6061" s="26">
        <f>SUBTOTAL(9,C6060:C6060)</f>
        <v>105.21</v>
      </c>
      <c r="D6061" s="26" t="str">
        <f>IF(E6061="","TOTAL","")</f>
        <v>TOTAL</v>
      </c>
    </row>
    <row r="6062" spans="1:5" outlineLevel="2" x14ac:dyDescent="0.35">
      <c r="A6062" s="11">
        <v>43847</v>
      </c>
      <c r="B6062" t="s">
        <v>1532</v>
      </c>
      <c r="C6062" s="5">
        <v>35.26</v>
      </c>
      <c r="D6062" s="26" t="str">
        <f>IF(E6062="","TOTAL","")</f>
        <v/>
      </c>
      <c r="E6062" t="s">
        <v>101</v>
      </c>
    </row>
    <row r="6063" spans="1:5" outlineLevel="2" x14ac:dyDescent="0.35">
      <c r="A6063" s="11">
        <v>43847</v>
      </c>
      <c r="B6063" t="s">
        <v>1532</v>
      </c>
      <c r="C6063" s="5">
        <v>51.26</v>
      </c>
      <c r="D6063" s="26" t="str">
        <f>IF(E6063="","TOTAL","")</f>
        <v/>
      </c>
      <c r="E6063" t="s">
        <v>101</v>
      </c>
    </row>
    <row r="6064" spans="1:5" outlineLevel="1" x14ac:dyDescent="0.35">
      <c r="A6064" s="25">
        <f>A6063</f>
        <v>43847</v>
      </c>
      <c r="B6064" s="24" t="str">
        <f>B6063</f>
        <v>PATRICIA SULLIVAN</v>
      </c>
      <c r="C6064" s="26">
        <f>SUBTOTAL(9,C6062:C6063)</f>
        <v>86.52</v>
      </c>
      <c r="D6064" s="26" t="str">
        <f>IF(E6064="","TOTAL","")</f>
        <v>TOTAL</v>
      </c>
    </row>
    <row r="6065" spans="1:5" outlineLevel="2" x14ac:dyDescent="0.35">
      <c r="A6065" s="11">
        <v>43847</v>
      </c>
      <c r="B6065" t="s">
        <v>1533</v>
      </c>
      <c r="C6065" s="5">
        <v>153.74</v>
      </c>
      <c r="D6065" s="26" t="str">
        <f>IF(E6065="","TOTAL","")</f>
        <v/>
      </c>
      <c r="E6065" t="s">
        <v>101</v>
      </c>
    </row>
    <row r="6066" spans="1:5" outlineLevel="1" x14ac:dyDescent="0.35">
      <c r="A6066" s="25">
        <f>A6065</f>
        <v>43847</v>
      </c>
      <c r="B6066" s="24" t="str">
        <f>B6065</f>
        <v>PATRICK SWAN</v>
      </c>
      <c r="C6066" s="26">
        <f>SUBTOTAL(9,C6065:C6065)</f>
        <v>153.74</v>
      </c>
      <c r="D6066" s="26" t="str">
        <f>IF(E6066="","TOTAL","")</f>
        <v>TOTAL</v>
      </c>
    </row>
    <row r="6067" spans="1:5" outlineLevel="2" x14ac:dyDescent="0.35">
      <c r="A6067" s="11">
        <v>43847</v>
      </c>
      <c r="B6067" t="s">
        <v>447</v>
      </c>
      <c r="C6067" s="5">
        <v>40.33</v>
      </c>
      <c r="D6067" s="26" t="str">
        <f>IF(E6067="","TOTAL","")</f>
        <v/>
      </c>
      <c r="E6067" t="s">
        <v>101</v>
      </c>
    </row>
    <row r="6068" spans="1:5" outlineLevel="1" x14ac:dyDescent="0.35">
      <c r="A6068" s="25">
        <f>A6067</f>
        <v>43847</v>
      </c>
      <c r="B6068" s="24" t="str">
        <f>B6067</f>
        <v>PAUL DUNK</v>
      </c>
      <c r="C6068" s="26">
        <f>SUBTOTAL(9,C6067:C6067)</f>
        <v>40.33</v>
      </c>
      <c r="D6068" s="26" t="str">
        <f>IF(E6068="","TOTAL","")</f>
        <v>TOTAL</v>
      </c>
    </row>
    <row r="6069" spans="1:5" outlineLevel="2" x14ac:dyDescent="0.35">
      <c r="A6069" s="11">
        <v>43847</v>
      </c>
      <c r="B6069" t="s">
        <v>896</v>
      </c>
      <c r="C6069" s="5">
        <v>49.62</v>
      </c>
      <c r="D6069" s="26" t="str">
        <f>IF(E6069="","TOTAL","")</f>
        <v/>
      </c>
      <c r="E6069" t="s">
        <v>101</v>
      </c>
    </row>
    <row r="6070" spans="1:5" outlineLevel="1" x14ac:dyDescent="0.35">
      <c r="A6070" s="25">
        <f>A6069</f>
        <v>43847</v>
      </c>
      <c r="B6070" s="24" t="str">
        <f>B6069</f>
        <v>PAULA DONNELLA</v>
      </c>
      <c r="C6070" s="26">
        <f>SUBTOTAL(9,C6069:C6069)</f>
        <v>49.62</v>
      </c>
      <c r="D6070" s="26" t="str">
        <f>IF(E6070="","TOTAL","")</f>
        <v>TOTAL</v>
      </c>
    </row>
    <row r="6071" spans="1:5" outlineLevel="2" x14ac:dyDescent="0.35">
      <c r="A6071" s="11">
        <v>43847</v>
      </c>
      <c r="B6071" t="s">
        <v>897</v>
      </c>
      <c r="C6071" s="5">
        <v>49.08</v>
      </c>
      <c r="D6071" s="26" t="str">
        <f>IF(E6071="","TOTAL","")</f>
        <v/>
      </c>
      <c r="E6071" t="s">
        <v>101</v>
      </c>
    </row>
    <row r="6072" spans="1:5" outlineLevel="1" x14ac:dyDescent="0.35">
      <c r="A6072" s="25">
        <f>A6071</f>
        <v>43847</v>
      </c>
      <c r="B6072" s="24" t="str">
        <f>B6071</f>
        <v>RACHEL APELGREN</v>
      </c>
      <c r="C6072" s="26">
        <f>SUBTOTAL(9,C6071:C6071)</f>
        <v>49.08</v>
      </c>
      <c r="D6072" s="26" t="str">
        <f>IF(E6072="","TOTAL","")</f>
        <v>TOTAL</v>
      </c>
    </row>
    <row r="6073" spans="1:5" outlineLevel="2" x14ac:dyDescent="0.35">
      <c r="A6073" s="11">
        <v>43847</v>
      </c>
      <c r="B6073" t="s">
        <v>1534</v>
      </c>
      <c r="C6073" s="5">
        <v>100</v>
      </c>
      <c r="D6073" s="26" t="str">
        <f>IF(E6073="","TOTAL","")</f>
        <v/>
      </c>
      <c r="E6073" t="s">
        <v>93</v>
      </c>
    </row>
    <row r="6074" spans="1:5" outlineLevel="1" x14ac:dyDescent="0.35">
      <c r="A6074" s="25">
        <f>A6073</f>
        <v>43847</v>
      </c>
      <c r="B6074" s="24" t="str">
        <f>B6073</f>
        <v>RACHEL TATE</v>
      </c>
      <c r="C6074" s="26">
        <f>SUBTOTAL(9,C6073:C6073)</f>
        <v>100</v>
      </c>
      <c r="D6074" s="26" t="str">
        <f>IF(E6074="","TOTAL","")</f>
        <v>TOTAL</v>
      </c>
    </row>
    <row r="6075" spans="1:5" outlineLevel="2" x14ac:dyDescent="0.35">
      <c r="A6075" s="11">
        <v>43847</v>
      </c>
      <c r="B6075" t="s">
        <v>735</v>
      </c>
      <c r="C6075" s="5">
        <v>14.74</v>
      </c>
      <c r="D6075" s="26" t="str">
        <f>IF(E6075="","TOTAL","")</f>
        <v/>
      </c>
      <c r="E6075" t="s">
        <v>101</v>
      </c>
    </row>
    <row r="6076" spans="1:5" outlineLevel="1" x14ac:dyDescent="0.35">
      <c r="A6076" s="25">
        <f>A6075</f>
        <v>43847</v>
      </c>
      <c r="B6076" s="24" t="str">
        <f>B6075</f>
        <v>RANNISHA EDWARDS</v>
      </c>
      <c r="C6076" s="26">
        <f>SUBTOTAL(9,C6075:C6075)</f>
        <v>14.74</v>
      </c>
      <c r="D6076" s="26" t="str">
        <f>IF(E6076="","TOTAL","")</f>
        <v>TOTAL</v>
      </c>
    </row>
    <row r="6077" spans="1:5" outlineLevel="2" x14ac:dyDescent="0.35">
      <c r="A6077" s="11">
        <v>43847</v>
      </c>
      <c r="B6077" t="s">
        <v>605</v>
      </c>
      <c r="C6077" s="5">
        <v>38.159999999999997</v>
      </c>
      <c r="D6077" s="26" t="str">
        <f>IF(E6077="","TOTAL","")</f>
        <v/>
      </c>
      <c r="E6077" t="s">
        <v>101</v>
      </c>
    </row>
    <row r="6078" spans="1:5" outlineLevel="1" x14ac:dyDescent="0.35">
      <c r="A6078" s="25">
        <f>A6077</f>
        <v>43847</v>
      </c>
      <c r="B6078" s="24" t="str">
        <f>B6077</f>
        <v>REBECCA GALYEN</v>
      </c>
      <c r="C6078" s="26">
        <f>SUBTOTAL(9,C6077:C6077)</f>
        <v>38.159999999999997</v>
      </c>
      <c r="D6078" s="26" t="str">
        <f>IF(E6078="","TOTAL","")</f>
        <v>TOTAL</v>
      </c>
    </row>
    <row r="6079" spans="1:5" outlineLevel="2" x14ac:dyDescent="0.35">
      <c r="A6079" s="11">
        <v>43847</v>
      </c>
      <c r="B6079" t="s">
        <v>1262</v>
      </c>
      <c r="C6079" s="5">
        <v>68.69</v>
      </c>
      <c r="D6079" s="26" t="str">
        <f>IF(E6079="","TOTAL","")</f>
        <v/>
      </c>
      <c r="E6079" t="s">
        <v>101</v>
      </c>
    </row>
    <row r="6080" spans="1:5" outlineLevel="1" x14ac:dyDescent="0.35">
      <c r="A6080" s="25">
        <f>A6079</f>
        <v>43847</v>
      </c>
      <c r="B6080" s="24" t="str">
        <f>B6079</f>
        <v>REBECCA KRATZ</v>
      </c>
      <c r="C6080" s="26">
        <f>SUBTOTAL(9,C6079:C6079)</f>
        <v>68.69</v>
      </c>
      <c r="D6080" s="26" t="str">
        <f>IF(E6080="","TOTAL","")</f>
        <v>TOTAL</v>
      </c>
    </row>
    <row r="6081" spans="1:5" outlineLevel="2" x14ac:dyDescent="0.35">
      <c r="A6081" s="11">
        <v>43847</v>
      </c>
      <c r="B6081" t="s">
        <v>525</v>
      </c>
      <c r="C6081" s="5">
        <v>11.99</v>
      </c>
      <c r="D6081" s="26" t="str">
        <f>IF(E6081="","TOTAL","")</f>
        <v/>
      </c>
      <c r="E6081" t="s">
        <v>101</v>
      </c>
    </row>
    <row r="6082" spans="1:5" outlineLevel="1" x14ac:dyDescent="0.35">
      <c r="A6082" s="25">
        <f>A6081</f>
        <v>43847</v>
      </c>
      <c r="B6082" s="24" t="str">
        <f>B6081</f>
        <v>RINA PRICE FINOL</v>
      </c>
      <c r="C6082" s="26">
        <f>SUBTOTAL(9,C6081:C6081)</f>
        <v>11.99</v>
      </c>
      <c r="D6082" s="26" t="str">
        <f>IF(E6082="","TOTAL","")</f>
        <v>TOTAL</v>
      </c>
    </row>
    <row r="6083" spans="1:5" outlineLevel="2" x14ac:dyDescent="0.35">
      <c r="A6083" s="11">
        <v>43847</v>
      </c>
      <c r="B6083" t="s">
        <v>1535</v>
      </c>
      <c r="C6083" s="5">
        <v>131.9</v>
      </c>
      <c r="D6083" s="26" t="str">
        <f>IF(E6083="","TOTAL","")</f>
        <v/>
      </c>
      <c r="E6083" t="s">
        <v>93</v>
      </c>
    </row>
    <row r="6084" spans="1:5" outlineLevel="1" x14ac:dyDescent="0.35">
      <c r="A6084" s="25">
        <f>A6083</f>
        <v>43847</v>
      </c>
      <c r="B6084" s="24" t="str">
        <f>B6083</f>
        <v>ROBERT MEIER</v>
      </c>
      <c r="C6084" s="26">
        <f>SUBTOTAL(9,C6083:C6083)</f>
        <v>131.9</v>
      </c>
      <c r="D6084" s="26" t="str">
        <f>IF(E6084="","TOTAL","")</f>
        <v>TOTAL</v>
      </c>
    </row>
    <row r="6085" spans="1:5" outlineLevel="2" x14ac:dyDescent="0.35">
      <c r="A6085" s="11">
        <v>43847</v>
      </c>
      <c r="B6085" t="s">
        <v>1536</v>
      </c>
      <c r="C6085" s="5">
        <v>53.66</v>
      </c>
      <c r="D6085" s="26" t="str">
        <f>IF(E6085="","TOTAL","")</f>
        <v/>
      </c>
      <c r="E6085" t="s">
        <v>76</v>
      </c>
    </row>
    <row r="6086" spans="1:5" outlineLevel="1" x14ac:dyDescent="0.35">
      <c r="A6086" s="25">
        <f>A6085</f>
        <v>43847</v>
      </c>
      <c r="B6086" s="24" t="str">
        <f>B6085</f>
        <v>ROCIO SOKOL</v>
      </c>
      <c r="C6086" s="26">
        <f>SUBTOTAL(9,C6085:C6085)</f>
        <v>53.66</v>
      </c>
      <c r="D6086" s="26" t="str">
        <f>IF(E6086="","TOTAL","")</f>
        <v>TOTAL</v>
      </c>
    </row>
    <row r="6087" spans="1:5" outlineLevel="2" x14ac:dyDescent="0.35">
      <c r="A6087" s="11">
        <v>43847</v>
      </c>
      <c r="B6087" t="s">
        <v>1537</v>
      </c>
      <c r="C6087" s="5">
        <v>148.24</v>
      </c>
      <c r="D6087" s="26" t="str">
        <f>IF(E6087="","TOTAL","")</f>
        <v/>
      </c>
      <c r="E6087" t="s">
        <v>101</v>
      </c>
    </row>
    <row r="6088" spans="1:5" outlineLevel="1" x14ac:dyDescent="0.35">
      <c r="A6088" s="25">
        <f>A6087</f>
        <v>43847</v>
      </c>
      <c r="B6088" s="24" t="str">
        <f>B6087</f>
        <v>RONALD GALL</v>
      </c>
      <c r="C6088" s="26">
        <f>SUBTOTAL(9,C6087:C6087)</f>
        <v>148.24</v>
      </c>
      <c r="D6088" s="26" t="str">
        <f>IF(E6088="","TOTAL","")</f>
        <v>TOTAL</v>
      </c>
    </row>
    <row r="6089" spans="1:5" outlineLevel="2" x14ac:dyDescent="0.35">
      <c r="A6089" s="11">
        <v>43847</v>
      </c>
      <c r="B6089" t="s">
        <v>309</v>
      </c>
      <c r="C6089" s="5">
        <v>82.97</v>
      </c>
      <c r="D6089" s="26" t="str">
        <f>IF(E6089="","TOTAL","")</f>
        <v/>
      </c>
      <c r="E6089" t="s">
        <v>101</v>
      </c>
    </row>
    <row r="6090" spans="1:5" outlineLevel="1" x14ac:dyDescent="0.35">
      <c r="A6090" s="25">
        <f>A6089</f>
        <v>43847</v>
      </c>
      <c r="B6090" s="24" t="str">
        <f>B6089</f>
        <v>RONALD SMITH</v>
      </c>
      <c r="C6090" s="26">
        <f>SUBTOTAL(9,C6089:C6089)</f>
        <v>82.97</v>
      </c>
      <c r="D6090" s="26" t="str">
        <f>IF(E6090="","TOTAL","")</f>
        <v>TOTAL</v>
      </c>
    </row>
    <row r="6091" spans="1:5" outlineLevel="2" x14ac:dyDescent="0.35">
      <c r="A6091" s="11">
        <v>43847</v>
      </c>
      <c r="B6091" t="s">
        <v>607</v>
      </c>
      <c r="C6091" s="5">
        <v>22.89</v>
      </c>
      <c r="D6091" s="26" t="str">
        <f>IF(E6091="","TOTAL","")</f>
        <v/>
      </c>
      <c r="E6091" t="s">
        <v>101</v>
      </c>
    </row>
    <row r="6092" spans="1:5" outlineLevel="1" x14ac:dyDescent="0.35">
      <c r="A6092" s="25">
        <f>A6091</f>
        <v>43847</v>
      </c>
      <c r="B6092" s="24" t="str">
        <f>B6091</f>
        <v>ROSALIND CHEDOTAL</v>
      </c>
      <c r="C6092" s="26">
        <f>SUBTOTAL(9,C6091:C6091)</f>
        <v>22.89</v>
      </c>
      <c r="D6092" s="26" t="str">
        <f>IF(E6092="","TOTAL","")</f>
        <v>TOTAL</v>
      </c>
    </row>
    <row r="6093" spans="1:5" outlineLevel="2" x14ac:dyDescent="0.35">
      <c r="A6093" s="11">
        <v>43847</v>
      </c>
      <c r="B6093" t="s">
        <v>1265</v>
      </c>
      <c r="C6093" s="5">
        <v>193.5</v>
      </c>
      <c r="D6093" s="26" t="str">
        <f>IF(E6093="","TOTAL","")</f>
        <v/>
      </c>
      <c r="E6093" t="s">
        <v>101</v>
      </c>
    </row>
    <row r="6094" spans="1:5" outlineLevel="1" x14ac:dyDescent="0.35">
      <c r="A6094" s="25">
        <f>A6093</f>
        <v>43847</v>
      </c>
      <c r="B6094" s="24" t="str">
        <f>B6093</f>
        <v>RYAN WILSHUSEN</v>
      </c>
      <c r="C6094" s="26">
        <f>SUBTOTAL(9,C6093:C6093)</f>
        <v>193.5</v>
      </c>
      <c r="D6094" s="26" t="str">
        <f>IF(E6094="","TOTAL","")</f>
        <v>TOTAL</v>
      </c>
    </row>
    <row r="6095" spans="1:5" outlineLevel="2" x14ac:dyDescent="0.35">
      <c r="A6095" s="11">
        <v>43847</v>
      </c>
      <c r="B6095" t="s">
        <v>737</v>
      </c>
      <c r="C6095" s="5">
        <v>88.86</v>
      </c>
      <c r="D6095" s="26" t="str">
        <f>IF(E6095="","TOTAL","")</f>
        <v/>
      </c>
      <c r="E6095" t="s">
        <v>101</v>
      </c>
    </row>
    <row r="6096" spans="1:5" outlineLevel="1" x14ac:dyDescent="0.35">
      <c r="A6096" s="25">
        <f>A6095</f>
        <v>43847</v>
      </c>
      <c r="B6096" s="24" t="str">
        <f>B6095</f>
        <v>SALLY SCHWARTZEL</v>
      </c>
      <c r="C6096" s="26">
        <f>SUBTOTAL(9,C6095:C6095)</f>
        <v>88.86</v>
      </c>
      <c r="D6096" s="26" t="str">
        <f>IF(E6096="","TOTAL","")</f>
        <v>TOTAL</v>
      </c>
    </row>
    <row r="6097" spans="1:5" outlineLevel="2" x14ac:dyDescent="0.35">
      <c r="A6097" s="11">
        <v>43847</v>
      </c>
      <c r="B6097" t="s">
        <v>738</v>
      </c>
      <c r="C6097" s="5">
        <v>27.25</v>
      </c>
      <c r="D6097" s="26" t="str">
        <f>IF(E6097="","TOTAL","")</f>
        <v/>
      </c>
      <c r="E6097" t="s">
        <v>101</v>
      </c>
    </row>
    <row r="6098" spans="1:5" outlineLevel="1" x14ac:dyDescent="0.35">
      <c r="A6098" s="25">
        <f>A6097</f>
        <v>43847</v>
      </c>
      <c r="B6098" s="24" t="str">
        <f>B6097</f>
        <v>SANDRA THOMAS</v>
      </c>
      <c r="C6098" s="26">
        <f>SUBTOTAL(9,C6097:C6097)</f>
        <v>27.25</v>
      </c>
      <c r="D6098" s="26" t="str">
        <f>IF(E6098="","TOTAL","")</f>
        <v>TOTAL</v>
      </c>
    </row>
    <row r="6099" spans="1:5" outlineLevel="2" x14ac:dyDescent="0.35">
      <c r="A6099" s="11">
        <v>43847</v>
      </c>
      <c r="B6099" t="s">
        <v>398</v>
      </c>
      <c r="C6099" s="5">
        <v>11.99</v>
      </c>
      <c r="D6099" s="26" t="str">
        <f>IF(E6099="","TOTAL","")</f>
        <v/>
      </c>
      <c r="E6099" t="s">
        <v>101</v>
      </c>
    </row>
    <row r="6100" spans="1:5" outlineLevel="1" x14ac:dyDescent="0.35">
      <c r="A6100" s="25">
        <f>A6099</f>
        <v>43847</v>
      </c>
      <c r="B6100" s="24" t="str">
        <f>B6099</f>
        <v>SANJUANITA ALDRETE</v>
      </c>
      <c r="C6100" s="26">
        <f>SUBTOTAL(9,C6099:C6099)</f>
        <v>11.99</v>
      </c>
      <c r="D6100" s="26" t="str">
        <f>IF(E6100="","TOTAL","")</f>
        <v>TOTAL</v>
      </c>
    </row>
    <row r="6101" spans="1:5" outlineLevel="2" x14ac:dyDescent="0.35">
      <c r="A6101" s="11">
        <v>43847</v>
      </c>
      <c r="B6101" t="s">
        <v>526</v>
      </c>
      <c r="C6101" s="5">
        <v>49.06</v>
      </c>
      <c r="D6101" s="26" t="str">
        <f>IF(E6101="","TOTAL","")</f>
        <v/>
      </c>
      <c r="E6101" t="s">
        <v>101</v>
      </c>
    </row>
    <row r="6102" spans="1:5" outlineLevel="1" x14ac:dyDescent="0.35">
      <c r="A6102" s="25">
        <f>A6101</f>
        <v>43847</v>
      </c>
      <c r="B6102" s="24" t="str">
        <f>B6101</f>
        <v>SARA MYERS</v>
      </c>
      <c r="C6102" s="26">
        <f>SUBTOTAL(9,C6101:C6101)</f>
        <v>49.06</v>
      </c>
      <c r="D6102" s="26" t="str">
        <f>IF(E6102="","TOTAL","")</f>
        <v>TOTAL</v>
      </c>
    </row>
    <row r="6103" spans="1:5" outlineLevel="2" x14ac:dyDescent="0.35">
      <c r="A6103" s="11">
        <v>43847</v>
      </c>
      <c r="B6103" t="s">
        <v>399</v>
      </c>
      <c r="C6103" s="5">
        <v>30.56</v>
      </c>
      <c r="D6103" s="26" t="str">
        <f>IF(E6103="","TOTAL","")</f>
        <v/>
      </c>
      <c r="E6103" t="s">
        <v>101</v>
      </c>
    </row>
    <row r="6104" spans="1:5" outlineLevel="1" x14ac:dyDescent="0.35">
      <c r="A6104" s="25">
        <f>A6103</f>
        <v>43847</v>
      </c>
      <c r="B6104" s="24" t="str">
        <f>B6103</f>
        <v>SHAHNAAZ KARMALI</v>
      </c>
      <c r="C6104" s="26">
        <f>SUBTOTAL(9,C6103:C6103)</f>
        <v>30.56</v>
      </c>
      <c r="D6104" s="26" t="str">
        <f>IF(E6104="","TOTAL","")</f>
        <v>TOTAL</v>
      </c>
    </row>
    <row r="6105" spans="1:5" outlineLevel="2" x14ac:dyDescent="0.35">
      <c r="A6105" s="11">
        <v>43847</v>
      </c>
      <c r="B6105" t="s">
        <v>900</v>
      </c>
      <c r="C6105" s="5">
        <v>20.71</v>
      </c>
      <c r="D6105" s="26" t="str">
        <f>IF(E6105="","TOTAL","")</f>
        <v/>
      </c>
      <c r="E6105" t="s">
        <v>101</v>
      </c>
    </row>
    <row r="6106" spans="1:5" outlineLevel="1" x14ac:dyDescent="0.35">
      <c r="A6106" s="25">
        <f>A6105</f>
        <v>43847</v>
      </c>
      <c r="B6106" s="24" t="str">
        <f>B6105</f>
        <v>SHANIKA BARNES</v>
      </c>
      <c r="C6106" s="26">
        <f>SUBTOTAL(9,C6105:C6105)</f>
        <v>20.71</v>
      </c>
      <c r="D6106" s="26" t="str">
        <f>IF(E6106="","TOTAL","")</f>
        <v>TOTAL</v>
      </c>
    </row>
    <row r="6107" spans="1:5" outlineLevel="2" x14ac:dyDescent="0.35">
      <c r="A6107" s="11">
        <v>43847</v>
      </c>
      <c r="B6107" t="s">
        <v>340</v>
      </c>
      <c r="C6107" s="5">
        <v>42.74</v>
      </c>
      <c r="D6107" s="26" t="str">
        <f>IF(E6107="","TOTAL","")</f>
        <v/>
      </c>
      <c r="E6107" t="s">
        <v>97</v>
      </c>
    </row>
    <row r="6108" spans="1:5" outlineLevel="1" x14ac:dyDescent="0.35">
      <c r="A6108" s="25">
        <f>A6107</f>
        <v>43847</v>
      </c>
      <c r="B6108" s="24" t="str">
        <f>B6107</f>
        <v>SHERITA WILSON-RODGERS</v>
      </c>
      <c r="C6108" s="26">
        <f>SUBTOTAL(9,C6107:C6107)</f>
        <v>42.74</v>
      </c>
      <c r="D6108" s="26" t="str">
        <f>IF(E6108="","TOTAL","")</f>
        <v>TOTAL</v>
      </c>
    </row>
    <row r="6109" spans="1:5" outlineLevel="2" x14ac:dyDescent="0.35">
      <c r="A6109" s="11">
        <v>43847</v>
      </c>
      <c r="B6109" t="s">
        <v>901</v>
      </c>
      <c r="C6109" s="5">
        <v>21.8</v>
      </c>
      <c r="D6109" s="26" t="str">
        <f>IF(E6109="","TOTAL","")</f>
        <v/>
      </c>
      <c r="E6109" t="s">
        <v>101</v>
      </c>
    </row>
    <row r="6110" spans="1:5" outlineLevel="1" x14ac:dyDescent="0.35">
      <c r="A6110" s="25">
        <f>A6109</f>
        <v>43847</v>
      </c>
      <c r="B6110" s="24" t="str">
        <f>B6109</f>
        <v>SHIRLEY REEVES</v>
      </c>
      <c r="C6110" s="26">
        <f>SUBTOTAL(9,C6109:C6109)</f>
        <v>21.8</v>
      </c>
      <c r="D6110" s="26" t="str">
        <f>IF(E6110="","TOTAL","")</f>
        <v>TOTAL</v>
      </c>
    </row>
    <row r="6111" spans="1:5" outlineLevel="2" x14ac:dyDescent="0.35">
      <c r="A6111" s="11">
        <v>43847</v>
      </c>
      <c r="B6111" t="s">
        <v>609</v>
      </c>
      <c r="C6111" s="5">
        <v>5.45</v>
      </c>
      <c r="D6111" s="26" t="str">
        <f>IF(E6111="","TOTAL","")</f>
        <v/>
      </c>
      <c r="E6111" t="s">
        <v>101</v>
      </c>
    </row>
    <row r="6112" spans="1:5" outlineLevel="1" x14ac:dyDescent="0.35">
      <c r="A6112" s="25">
        <f>A6111</f>
        <v>43847</v>
      </c>
      <c r="B6112" s="24" t="str">
        <f>B6111</f>
        <v>SONIA MUNOZ</v>
      </c>
      <c r="C6112" s="26">
        <f>SUBTOTAL(9,C6111:C6111)</f>
        <v>5.45</v>
      </c>
      <c r="D6112" s="26" t="str">
        <f>IF(E6112="","TOTAL","")</f>
        <v>TOTAL</v>
      </c>
    </row>
    <row r="6113" spans="1:5" outlineLevel="2" x14ac:dyDescent="0.35">
      <c r="A6113" s="11">
        <v>43847</v>
      </c>
      <c r="B6113" t="s">
        <v>1538</v>
      </c>
      <c r="C6113" s="5">
        <v>29.56</v>
      </c>
      <c r="D6113" s="26" t="str">
        <f>IF(E6113="","TOTAL","")</f>
        <v/>
      </c>
      <c r="E6113" t="s">
        <v>97</v>
      </c>
    </row>
    <row r="6114" spans="1:5" outlineLevel="1" x14ac:dyDescent="0.35">
      <c r="A6114" s="25">
        <f>A6113</f>
        <v>43847</v>
      </c>
      <c r="B6114" s="24" t="str">
        <f>B6113</f>
        <v>STACEY LEVIN</v>
      </c>
      <c r="C6114" s="26">
        <f>SUBTOTAL(9,C6113:C6113)</f>
        <v>29.56</v>
      </c>
      <c r="D6114" s="26" t="str">
        <f>IF(E6114="","TOTAL","")</f>
        <v>TOTAL</v>
      </c>
    </row>
    <row r="6115" spans="1:5" outlineLevel="2" x14ac:dyDescent="0.35">
      <c r="A6115" s="11">
        <v>43847</v>
      </c>
      <c r="B6115" t="s">
        <v>1539</v>
      </c>
      <c r="C6115" s="5">
        <v>61.04</v>
      </c>
      <c r="D6115" s="26" t="str">
        <f>IF(E6115="","TOTAL","")</f>
        <v/>
      </c>
      <c r="E6115" t="s">
        <v>101</v>
      </c>
    </row>
    <row r="6116" spans="1:5" outlineLevel="2" x14ac:dyDescent="0.35">
      <c r="A6116" s="11">
        <v>43847</v>
      </c>
      <c r="B6116" t="s">
        <v>1539</v>
      </c>
      <c r="C6116" s="5">
        <v>223.46</v>
      </c>
      <c r="D6116" s="26" t="str">
        <f>IF(E6116="","TOTAL","")</f>
        <v/>
      </c>
      <c r="E6116" t="s">
        <v>101</v>
      </c>
    </row>
    <row r="6117" spans="1:5" outlineLevel="1" x14ac:dyDescent="0.35">
      <c r="A6117" s="25">
        <f>A6116</f>
        <v>43847</v>
      </c>
      <c r="B6117" s="24" t="str">
        <f>B6116</f>
        <v>STEPHANIE BELL</v>
      </c>
      <c r="C6117" s="26">
        <f>SUBTOTAL(9,C6115:C6116)</f>
        <v>284.5</v>
      </c>
      <c r="D6117" s="26" t="str">
        <f>IF(E6117="","TOTAL","")</f>
        <v>TOTAL</v>
      </c>
    </row>
    <row r="6118" spans="1:5" outlineLevel="2" x14ac:dyDescent="0.35">
      <c r="A6118" s="11">
        <v>43847</v>
      </c>
      <c r="B6118" t="s">
        <v>400</v>
      </c>
      <c r="C6118" s="5">
        <v>77.900000000000006</v>
      </c>
      <c r="D6118" s="26" t="str">
        <f>IF(E6118="","TOTAL","")</f>
        <v/>
      </c>
      <c r="E6118" t="s">
        <v>101</v>
      </c>
    </row>
    <row r="6119" spans="1:5" outlineLevel="1" x14ac:dyDescent="0.35">
      <c r="A6119" s="25">
        <f>A6118</f>
        <v>43847</v>
      </c>
      <c r="B6119" s="24" t="str">
        <f>B6118</f>
        <v>STEPHEN GRANT</v>
      </c>
      <c r="C6119" s="26">
        <f>SUBTOTAL(9,C6118:C6118)</f>
        <v>77.900000000000006</v>
      </c>
      <c r="D6119" s="26" t="str">
        <f>IF(E6119="","TOTAL","")</f>
        <v>TOTAL</v>
      </c>
    </row>
    <row r="6120" spans="1:5" outlineLevel="2" x14ac:dyDescent="0.35">
      <c r="A6120" s="11">
        <v>43847</v>
      </c>
      <c r="B6120" t="s">
        <v>527</v>
      </c>
      <c r="C6120" s="5">
        <v>60.5</v>
      </c>
      <c r="D6120" s="26" t="str">
        <f>IF(E6120="","TOTAL","")</f>
        <v/>
      </c>
      <c r="E6120" t="s">
        <v>101</v>
      </c>
    </row>
    <row r="6121" spans="1:5" outlineLevel="1" x14ac:dyDescent="0.35">
      <c r="A6121" s="25">
        <f>A6120</f>
        <v>43847</v>
      </c>
      <c r="B6121" s="24" t="str">
        <f>B6120</f>
        <v>SUSAN RICHARDS</v>
      </c>
      <c r="C6121" s="26">
        <f>SUBTOTAL(9,C6120:C6120)</f>
        <v>60.5</v>
      </c>
      <c r="D6121" s="26" t="str">
        <f>IF(E6121="","TOTAL","")</f>
        <v>TOTAL</v>
      </c>
    </row>
    <row r="6122" spans="1:5" outlineLevel="2" x14ac:dyDescent="0.35">
      <c r="A6122" s="11">
        <v>43847</v>
      </c>
      <c r="B6122" t="s">
        <v>401</v>
      </c>
      <c r="C6122" s="5">
        <v>10.36</v>
      </c>
      <c r="D6122" s="26" t="str">
        <f>IF(E6122="","TOTAL","")</f>
        <v/>
      </c>
      <c r="E6122" t="s">
        <v>101</v>
      </c>
    </row>
    <row r="6123" spans="1:5" outlineLevel="2" x14ac:dyDescent="0.35">
      <c r="A6123" s="11">
        <v>43847</v>
      </c>
      <c r="B6123" t="s">
        <v>401</v>
      </c>
      <c r="C6123" s="5">
        <v>35.49</v>
      </c>
      <c r="D6123" s="26" t="str">
        <f>IF(E6123="","TOTAL","")</f>
        <v/>
      </c>
      <c r="E6123" t="s">
        <v>101</v>
      </c>
    </row>
    <row r="6124" spans="1:5" outlineLevel="1" x14ac:dyDescent="0.35">
      <c r="A6124" s="25">
        <f>A6123</f>
        <v>43847</v>
      </c>
      <c r="B6124" s="24" t="str">
        <f>B6123</f>
        <v>TAMMY SIMPER</v>
      </c>
      <c r="C6124" s="26">
        <f>SUBTOTAL(9,C6122:C6123)</f>
        <v>45.85</v>
      </c>
      <c r="D6124" s="26" t="str">
        <f>IF(E6124="","TOTAL","")</f>
        <v>TOTAL</v>
      </c>
    </row>
    <row r="6125" spans="1:5" outlineLevel="2" x14ac:dyDescent="0.35">
      <c r="A6125" s="11">
        <v>43847</v>
      </c>
      <c r="B6125" t="s">
        <v>1540</v>
      </c>
      <c r="C6125" s="5">
        <v>42.94</v>
      </c>
      <c r="D6125" s="26" t="str">
        <f>IF(E6125="","TOTAL","")</f>
        <v/>
      </c>
      <c r="E6125" t="s">
        <v>93</v>
      </c>
    </row>
    <row r="6126" spans="1:5" outlineLevel="1" x14ac:dyDescent="0.35">
      <c r="A6126" s="25">
        <f>A6125</f>
        <v>43847</v>
      </c>
      <c r="B6126" s="24" t="str">
        <f>B6125</f>
        <v>TARA SMITH</v>
      </c>
      <c r="C6126" s="26">
        <f>SUBTOTAL(9,C6125:C6125)</f>
        <v>42.94</v>
      </c>
      <c r="D6126" s="26" t="str">
        <f>IF(E6126="","TOTAL","")</f>
        <v>TOTAL</v>
      </c>
    </row>
    <row r="6127" spans="1:5" outlineLevel="2" x14ac:dyDescent="0.35">
      <c r="A6127" s="11">
        <v>43847</v>
      </c>
      <c r="B6127" t="s">
        <v>612</v>
      </c>
      <c r="C6127" s="5">
        <v>61.6</v>
      </c>
      <c r="D6127" s="26" t="str">
        <f>IF(E6127="","TOTAL","")</f>
        <v/>
      </c>
      <c r="E6127" t="s">
        <v>101</v>
      </c>
    </row>
    <row r="6128" spans="1:5" outlineLevel="1" x14ac:dyDescent="0.35">
      <c r="A6128" s="25">
        <f>A6127</f>
        <v>43847</v>
      </c>
      <c r="B6128" s="24" t="str">
        <f>B6127</f>
        <v>TASHEMA KIRK</v>
      </c>
      <c r="C6128" s="26">
        <f>SUBTOTAL(9,C6127:C6127)</f>
        <v>61.6</v>
      </c>
      <c r="D6128" s="26" t="str">
        <f>IF(E6128="","TOTAL","")</f>
        <v>TOTAL</v>
      </c>
    </row>
    <row r="6129" spans="1:5" outlineLevel="2" x14ac:dyDescent="0.35">
      <c r="A6129" s="11">
        <v>43847</v>
      </c>
      <c r="B6129" t="s">
        <v>745</v>
      </c>
      <c r="C6129" s="5">
        <v>33.79</v>
      </c>
      <c r="D6129" s="26" t="str">
        <f>IF(E6129="","TOTAL","")</f>
        <v/>
      </c>
      <c r="E6129" t="s">
        <v>101</v>
      </c>
    </row>
    <row r="6130" spans="1:5" outlineLevel="1" x14ac:dyDescent="0.35">
      <c r="A6130" s="25">
        <f>A6129</f>
        <v>43847</v>
      </c>
      <c r="B6130" s="24" t="str">
        <f>B6129</f>
        <v>TAVA DALTON</v>
      </c>
      <c r="C6130" s="26">
        <f>SUBTOTAL(9,C6129:C6129)</f>
        <v>33.79</v>
      </c>
      <c r="D6130" s="26" t="str">
        <f>IF(E6130="","TOTAL","")</f>
        <v>TOTAL</v>
      </c>
    </row>
    <row r="6131" spans="1:5" outlineLevel="2" x14ac:dyDescent="0.35">
      <c r="A6131" s="11">
        <v>43847</v>
      </c>
      <c r="B6131" t="s">
        <v>577</v>
      </c>
      <c r="C6131" s="5">
        <v>15.82</v>
      </c>
      <c r="D6131" s="26" t="str">
        <f>IF(E6131="","TOTAL","")</f>
        <v/>
      </c>
      <c r="E6131" t="s">
        <v>101</v>
      </c>
    </row>
    <row r="6132" spans="1:5" outlineLevel="1" x14ac:dyDescent="0.35">
      <c r="A6132" s="25">
        <f>A6131</f>
        <v>43847</v>
      </c>
      <c r="B6132" s="24" t="str">
        <f>B6131</f>
        <v>TAYLOR SURKIN</v>
      </c>
      <c r="C6132" s="26">
        <f>SUBTOTAL(9,C6131:C6131)</f>
        <v>15.82</v>
      </c>
      <c r="D6132" s="26" t="str">
        <f>IF(E6132="","TOTAL","")</f>
        <v>TOTAL</v>
      </c>
    </row>
    <row r="6133" spans="1:5" outlineLevel="2" x14ac:dyDescent="0.35">
      <c r="A6133" s="11">
        <v>43847</v>
      </c>
      <c r="B6133" t="s">
        <v>1541</v>
      </c>
      <c r="C6133" s="5">
        <v>13.09</v>
      </c>
      <c r="D6133" s="26" t="str">
        <f>IF(E6133="","TOTAL","")</f>
        <v/>
      </c>
      <c r="E6133" t="s">
        <v>101</v>
      </c>
    </row>
    <row r="6134" spans="1:5" outlineLevel="1" x14ac:dyDescent="0.35">
      <c r="A6134" s="25">
        <f>A6133</f>
        <v>43847</v>
      </c>
      <c r="B6134" s="24" t="str">
        <f>B6133</f>
        <v>TERRI STAPLETON</v>
      </c>
      <c r="C6134" s="26">
        <f>SUBTOTAL(9,C6133:C6133)</f>
        <v>13.09</v>
      </c>
      <c r="D6134" s="26" t="str">
        <f>IF(E6134="","TOTAL","")</f>
        <v>TOTAL</v>
      </c>
    </row>
    <row r="6135" spans="1:5" outlineLevel="2" x14ac:dyDescent="0.35">
      <c r="A6135" s="11">
        <v>43847</v>
      </c>
      <c r="B6135" t="s">
        <v>1542</v>
      </c>
      <c r="C6135" s="5">
        <v>299.75</v>
      </c>
      <c r="D6135" s="26" t="str">
        <f>IF(E6135="","TOTAL","")</f>
        <v/>
      </c>
      <c r="E6135" t="s">
        <v>101</v>
      </c>
    </row>
    <row r="6136" spans="1:5" outlineLevel="2" x14ac:dyDescent="0.35">
      <c r="A6136" s="11">
        <v>43847</v>
      </c>
      <c r="B6136" t="s">
        <v>1542</v>
      </c>
      <c r="C6136" s="5">
        <v>72.06</v>
      </c>
      <c r="D6136" s="26" t="str">
        <f>IF(E6136="","TOTAL","")</f>
        <v/>
      </c>
      <c r="E6136" t="s">
        <v>97</v>
      </c>
    </row>
    <row r="6137" spans="1:5" outlineLevel="1" x14ac:dyDescent="0.35">
      <c r="A6137" s="25">
        <f>A6136</f>
        <v>43847</v>
      </c>
      <c r="B6137" s="24" t="str">
        <f>B6136</f>
        <v>VALERIE HOPKINS</v>
      </c>
      <c r="C6137" s="26">
        <f>SUBTOTAL(9,C6135:C6136)</f>
        <v>371.81</v>
      </c>
      <c r="D6137" s="26" t="str">
        <f>IF(E6137="","TOTAL","")</f>
        <v>TOTAL</v>
      </c>
    </row>
    <row r="6138" spans="1:5" outlineLevel="2" x14ac:dyDescent="0.35">
      <c r="A6138" s="11">
        <v>43847</v>
      </c>
      <c r="B6138" t="s">
        <v>706</v>
      </c>
      <c r="C6138" s="5">
        <v>22.91</v>
      </c>
      <c r="D6138" s="26" t="str">
        <f>IF(E6138="","TOTAL","")</f>
        <v/>
      </c>
      <c r="E6138" t="s">
        <v>101</v>
      </c>
    </row>
    <row r="6139" spans="1:5" outlineLevel="1" x14ac:dyDescent="0.35">
      <c r="A6139" s="25">
        <f>A6138</f>
        <v>43847</v>
      </c>
      <c r="B6139" s="24" t="str">
        <f>B6138</f>
        <v>VIRGINIA COLLETT</v>
      </c>
      <c r="C6139" s="26">
        <f>SUBTOTAL(9,C6138:C6138)</f>
        <v>22.91</v>
      </c>
      <c r="D6139" s="26" t="str">
        <f>IF(E6139="","TOTAL","")</f>
        <v>TOTAL</v>
      </c>
    </row>
    <row r="6140" spans="1:5" outlineLevel="2" x14ac:dyDescent="0.35">
      <c r="A6140" s="11">
        <v>43847</v>
      </c>
      <c r="B6140" t="s">
        <v>1543</v>
      </c>
      <c r="C6140" s="5">
        <v>92.59</v>
      </c>
      <c r="D6140" s="26" t="str">
        <f>IF(E6140="","TOTAL","")</f>
        <v/>
      </c>
      <c r="E6140" t="s">
        <v>76</v>
      </c>
    </row>
    <row r="6141" spans="1:5" outlineLevel="1" x14ac:dyDescent="0.35">
      <c r="A6141" s="25">
        <f>A6140</f>
        <v>43847</v>
      </c>
      <c r="B6141" s="24" t="str">
        <f>B6140</f>
        <v>WHITNEY BRUCE</v>
      </c>
      <c r="C6141" s="26">
        <f>SUBTOTAL(9,C6140:C6140)</f>
        <v>92.59</v>
      </c>
      <c r="D6141" s="26" t="str">
        <f>IF(E6141="","TOTAL","")</f>
        <v>TOTAL</v>
      </c>
    </row>
    <row r="6142" spans="1:5" outlineLevel="2" x14ac:dyDescent="0.35">
      <c r="A6142" s="11">
        <v>43847</v>
      </c>
      <c r="B6142" t="s">
        <v>904</v>
      </c>
      <c r="C6142" s="5">
        <v>26.17</v>
      </c>
      <c r="D6142" s="26" t="str">
        <f>IF(E6142="","TOTAL","")</f>
        <v/>
      </c>
      <c r="E6142" t="s">
        <v>101</v>
      </c>
    </row>
    <row r="6143" spans="1:5" outlineLevel="1" x14ac:dyDescent="0.35">
      <c r="A6143" s="25">
        <f>A6142</f>
        <v>43847</v>
      </c>
      <c r="B6143" s="24" t="str">
        <f>B6142</f>
        <v>YADIRA GILL</v>
      </c>
      <c r="C6143" s="26">
        <f>SUBTOTAL(9,C6142:C6142)</f>
        <v>26.17</v>
      </c>
      <c r="D6143" s="26" t="str">
        <f>IF(E6143="","TOTAL","")</f>
        <v>TOTAL</v>
      </c>
    </row>
    <row r="6144" spans="1:5" outlineLevel="2" x14ac:dyDescent="0.35">
      <c r="A6144" s="11">
        <v>43847</v>
      </c>
      <c r="B6144" t="s">
        <v>860</v>
      </c>
      <c r="C6144" s="5">
        <v>17.989999999999998</v>
      </c>
      <c r="D6144" s="26" t="str">
        <f>IF(E6144="","TOTAL","")</f>
        <v/>
      </c>
      <c r="E6144" t="s">
        <v>101</v>
      </c>
    </row>
    <row r="6145" spans="1:5" outlineLevel="1" x14ac:dyDescent="0.35">
      <c r="A6145" s="25">
        <f>A6144</f>
        <v>43847</v>
      </c>
      <c r="B6145" s="24" t="str">
        <f>B6144</f>
        <v>YOLANDA RODRIGUEZ</v>
      </c>
      <c r="C6145" s="26">
        <f>SUBTOTAL(9,C6144:C6144)</f>
        <v>17.989999999999998</v>
      </c>
      <c r="D6145" s="26" t="str">
        <f>IF(E6145="","TOTAL","")</f>
        <v>TOTAL</v>
      </c>
    </row>
    <row r="6146" spans="1:5" outlineLevel="2" x14ac:dyDescent="0.35">
      <c r="A6146" s="11">
        <v>43847</v>
      </c>
      <c r="B6146" t="s">
        <v>1544</v>
      </c>
      <c r="C6146" s="5">
        <v>22.35</v>
      </c>
      <c r="D6146" s="26" t="str">
        <f>IF(E6146="","TOTAL","")</f>
        <v/>
      </c>
      <c r="E6146" t="s">
        <v>101</v>
      </c>
    </row>
    <row r="6147" spans="1:5" outlineLevel="1" x14ac:dyDescent="0.35">
      <c r="A6147" s="25">
        <f>A6146</f>
        <v>43847</v>
      </c>
      <c r="B6147" s="24" t="str">
        <f>B6146</f>
        <v>YVONNE RAMIREZ</v>
      </c>
      <c r="C6147" s="26">
        <f>SUBTOTAL(9,C6146:C6146)</f>
        <v>22.35</v>
      </c>
      <c r="D6147" s="26" t="str">
        <f>IF(E6147="","TOTAL","")</f>
        <v>TOTAL</v>
      </c>
    </row>
    <row r="6148" spans="1:5" outlineLevel="2" x14ac:dyDescent="0.35">
      <c r="A6148" s="11">
        <v>43847</v>
      </c>
      <c r="B6148" t="s">
        <v>475</v>
      </c>
      <c r="C6148" s="5">
        <v>221.96</v>
      </c>
      <c r="D6148" s="26" t="str">
        <f>IF(E6148="","TOTAL","")</f>
        <v/>
      </c>
      <c r="E6148" t="s">
        <v>79</v>
      </c>
    </row>
    <row r="6149" spans="1:5" outlineLevel="1" x14ac:dyDescent="0.35">
      <c r="A6149" s="25">
        <f>A6148</f>
        <v>43847</v>
      </c>
      <c r="B6149" s="24" t="str">
        <f>B6148</f>
        <v>ENCOMPASS SUPPLY CHAIN SOLUTIONS INC</v>
      </c>
      <c r="C6149" s="26">
        <f>SUBTOTAL(9,C6148:C6148)</f>
        <v>221.96</v>
      </c>
      <c r="D6149" s="26" t="str">
        <f>IF(E6149="","TOTAL","")</f>
        <v>TOTAL</v>
      </c>
    </row>
    <row r="6150" spans="1:5" outlineLevel="2" x14ac:dyDescent="0.35">
      <c r="A6150" s="11">
        <v>43847</v>
      </c>
      <c r="B6150" t="s">
        <v>613</v>
      </c>
      <c r="C6150" s="5">
        <v>1750</v>
      </c>
      <c r="D6150" s="26" t="str">
        <f>IF(E6150="","TOTAL","")</f>
        <v/>
      </c>
      <c r="E6150" t="s">
        <v>99</v>
      </c>
    </row>
    <row r="6151" spans="1:5" outlineLevel="1" x14ac:dyDescent="0.35">
      <c r="A6151" s="25">
        <f>A6150</f>
        <v>43847</v>
      </c>
      <c r="B6151" s="24" t="str">
        <f>B6150</f>
        <v>ENTERPRISE RENT A CAR</v>
      </c>
      <c r="C6151" s="26">
        <f>SUBTOTAL(9,C6150:C6150)</f>
        <v>1750</v>
      </c>
      <c r="D6151" s="26" t="str">
        <f>IF(E6151="","TOTAL","")</f>
        <v>TOTAL</v>
      </c>
    </row>
    <row r="6152" spans="1:5" outlineLevel="2" x14ac:dyDescent="0.35">
      <c r="A6152" s="11">
        <v>43847</v>
      </c>
      <c r="B6152" t="s">
        <v>1545</v>
      </c>
      <c r="C6152" s="5">
        <v>20487.5</v>
      </c>
      <c r="D6152" s="26" t="str">
        <f>IF(E6152="","TOTAL","")</f>
        <v/>
      </c>
      <c r="E6152" t="s">
        <v>422</v>
      </c>
    </row>
    <row r="6153" spans="1:5" outlineLevel="1" x14ac:dyDescent="0.35">
      <c r="A6153" s="25">
        <f>A6152</f>
        <v>43847</v>
      </c>
      <c r="B6153" s="24" t="str">
        <f>B6152</f>
        <v>ENVIRONMENTAL TURF SERVICES LLC</v>
      </c>
      <c r="C6153" s="26">
        <f>SUBTOTAL(9,C6152:C6152)</f>
        <v>20487.5</v>
      </c>
      <c r="D6153" s="26" t="str">
        <f>IF(E6153="","TOTAL","")</f>
        <v>TOTAL</v>
      </c>
    </row>
    <row r="6154" spans="1:5" outlineLevel="2" x14ac:dyDescent="0.35">
      <c r="A6154" s="11">
        <v>43847</v>
      </c>
      <c r="B6154" t="s">
        <v>747</v>
      </c>
      <c r="C6154" s="5">
        <v>4680</v>
      </c>
      <c r="D6154" s="26" t="str">
        <f>IF(E6154="","TOTAL","")</f>
        <v/>
      </c>
      <c r="E6154" t="s">
        <v>102</v>
      </c>
    </row>
    <row r="6155" spans="1:5" outlineLevel="1" x14ac:dyDescent="0.35">
      <c r="A6155" s="25">
        <f>A6154</f>
        <v>43847</v>
      </c>
      <c r="B6155" s="24" t="str">
        <f>B6154</f>
        <v>EVOLVE HOLDINGS INC</v>
      </c>
      <c r="C6155" s="26">
        <f>SUBTOTAL(9,C6154:C6154)</f>
        <v>4680</v>
      </c>
      <c r="D6155" s="26" t="str">
        <f>IF(E6155="","TOTAL","")</f>
        <v>TOTAL</v>
      </c>
    </row>
    <row r="6156" spans="1:5" outlineLevel="2" x14ac:dyDescent="0.35">
      <c r="A6156" s="11">
        <v>43847</v>
      </c>
      <c r="B6156" t="s">
        <v>191</v>
      </c>
      <c r="C6156" s="5">
        <v>48.02</v>
      </c>
      <c r="D6156" s="26" t="str">
        <f>IF(E6156="","TOTAL","")</f>
        <v/>
      </c>
      <c r="E6156" t="s">
        <v>79</v>
      </c>
    </row>
    <row r="6157" spans="1:5" outlineLevel="2" x14ac:dyDescent="0.35">
      <c r="A6157" s="11">
        <v>43847</v>
      </c>
      <c r="B6157" t="s">
        <v>191</v>
      </c>
      <c r="C6157" s="5">
        <v>582.24</v>
      </c>
      <c r="D6157" s="26" t="str">
        <f>IF(E6157="","TOTAL","")</f>
        <v/>
      </c>
      <c r="E6157" t="s">
        <v>79</v>
      </c>
    </row>
    <row r="6158" spans="1:5" outlineLevel="2" x14ac:dyDescent="0.35">
      <c r="A6158" s="11">
        <v>43847</v>
      </c>
      <c r="B6158" t="s">
        <v>191</v>
      </c>
      <c r="C6158" s="5">
        <v>77.099999999999994</v>
      </c>
      <c r="D6158" s="26" t="str">
        <f>IF(E6158="","TOTAL","")</f>
        <v/>
      </c>
      <c r="E6158" t="s">
        <v>81</v>
      </c>
    </row>
    <row r="6159" spans="1:5" outlineLevel="2" x14ac:dyDescent="0.35">
      <c r="A6159" s="11">
        <v>43847</v>
      </c>
      <c r="B6159" t="s">
        <v>191</v>
      </c>
      <c r="C6159" s="5">
        <v>46.5</v>
      </c>
      <c r="D6159" s="26" t="str">
        <f>IF(E6159="","TOTAL","")</f>
        <v/>
      </c>
      <c r="E6159" t="s">
        <v>81</v>
      </c>
    </row>
    <row r="6160" spans="1:5" outlineLevel="2" x14ac:dyDescent="0.35">
      <c r="A6160" s="11">
        <v>43847</v>
      </c>
      <c r="B6160" t="s">
        <v>191</v>
      </c>
      <c r="C6160" s="5">
        <v>12</v>
      </c>
      <c r="D6160" s="26" t="str">
        <f>IF(E6160="","TOTAL","")</f>
        <v/>
      </c>
      <c r="E6160" t="s">
        <v>81</v>
      </c>
    </row>
    <row r="6161" spans="1:5" outlineLevel="2" x14ac:dyDescent="0.35">
      <c r="A6161" s="11">
        <v>43847</v>
      </c>
      <c r="B6161" t="s">
        <v>191</v>
      </c>
      <c r="C6161" s="5">
        <v>151.47</v>
      </c>
      <c r="D6161" s="26" t="str">
        <f>IF(E6161="","TOTAL","")</f>
        <v/>
      </c>
      <c r="E6161" t="s">
        <v>81</v>
      </c>
    </row>
    <row r="6162" spans="1:5" outlineLevel="2" x14ac:dyDescent="0.35">
      <c r="A6162" s="11">
        <v>43847</v>
      </c>
      <c r="B6162" t="s">
        <v>191</v>
      </c>
      <c r="C6162" s="5">
        <v>167.04</v>
      </c>
      <c r="D6162" s="26" t="str">
        <f>IF(E6162="","TOTAL","")</f>
        <v/>
      </c>
      <c r="E6162" t="s">
        <v>81</v>
      </c>
    </row>
    <row r="6163" spans="1:5" outlineLevel="2" x14ac:dyDescent="0.35">
      <c r="A6163" s="11">
        <v>43847</v>
      </c>
      <c r="B6163" t="s">
        <v>191</v>
      </c>
      <c r="C6163" s="5">
        <v>70</v>
      </c>
      <c r="D6163" s="26" t="str">
        <f>IF(E6163="","TOTAL","")</f>
        <v/>
      </c>
      <c r="E6163" t="s">
        <v>81</v>
      </c>
    </row>
    <row r="6164" spans="1:5" outlineLevel="2" x14ac:dyDescent="0.35">
      <c r="A6164" s="11">
        <v>43847</v>
      </c>
      <c r="B6164" t="s">
        <v>191</v>
      </c>
      <c r="C6164" s="5">
        <v>2754.43</v>
      </c>
      <c r="D6164" s="26" t="str">
        <f>IF(E6164="","TOTAL","")</f>
        <v/>
      </c>
      <c r="E6164" t="s">
        <v>81</v>
      </c>
    </row>
    <row r="6165" spans="1:5" outlineLevel="2" x14ac:dyDescent="0.35">
      <c r="A6165" s="11">
        <v>43847</v>
      </c>
      <c r="B6165" t="s">
        <v>191</v>
      </c>
      <c r="C6165" s="5">
        <v>62</v>
      </c>
      <c r="D6165" s="26" t="str">
        <f>IF(E6165="","TOTAL","")</f>
        <v/>
      </c>
      <c r="E6165" t="s">
        <v>81</v>
      </c>
    </row>
    <row r="6166" spans="1:5" outlineLevel="2" x14ac:dyDescent="0.35">
      <c r="A6166" s="11">
        <v>43847</v>
      </c>
      <c r="B6166" t="s">
        <v>191</v>
      </c>
      <c r="C6166" s="5">
        <v>54</v>
      </c>
      <c r="D6166" s="26" t="str">
        <f>IF(E6166="","TOTAL","")</f>
        <v/>
      </c>
      <c r="E6166" t="s">
        <v>81</v>
      </c>
    </row>
    <row r="6167" spans="1:5" outlineLevel="1" x14ac:dyDescent="0.35">
      <c r="A6167" s="25">
        <f>A6166</f>
        <v>43847</v>
      </c>
      <c r="B6167" s="24" t="str">
        <f>B6166</f>
        <v>FASTENAL COMPANY</v>
      </c>
      <c r="C6167" s="26">
        <f>SUBTOTAL(9,C6156:C6166)</f>
        <v>4024.8</v>
      </c>
      <c r="D6167" s="26" t="str">
        <f>IF(E6167="","TOTAL","")</f>
        <v>TOTAL</v>
      </c>
    </row>
    <row r="6168" spans="1:5" outlineLevel="2" x14ac:dyDescent="0.35">
      <c r="A6168" s="11">
        <v>43847</v>
      </c>
      <c r="B6168" t="s">
        <v>1546</v>
      </c>
      <c r="C6168" s="5">
        <v>85</v>
      </c>
      <c r="D6168" s="26" t="str">
        <f>IF(E6168="","TOTAL","")</f>
        <v/>
      </c>
      <c r="E6168" t="s">
        <v>77</v>
      </c>
    </row>
    <row r="6169" spans="1:5" outlineLevel="1" x14ac:dyDescent="0.35">
      <c r="A6169" s="25">
        <f>A6168</f>
        <v>43847</v>
      </c>
      <c r="B6169" s="24" t="str">
        <f>B6168</f>
        <v>MICHAEL FUAST</v>
      </c>
      <c r="C6169" s="26">
        <f>SUBTOTAL(9,C6168:C6168)</f>
        <v>85</v>
      </c>
      <c r="D6169" s="26" t="str">
        <f>IF(E6169="","TOTAL","")</f>
        <v>TOTAL</v>
      </c>
    </row>
    <row r="6170" spans="1:5" outlineLevel="2" x14ac:dyDescent="0.35">
      <c r="A6170" s="11">
        <v>43847</v>
      </c>
      <c r="B6170" t="s">
        <v>137</v>
      </c>
      <c r="C6170" s="5">
        <v>84.59</v>
      </c>
      <c r="D6170" s="26" t="str">
        <f>IF(E6170="","TOTAL","")</f>
        <v/>
      </c>
      <c r="E6170" t="s">
        <v>81</v>
      </c>
    </row>
    <row r="6171" spans="1:5" outlineLevel="2" x14ac:dyDescent="0.35">
      <c r="A6171" s="11">
        <v>43847</v>
      </c>
      <c r="B6171" t="s">
        <v>137</v>
      </c>
      <c r="C6171" s="5">
        <v>82.18</v>
      </c>
      <c r="D6171" s="26" t="str">
        <f>IF(E6171="","TOTAL","")</f>
        <v/>
      </c>
      <c r="E6171" t="s">
        <v>81</v>
      </c>
    </row>
    <row r="6172" spans="1:5" outlineLevel="2" x14ac:dyDescent="0.35">
      <c r="A6172" s="11">
        <v>43847</v>
      </c>
      <c r="B6172" t="s">
        <v>137</v>
      </c>
      <c r="C6172" s="5">
        <v>58.51</v>
      </c>
      <c r="D6172" s="26" t="str">
        <f>IF(E6172="","TOTAL","")</f>
        <v/>
      </c>
      <c r="E6172" t="s">
        <v>81</v>
      </c>
    </row>
    <row r="6173" spans="1:5" outlineLevel="2" x14ac:dyDescent="0.35">
      <c r="A6173" s="11">
        <v>43847</v>
      </c>
      <c r="B6173" t="s">
        <v>137</v>
      </c>
      <c r="C6173" s="5">
        <v>58.33</v>
      </c>
      <c r="D6173" s="26" t="str">
        <f>IF(E6173="","TOTAL","")</f>
        <v/>
      </c>
      <c r="E6173" t="s">
        <v>81</v>
      </c>
    </row>
    <row r="6174" spans="1:5" outlineLevel="2" x14ac:dyDescent="0.35">
      <c r="A6174" s="11">
        <v>43847</v>
      </c>
      <c r="B6174" t="s">
        <v>137</v>
      </c>
      <c r="C6174" s="5">
        <v>129.5</v>
      </c>
      <c r="D6174" s="26" t="str">
        <f>IF(E6174="","TOTAL","")</f>
        <v/>
      </c>
      <c r="E6174" t="s">
        <v>81</v>
      </c>
    </row>
    <row r="6175" spans="1:5" outlineLevel="2" x14ac:dyDescent="0.35">
      <c r="A6175" s="11">
        <v>43847</v>
      </c>
      <c r="B6175" t="s">
        <v>137</v>
      </c>
      <c r="C6175" s="5">
        <v>36.72</v>
      </c>
      <c r="D6175" s="26" t="str">
        <f>IF(E6175="","TOTAL","")</f>
        <v/>
      </c>
      <c r="E6175" t="s">
        <v>81</v>
      </c>
    </row>
    <row r="6176" spans="1:5" outlineLevel="2" x14ac:dyDescent="0.35">
      <c r="A6176" s="11">
        <v>43847</v>
      </c>
      <c r="B6176" t="s">
        <v>137</v>
      </c>
      <c r="C6176" s="5">
        <v>104.53</v>
      </c>
      <c r="D6176" s="26" t="str">
        <f>IF(E6176="","TOTAL","")</f>
        <v/>
      </c>
      <c r="E6176" t="s">
        <v>81</v>
      </c>
    </row>
    <row r="6177" spans="1:5" outlineLevel="2" x14ac:dyDescent="0.35">
      <c r="A6177" s="11">
        <v>43847</v>
      </c>
      <c r="B6177" t="s">
        <v>137</v>
      </c>
      <c r="C6177" s="5">
        <v>21.51</v>
      </c>
      <c r="D6177" s="26" t="str">
        <f>IF(E6177="","TOTAL","")</f>
        <v/>
      </c>
      <c r="E6177" t="s">
        <v>81</v>
      </c>
    </row>
    <row r="6178" spans="1:5" outlineLevel="2" x14ac:dyDescent="0.35">
      <c r="A6178" s="11">
        <v>43847</v>
      </c>
      <c r="B6178" t="s">
        <v>137</v>
      </c>
      <c r="C6178" s="5">
        <v>165.95</v>
      </c>
      <c r="D6178" s="26" t="str">
        <f>IF(E6178="","TOTAL","")</f>
        <v/>
      </c>
      <c r="E6178" t="s">
        <v>81</v>
      </c>
    </row>
    <row r="6179" spans="1:5" outlineLevel="2" x14ac:dyDescent="0.35">
      <c r="A6179" s="11">
        <v>43847</v>
      </c>
      <c r="B6179" t="s">
        <v>137</v>
      </c>
      <c r="C6179" s="5">
        <v>80.09</v>
      </c>
      <c r="D6179" s="26" t="str">
        <f>IF(E6179="","TOTAL","")</f>
        <v/>
      </c>
      <c r="E6179" t="s">
        <v>81</v>
      </c>
    </row>
    <row r="6180" spans="1:5" outlineLevel="2" x14ac:dyDescent="0.35">
      <c r="A6180" s="11">
        <v>43847</v>
      </c>
      <c r="B6180" t="s">
        <v>137</v>
      </c>
      <c r="C6180" s="5">
        <v>12.72</v>
      </c>
      <c r="D6180" s="26" t="str">
        <f>IF(E6180="","TOTAL","")</f>
        <v/>
      </c>
      <c r="E6180" t="s">
        <v>81</v>
      </c>
    </row>
    <row r="6181" spans="1:5" outlineLevel="2" x14ac:dyDescent="0.35">
      <c r="A6181" s="11">
        <v>43847</v>
      </c>
      <c r="B6181" t="s">
        <v>137</v>
      </c>
      <c r="C6181" s="5">
        <v>25.7</v>
      </c>
      <c r="D6181" s="26" t="str">
        <f>IF(E6181="","TOTAL","")</f>
        <v/>
      </c>
      <c r="E6181" t="s">
        <v>81</v>
      </c>
    </row>
    <row r="6182" spans="1:5" outlineLevel="2" x14ac:dyDescent="0.35">
      <c r="A6182" s="11">
        <v>43847</v>
      </c>
      <c r="B6182" t="s">
        <v>137</v>
      </c>
      <c r="C6182" s="5">
        <v>280.26</v>
      </c>
      <c r="D6182" s="26" t="str">
        <f>IF(E6182="","TOTAL","")</f>
        <v/>
      </c>
      <c r="E6182" t="s">
        <v>81</v>
      </c>
    </row>
    <row r="6183" spans="1:5" outlineLevel="2" x14ac:dyDescent="0.35">
      <c r="A6183" s="11">
        <v>43847</v>
      </c>
      <c r="B6183" t="s">
        <v>137</v>
      </c>
      <c r="C6183" s="5">
        <v>60.72</v>
      </c>
      <c r="D6183" s="26" t="str">
        <f>IF(E6183="","TOTAL","")</f>
        <v/>
      </c>
      <c r="E6183" t="s">
        <v>81</v>
      </c>
    </row>
    <row r="6184" spans="1:5" outlineLevel="2" x14ac:dyDescent="0.35">
      <c r="A6184" s="11">
        <v>43847</v>
      </c>
      <c r="B6184" t="s">
        <v>137</v>
      </c>
      <c r="C6184" s="5">
        <v>876.22</v>
      </c>
      <c r="D6184" s="26" t="str">
        <f>IF(E6184="","TOTAL","")</f>
        <v/>
      </c>
      <c r="E6184" t="s">
        <v>81</v>
      </c>
    </row>
    <row r="6185" spans="1:5" outlineLevel="2" x14ac:dyDescent="0.35">
      <c r="A6185" s="11">
        <v>43847</v>
      </c>
      <c r="B6185" t="s">
        <v>137</v>
      </c>
      <c r="C6185" s="5">
        <v>525.85</v>
      </c>
      <c r="D6185" s="26" t="str">
        <f>IF(E6185="","TOTAL","")</f>
        <v/>
      </c>
      <c r="E6185" t="s">
        <v>81</v>
      </c>
    </row>
    <row r="6186" spans="1:5" outlineLevel="1" x14ac:dyDescent="0.35">
      <c r="A6186" s="25">
        <f>A6185</f>
        <v>43847</v>
      </c>
      <c r="B6186" s="24" t="str">
        <f>B6185</f>
        <v>FERGUSON ENTERPRISES INC</v>
      </c>
      <c r="C6186" s="26">
        <f>SUBTOTAL(9,C6170:C6185)</f>
        <v>2603.38</v>
      </c>
      <c r="D6186" s="26" t="str">
        <f>IF(E6186="","TOTAL","")</f>
        <v>TOTAL</v>
      </c>
    </row>
    <row r="6187" spans="1:5" outlineLevel="2" x14ac:dyDescent="0.35">
      <c r="A6187" s="11">
        <v>43847</v>
      </c>
      <c r="B6187" t="s">
        <v>137</v>
      </c>
      <c r="C6187" s="5">
        <v>241.54</v>
      </c>
      <c r="D6187" s="26" t="str">
        <f>IF(E6187="","TOTAL","")</f>
        <v/>
      </c>
      <c r="E6187" t="s">
        <v>427</v>
      </c>
    </row>
    <row r="6188" spans="1:5" outlineLevel="1" x14ac:dyDescent="0.35">
      <c r="A6188" s="25">
        <f>A6187</f>
        <v>43847</v>
      </c>
      <c r="B6188" s="24" t="str">
        <f>B6187</f>
        <v>FERGUSON ENTERPRISES INC</v>
      </c>
      <c r="C6188" s="26">
        <f>SUBTOTAL(9,C6187:C6187)</f>
        <v>241.54</v>
      </c>
      <c r="D6188" s="26" t="str">
        <f>IF(E6188="","TOTAL","")</f>
        <v>TOTAL</v>
      </c>
    </row>
    <row r="6189" spans="1:5" outlineLevel="2" x14ac:dyDescent="0.35">
      <c r="A6189" s="11">
        <v>43847</v>
      </c>
      <c r="B6189" t="s">
        <v>328</v>
      </c>
      <c r="C6189" s="5">
        <v>23.12</v>
      </c>
      <c r="D6189" s="26" t="str">
        <f>IF(E6189="","TOTAL","")</f>
        <v/>
      </c>
      <c r="E6189" t="s">
        <v>79</v>
      </c>
    </row>
    <row r="6190" spans="1:5" outlineLevel="1" x14ac:dyDescent="0.35">
      <c r="A6190" s="25">
        <f>A6189</f>
        <v>43847</v>
      </c>
      <c r="B6190" s="24" t="str">
        <f>B6189</f>
        <v>FISHER SCIENTIFIC CO</v>
      </c>
      <c r="C6190" s="26">
        <f>SUBTOTAL(9,C6189:C6189)</f>
        <v>23.12</v>
      </c>
      <c r="D6190" s="26" t="str">
        <f>IF(E6190="","TOTAL","")</f>
        <v>TOTAL</v>
      </c>
    </row>
    <row r="6191" spans="1:5" outlineLevel="2" x14ac:dyDescent="0.35">
      <c r="A6191" s="11">
        <v>43847</v>
      </c>
      <c r="B6191" t="s">
        <v>529</v>
      </c>
      <c r="C6191" s="5">
        <v>4826.26</v>
      </c>
      <c r="D6191" s="26" t="str">
        <f>IF(E6191="","TOTAL","")</f>
        <v/>
      </c>
      <c r="E6191" t="s">
        <v>85</v>
      </c>
    </row>
    <row r="6192" spans="1:5" outlineLevel="2" x14ac:dyDescent="0.35">
      <c r="A6192" s="11">
        <v>43847</v>
      </c>
      <c r="B6192" t="s">
        <v>529</v>
      </c>
      <c r="C6192" s="5">
        <v>801.21</v>
      </c>
      <c r="D6192" s="26" t="str">
        <f>IF(E6192="","TOTAL","")</f>
        <v/>
      </c>
      <c r="E6192" t="s">
        <v>85</v>
      </c>
    </row>
    <row r="6193" spans="1:5" outlineLevel="2" x14ac:dyDescent="0.35">
      <c r="A6193" s="11">
        <v>43847</v>
      </c>
      <c r="B6193" t="s">
        <v>529</v>
      </c>
      <c r="C6193" s="5">
        <v>3204.85</v>
      </c>
      <c r="D6193" s="26" t="str">
        <f>IF(E6193="","TOTAL","")</f>
        <v/>
      </c>
      <c r="E6193" t="s">
        <v>85</v>
      </c>
    </row>
    <row r="6194" spans="1:5" outlineLevel="2" x14ac:dyDescent="0.35">
      <c r="A6194" s="11">
        <v>43847</v>
      </c>
      <c r="B6194" t="s">
        <v>529</v>
      </c>
      <c r="C6194" s="5">
        <v>594.12</v>
      </c>
      <c r="D6194" s="26" t="str">
        <f>IF(E6194="","TOTAL","")</f>
        <v/>
      </c>
      <c r="E6194" t="s">
        <v>85</v>
      </c>
    </row>
    <row r="6195" spans="1:5" outlineLevel="2" x14ac:dyDescent="0.35">
      <c r="A6195" s="11">
        <v>43847</v>
      </c>
      <c r="B6195" t="s">
        <v>529</v>
      </c>
      <c r="C6195" s="5">
        <v>2376.5</v>
      </c>
      <c r="D6195" s="26" t="str">
        <f>IF(E6195="","TOTAL","")</f>
        <v/>
      </c>
      <c r="E6195" t="s">
        <v>85</v>
      </c>
    </row>
    <row r="6196" spans="1:5" outlineLevel="1" x14ac:dyDescent="0.35">
      <c r="A6196" s="25">
        <f>A6195</f>
        <v>43847</v>
      </c>
      <c r="B6196" s="24" t="str">
        <f>B6195</f>
        <v>FLEET BUS WORKS</v>
      </c>
      <c r="C6196" s="26">
        <f>SUBTOTAL(9,C6191:C6195)</f>
        <v>11802.94</v>
      </c>
      <c r="D6196" s="26" t="str">
        <f>IF(E6196="","TOTAL","")</f>
        <v>TOTAL</v>
      </c>
    </row>
    <row r="6197" spans="1:5" outlineLevel="2" x14ac:dyDescent="0.35">
      <c r="A6197" s="11">
        <v>43847</v>
      </c>
      <c r="B6197" t="s">
        <v>259</v>
      </c>
      <c r="C6197" s="5">
        <v>103</v>
      </c>
      <c r="D6197" s="26" t="str">
        <f>IF(E6197="","TOTAL","")</f>
        <v/>
      </c>
      <c r="E6197" t="s">
        <v>85</v>
      </c>
    </row>
    <row r="6198" spans="1:5" outlineLevel="2" x14ac:dyDescent="0.35">
      <c r="A6198" s="11">
        <v>43847</v>
      </c>
      <c r="B6198" t="s">
        <v>259</v>
      </c>
      <c r="C6198" s="5">
        <v>427</v>
      </c>
      <c r="D6198" s="26" t="str">
        <f>IF(E6198="","TOTAL","")</f>
        <v/>
      </c>
      <c r="E6198" t="s">
        <v>79</v>
      </c>
    </row>
    <row r="6199" spans="1:5" outlineLevel="1" x14ac:dyDescent="0.35">
      <c r="A6199" s="25">
        <f>A6198</f>
        <v>43847</v>
      </c>
      <c r="B6199" s="24" t="str">
        <f>B6198</f>
        <v>E R FLEMING ENTERPRISES</v>
      </c>
      <c r="C6199" s="26">
        <f>SUBTOTAL(9,C6197:C6198)</f>
        <v>530</v>
      </c>
      <c r="D6199" s="26" t="str">
        <f>IF(E6199="","TOTAL","")</f>
        <v>TOTAL</v>
      </c>
    </row>
    <row r="6200" spans="1:5" outlineLevel="2" x14ac:dyDescent="0.35">
      <c r="A6200" s="11">
        <v>43847</v>
      </c>
      <c r="B6200" t="s">
        <v>192</v>
      </c>
      <c r="C6200" s="5">
        <v>390</v>
      </c>
      <c r="D6200" s="26" t="str">
        <f>IF(E6200="","TOTAL","")</f>
        <v/>
      </c>
      <c r="E6200" t="s">
        <v>82</v>
      </c>
    </row>
    <row r="6201" spans="1:5" outlineLevel="2" x14ac:dyDescent="0.35">
      <c r="A6201" s="11">
        <v>43847</v>
      </c>
      <c r="B6201" t="s">
        <v>192</v>
      </c>
      <c r="C6201" s="5">
        <v>195</v>
      </c>
      <c r="D6201" s="26" t="str">
        <f>IF(E6201="","TOTAL","")</f>
        <v/>
      </c>
      <c r="E6201" t="s">
        <v>82</v>
      </c>
    </row>
    <row r="6202" spans="1:5" outlineLevel="2" x14ac:dyDescent="0.35">
      <c r="A6202" s="11">
        <v>43847</v>
      </c>
      <c r="B6202" t="s">
        <v>192</v>
      </c>
      <c r="C6202" s="5">
        <v>6300</v>
      </c>
      <c r="D6202" s="26" t="str">
        <f>IF(E6202="","TOTAL","")</f>
        <v/>
      </c>
      <c r="E6202" t="s">
        <v>180</v>
      </c>
    </row>
    <row r="6203" spans="1:5" outlineLevel="1" x14ac:dyDescent="0.35">
      <c r="A6203" s="25">
        <f>A6202</f>
        <v>43847</v>
      </c>
      <c r="B6203" s="24" t="str">
        <f>B6202</f>
        <v>FLIPPEN GROUP LLC</v>
      </c>
      <c r="C6203" s="26">
        <f>SUBTOTAL(9,C6200:C6202)</f>
        <v>6885</v>
      </c>
      <c r="D6203" s="26" t="str">
        <f>IF(E6203="","TOTAL","")</f>
        <v>TOTAL</v>
      </c>
    </row>
    <row r="6204" spans="1:5" outlineLevel="2" x14ac:dyDescent="0.35">
      <c r="A6204" s="11">
        <v>43847</v>
      </c>
      <c r="B6204" t="s">
        <v>192</v>
      </c>
      <c r="C6204" s="5">
        <v>525</v>
      </c>
      <c r="D6204" s="26" t="str">
        <f>IF(E6204="","TOTAL","")</f>
        <v/>
      </c>
      <c r="E6204" t="s">
        <v>82</v>
      </c>
    </row>
    <row r="6205" spans="1:5" outlineLevel="1" x14ac:dyDescent="0.35">
      <c r="A6205" s="25">
        <f>A6204</f>
        <v>43847</v>
      </c>
      <c r="B6205" s="24" t="str">
        <f>B6204</f>
        <v>FLIPPEN GROUP LLC</v>
      </c>
      <c r="C6205" s="26">
        <f>SUBTOTAL(9,C6204:C6204)</f>
        <v>525</v>
      </c>
      <c r="D6205" s="26" t="str">
        <f>IF(E6205="","TOTAL","")</f>
        <v>TOTAL</v>
      </c>
    </row>
    <row r="6206" spans="1:5" outlineLevel="2" x14ac:dyDescent="0.35">
      <c r="A6206" s="11">
        <v>43847</v>
      </c>
      <c r="B6206" t="s">
        <v>1008</v>
      </c>
      <c r="C6206" s="5">
        <v>2250</v>
      </c>
      <c r="D6206" s="26" t="str">
        <f>IF(E6206="","TOTAL","")</f>
        <v/>
      </c>
      <c r="E6206" t="s">
        <v>92</v>
      </c>
    </row>
    <row r="6207" spans="1:5" outlineLevel="1" x14ac:dyDescent="0.35">
      <c r="A6207" s="25">
        <f>A6206</f>
        <v>43847</v>
      </c>
      <c r="B6207" s="24" t="str">
        <f>B6206</f>
        <v>FLOCABULARY INC</v>
      </c>
      <c r="C6207" s="26">
        <f>SUBTOTAL(9,C6206:C6206)</f>
        <v>2250</v>
      </c>
      <c r="D6207" s="26" t="str">
        <f>IF(E6207="","TOTAL","")</f>
        <v>TOTAL</v>
      </c>
    </row>
    <row r="6208" spans="1:5" outlineLevel="2" x14ac:dyDescent="0.35">
      <c r="A6208" s="11">
        <v>43847</v>
      </c>
      <c r="B6208" t="s">
        <v>1286</v>
      </c>
      <c r="C6208" s="5">
        <v>7670</v>
      </c>
      <c r="D6208" s="26" t="str">
        <f>IF(E6208="","TOTAL","")</f>
        <v/>
      </c>
      <c r="E6208" t="s">
        <v>94</v>
      </c>
    </row>
    <row r="6209" spans="1:5" outlineLevel="1" x14ac:dyDescent="0.35">
      <c r="A6209" s="25">
        <f>A6208</f>
        <v>43847</v>
      </c>
      <c r="B6209" s="24" t="str">
        <f>B6208</f>
        <v>FLOOR TEX COMMERCIAL FLOORING LLC</v>
      </c>
      <c r="C6209" s="26">
        <f>SUBTOTAL(9,C6208:C6208)</f>
        <v>7670</v>
      </c>
      <c r="D6209" s="26" t="str">
        <f>IF(E6209="","TOTAL","")</f>
        <v>TOTAL</v>
      </c>
    </row>
    <row r="6210" spans="1:5" outlineLevel="2" x14ac:dyDescent="0.35">
      <c r="A6210" s="11">
        <v>43847</v>
      </c>
      <c r="B6210" t="s">
        <v>168</v>
      </c>
      <c r="C6210" s="5">
        <v>2982.96</v>
      </c>
      <c r="D6210" s="26" t="str">
        <f>IF(E6210="","TOTAL","")</f>
        <v/>
      </c>
      <c r="E6210" t="s">
        <v>100</v>
      </c>
    </row>
    <row r="6211" spans="1:5" outlineLevel="2" x14ac:dyDescent="0.35">
      <c r="A6211" s="11">
        <v>43847</v>
      </c>
      <c r="B6211" t="s">
        <v>168</v>
      </c>
      <c r="C6211" s="5">
        <v>17.25</v>
      </c>
      <c r="D6211" s="26" t="str">
        <f>IF(E6211="","TOTAL","")</f>
        <v/>
      </c>
      <c r="E6211" t="s">
        <v>100</v>
      </c>
    </row>
    <row r="6212" spans="1:5" outlineLevel="2" x14ac:dyDescent="0.35">
      <c r="A6212" s="11">
        <v>43847</v>
      </c>
      <c r="B6212" t="s">
        <v>168</v>
      </c>
      <c r="C6212" s="5">
        <v>9.39</v>
      </c>
      <c r="D6212" s="26" t="str">
        <f>IF(E6212="","TOTAL","")</f>
        <v/>
      </c>
      <c r="E6212" t="s">
        <v>100</v>
      </c>
    </row>
    <row r="6213" spans="1:5" outlineLevel="1" x14ac:dyDescent="0.35">
      <c r="A6213" s="25">
        <f>A6212</f>
        <v>43847</v>
      </c>
      <c r="B6213" s="24" t="str">
        <f>B6212</f>
        <v>FORT BEND COUNTY MUD #151</v>
      </c>
      <c r="C6213" s="26">
        <f>SUBTOTAL(9,C6210:C6212)</f>
        <v>3009.6</v>
      </c>
      <c r="D6213" s="26" t="str">
        <f>IF(E6213="","TOTAL","")</f>
        <v>TOTAL</v>
      </c>
    </row>
    <row r="6214" spans="1:5" outlineLevel="2" x14ac:dyDescent="0.35">
      <c r="A6214" s="11">
        <v>43847</v>
      </c>
      <c r="B6214" t="s">
        <v>185</v>
      </c>
      <c r="C6214" s="5">
        <v>63.44</v>
      </c>
      <c r="D6214" s="26" t="str">
        <f>IF(E6214="","TOTAL","")</f>
        <v/>
      </c>
      <c r="E6214" t="s">
        <v>222</v>
      </c>
    </row>
    <row r="6215" spans="1:5" outlineLevel="2" x14ac:dyDescent="0.35">
      <c r="A6215" s="11">
        <v>43847</v>
      </c>
      <c r="B6215" t="s">
        <v>185</v>
      </c>
      <c r="C6215" s="5">
        <v>63.44</v>
      </c>
      <c r="D6215" s="26" t="str">
        <f>IF(E6215="","TOTAL","")</f>
        <v/>
      </c>
      <c r="E6215" t="s">
        <v>222</v>
      </c>
    </row>
    <row r="6216" spans="1:5" outlineLevel="2" x14ac:dyDescent="0.35">
      <c r="A6216" s="11">
        <v>43847</v>
      </c>
      <c r="B6216" t="s">
        <v>185</v>
      </c>
      <c r="C6216" s="5">
        <v>65.16</v>
      </c>
      <c r="D6216" s="26" t="str">
        <f>IF(E6216="","TOTAL","")</f>
        <v/>
      </c>
      <c r="E6216" t="s">
        <v>222</v>
      </c>
    </row>
    <row r="6217" spans="1:5" outlineLevel="1" x14ac:dyDescent="0.35">
      <c r="A6217" s="25">
        <f>A6216</f>
        <v>43847</v>
      </c>
      <c r="B6217" s="24" t="str">
        <f>B6216</f>
        <v>FORT BEND HERALD</v>
      </c>
      <c r="C6217" s="26">
        <f>SUBTOTAL(9,C6214:C6216)</f>
        <v>192.04</v>
      </c>
      <c r="D6217" s="26" t="str">
        <f>IF(E6217="","TOTAL","")</f>
        <v>TOTAL</v>
      </c>
    </row>
    <row r="6218" spans="1:5" outlineLevel="2" x14ac:dyDescent="0.35">
      <c r="A6218" s="11">
        <v>43847</v>
      </c>
      <c r="B6218" t="s">
        <v>1547</v>
      </c>
      <c r="C6218" s="5">
        <v>200</v>
      </c>
      <c r="D6218" s="26" t="str">
        <f>IF(E6218="","TOTAL","")</f>
        <v/>
      </c>
      <c r="E6218" t="s">
        <v>99</v>
      </c>
    </row>
    <row r="6219" spans="1:5" outlineLevel="1" x14ac:dyDescent="0.35">
      <c r="A6219" s="25">
        <f>A6218</f>
        <v>43847</v>
      </c>
      <c r="B6219" s="24" t="str">
        <f>B6218</f>
        <v>FORT BEND ISD - ATHLETICS</v>
      </c>
      <c r="C6219" s="26">
        <f>SUBTOTAL(9,C6218:C6218)</f>
        <v>200</v>
      </c>
      <c r="D6219" s="26" t="str">
        <f>IF(E6219="","TOTAL","")</f>
        <v>TOTAL</v>
      </c>
    </row>
    <row r="6220" spans="1:5" outlineLevel="2" x14ac:dyDescent="0.35">
      <c r="A6220" s="11">
        <v>43847</v>
      </c>
      <c r="B6220" t="s">
        <v>906</v>
      </c>
      <c r="C6220" s="5">
        <v>150</v>
      </c>
      <c r="D6220" s="26" t="str">
        <f>IF(E6220="","TOTAL","")</f>
        <v/>
      </c>
      <c r="E6220" t="s">
        <v>99</v>
      </c>
    </row>
    <row r="6221" spans="1:5" outlineLevel="1" x14ac:dyDescent="0.35">
      <c r="A6221" s="25">
        <f>A6220</f>
        <v>43847</v>
      </c>
      <c r="B6221" s="24" t="str">
        <f>B6220</f>
        <v>CLEMENTS HIGH SCHOOL</v>
      </c>
      <c r="C6221" s="26">
        <f>SUBTOTAL(9,C6220:C6220)</f>
        <v>150</v>
      </c>
      <c r="D6221" s="26" t="str">
        <f>IF(E6221="","TOTAL","")</f>
        <v>TOTAL</v>
      </c>
    </row>
    <row r="6222" spans="1:5" outlineLevel="2" x14ac:dyDescent="0.35">
      <c r="A6222" s="11">
        <v>43847</v>
      </c>
      <c r="B6222" t="s">
        <v>906</v>
      </c>
      <c r="C6222" s="5">
        <v>500</v>
      </c>
      <c r="D6222" s="26" t="str">
        <f>IF(E6222="","TOTAL","")</f>
        <v/>
      </c>
      <c r="E6222" t="s">
        <v>99</v>
      </c>
    </row>
    <row r="6223" spans="1:5" outlineLevel="1" x14ac:dyDescent="0.35">
      <c r="A6223" s="25">
        <f>A6222</f>
        <v>43847</v>
      </c>
      <c r="B6223" s="24" t="str">
        <f>B6222</f>
        <v>CLEMENTS HIGH SCHOOL</v>
      </c>
      <c r="C6223" s="26">
        <f>SUBTOTAL(9,C6222:C6222)</f>
        <v>500</v>
      </c>
      <c r="D6223" s="26" t="str">
        <f>IF(E6223="","TOTAL","")</f>
        <v>TOTAL</v>
      </c>
    </row>
    <row r="6224" spans="1:5" outlineLevel="2" x14ac:dyDescent="0.35">
      <c r="A6224" s="11">
        <v>43847</v>
      </c>
      <c r="B6224" t="s">
        <v>434</v>
      </c>
      <c r="C6224" s="5">
        <v>50</v>
      </c>
      <c r="D6224" s="26" t="str">
        <f>IF(E6224="","TOTAL","")</f>
        <v/>
      </c>
      <c r="E6224" t="s">
        <v>99</v>
      </c>
    </row>
    <row r="6225" spans="1:5" outlineLevel="1" x14ac:dyDescent="0.35">
      <c r="A6225" s="25">
        <f>A6224</f>
        <v>43847</v>
      </c>
      <c r="B6225" s="24" t="str">
        <f>B6224</f>
        <v>FORT BEND ISD ATHLETICS</v>
      </c>
      <c r="C6225" s="26">
        <f>SUBTOTAL(9,C6224:C6224)</f>
        <v>50</v>
      </c>
      <c r="D6225" s="26" t="str">
        <f>IF(E6225="","TOTAL","")</f>
        <v>TOTAL</v>
      </c>
    </row>
    <row r="6226" spans="1:5" outlineLevel="2" x14ac:dyDescent="0.35">
      <c r="A6226" s="11">
        <v>43847</v>
      </c>
      <c r="B6226" t="s">
        <v>434</v>
      </c>
      <c r="C6226" s="5">
        <v>50</v>
      </c>
      <c r="D6226" s="26" t="str">
        <f>IF(E6226="","TOTAL","")</f>
        <v/>
      </c>
      <c r="E6226" t="s">
        <v>99</v>
      </c>
    </row>
    <row r="6227" spans="1:5" outlineLevel="1" x14ac:dyDescent="0.35">
      <c r="A6227" s="25">
        <f>A6226</f>
        <v>43847</v>
      </c>
      <c r="B6227" s="24" t="str">
        <f>B6226</f>
        <v>FORT BEND ISD ATHLETICS</v>
      </c>
      <c r="C6227" s="26">
        <f>SUBTOTAL(9,C6226:C6226)</f>
        <v>50</v>
      </c>
      <c r="D6227" s="26" t="str">
        <f>IF(E6227="","TOTAL","")</f>
        <v>TOTAL</v>
      </c>
    </row>
    <row r="6228" spans="1:5" outlineLevel="2" x14ac:dyDescent="0.35">
      <c r="A6228" s="11">
        <v>43847</v>
      </c>
      <c r="B6228" t="s">
        <v>434</v>
      </c>
      <c r="C6228" s="5">
        <v>50</v>
      </c>
      <c r="D6228" s="26" t="str">
        <f>IF(E6228="","TOTAL","")</f>
        <v/>
      </c>
      <c r="E6228" t="s">
        <v>99</v>
      </c>
    </row>
    <row r="6229" spans="1:5" outlineLevel="1" x14ac:dyDescent="0.35">
      <c r="A6229" s="25">
        <f>A6228</f>
        <v>43847</v>
      </c>
      <c r="B6229" s="24" t="str">
        <f>B6228</f>
        <v>FORT BEND ISD ATHLETICS</v>
      </c>
      <c r="C6229" s="26">
        <f>SUBTOTAL(9,C6228:C6228)</f>
        <v>50</v>
      </c>
      <c r="D6229" s="26" t="str">
        <f>IF(E6229="","TOTAL","")</f>
        <v>TOTAL</v>
      </c>
    </row>
    <row r="6230" spans="1:5" outlineLevel="2" x14ac:dyDescent="0.35">
      <c r="A6230" s="11">
        <v>43847</v>
      </c>
      <c r="B6230" t="s">
        <v>434</v>
      </c>
      <c r="C6230" s="5">
        <v>50</v>
      </c>
      <c r="D6230" s="26" t="str">
        <f>IF(E6230="","TOTAL","")</f>
        <v/>
      </c>
      <c r="E6230" t="s">
        <v>99</v>
      </c>
    </row>
    <row r="6231" spans="1:5" outlineLevel="1" x14ac:dyDescent="0.35">
      <c r="A6231" s="25">
        <f>A6230</f>
        <v>43847</v>
      </c>
      <c r="B6231" s="24" t="str">
        <f>B6230</f>
        <v>FORT BEND ISD ATHLETICS</v>
      </c>
      <c r="C6231" s="26">
        <f>SUBTOTAL(9,C6230:C6230)</f>
        <v>50</v>
      </c>
      <c r="D6231" s="26" t="str">
        <f>IF(E6231="","TOTAL","")</f>
        <v>TOTAL</v>
      </c>
    </row>
    <row r="6232" spans="1:5" outlineLevel="2" x14ac:dyDescent="0.35">
      <c r="A6232" s="11">
        <v>43847</v>
      </c>
      <c r="B6232" t="s">
        <v>1009</v>
      </c>
      <c r="C6232" s="5">
        <v>150</v>
      </c>
      <c r="D6232" s="26" t="str">
        <f>IF(E6232="","TOTAL","")</f>
        <v/>
      </c>
      <c r="E6232" t="s">
        <v>99</v>
      </c>
    </row>
    <row r="6233" spans="1:5" outlineLevel="1" x14ac:dyDescent="0.35">
      <c r="A6233" s="25">
        <f>A6232</f>
        <v>43847</v>
      </c>
      <c r="B6233" s="24" t="str">
        <f>B6232</f>
        <v>FORT BEND I S D</v>
      </c>
      <c r="C6233" s="26">
        <f>SUBTOTAL(9,C6232:C6232)</f>
        <v>150</v>
      </c>
      <c r="D6233" s="26" t="str">
        <f>IF(E6233="","TOTAL","")</f>
        <v>TOTAL</v>
      </c>
    </row>
    <row r="6234" spans="1:5" outlineLevel="2" x14ac:dyDescent="0.35">
      <c r="A6234" s="11">
        <v>43847</v>
      </c>
      <c r="B6234" t="s">
        <v>1009</v>
      </c>
      <c r="C6234" s="5">
        <v>150</v>
      </c>
      <c r="D6234" s="26" t="str">
        <f>IF(E6234="","TOTAL","")</f>
        <v/>
      </c>
      <c r="E6234" t="s">
        <v>99</v>
      </c>
    </row>
    <row r="6235" spans="1:5" outlineLevel="1" x14ac:dyDescent="0.35">
      <c r="A6235" s="25">
        <f>A6234</f>
        <v>43847</v>
      </c>
      <c r="B6235" s="24" t="str">
        <f>B6234</f>
        <v>FORT BEND I S D</v>
      </c>
      <c r="C6235" s="26">
        <f>SUBTOTAL(9,C6234:C6234)</f>
        <v>150</v>
      </c>
      <c r="D6235" s="26" t="str">
        <f>IF(E6235="","TOTAL","")</f>
        <v>TOTAL</v>
      </c>
    </row>
    <row r="6236" spans="1:5" outlineLevel="2" x14ac:dyDescent="0.35">
      <c r="A6236" s="11">
        <v>43847</v>
      </c>
      <c r="B6236" t="s">
        <v>1548</v>
      </c>
      <c r="C6236" s="5">
        <v>100</v>
      </c>
      <c r="D6236" s="26" t="str">
        <f>IF(E6236="","TOTAL","")</f>
        <v/>
      </c>
      <c r="E6236" t="s">
        <v>95</v>
      </c>
    </row>
    <row r="6237" spans="1:5" outlineLevel="1" x14ac:dyDescent="0.35">
      <c r="A6237" s="25">
        <f>A6236</f>
        <v>43847</v>
      </c>
      <c r="B6237" s="24" t="str">
        <f>B6236</f>
        <v>FORT BEND SUBSIDENCE DISTRICT</v>
      </c>
      <c r="C6237" s="26">
        <f>SUBTOTAL(9,C6236:C6236)</f>
        <v>100</v>
      </c>
      <c r="D6237" s="26" t="str">
        <f>IF(E6237="","TOTAL","")</f>
        <v>TOTAL</v>
      </c>
    </row>
    <row r="6238" spans="1:5" outlineLevel="2" x14ac:dyDescent="0.35">
      <c r="A6238" s="11">
        <v>43847</v>
      </c>
      <c r="B6238" t="s">
        <v>1549</v>
      </c>
      <c r="C6238" s="5">
        <v>155</v>
      </c>
      <c r="D6238" s="26" t="str">
        <f>IF(E6238="","TOTAL","")</f>
        <v/>
      </c>
      <c r="E6238" t="s">
        <v>77</v>
      </c>
    </row>
    <row r="6239" spans="1:5" outlineLevel="1" x14ac:dyDescent="0.35">
      <c r="A6239" s="25">
        <f>A6238</f>
        <v>43847</v>
      </c>
      <c r="B6239" s="24" t="str">
        <f>B6238</f>
        <v>THOMAS FOSTER III</v>
      </c>
      <c r="C6239" s="26">
        <f>SUBTOTAL(9,C6238:C6238)</f>
        <v>155</v>
      </c>
      <c r="D6239" s="26" t="str">
        <f>IF(E6239="","TOTAL","")</f>
        <v>TOTAL</v>
      </c>
    </row>
    <row r="6240" spans="1:5" outlineLevel="2" x14ac:dyDescent="0.35">
      <c r="A6240" s="11">
        <v>43847</v>
      </c>
      <c r="B6240" t="s">
        <v>1290</v>
      </c>
      <c r="C6240" s="5">
        <v>1048.95</v>
      </c>
      <c r="D6240" s="26" t="str">
        <f>IF(E6240="","TOTAL","")</f>
        <v/>
      </c>
      <c r="E6240" t="s">
        <v>97</v>
      </c>
    </row>
    <row r="6241" spans="1:5" outlineLevel="1" x14ac:dyDescent="0.35">
      <c r="A6241" s="25">
        <f>A6240</f>
        <v>43847</v>
      </c>
      <c r="B6241" s="24" t="str">
        <f>B6240</f>
        <v>FOUR SEASONS HOTEL/AUSTIN</v>
      </c>
      <c r="C6241" s="26">
        <f>SUBTOTAL(9,C6240:C6240)</f>
        <v>1048.95</v>
      </c>
      <c r="D6241" s="26" t="str">
        <f>IF(E6241="","TOTAL","")</f>
        <v>TOTAL</v>
      </c>
    </row>
    <row r="6242" spans="1:5" outlineLevel="2" x14ac:dyDescent="0.35">
      <c r="A6242" s="11">
        <v>43847</v>
      </c>
      <c r="B6242" t="s">
        <v>1011</v>
      </c>
      <c r="C6242" s="5">
        <v>294.39999999999998</v>
      </c>
      <c r="D6242" s="26" t="str">
        <f>IF(E6242="","TOTAL","")</f>
        <v/>
      </c>
      <c r="E6242" t="s">
        <v>93</v>
      </c>
    </row>
    <row r="6243" spans="1:5" outlineLevel="1" x14ac:dyDescent="0.35">
      <c r="A6243" s="25">
        <f>A6242</f>
        <v>43847</v>
      </c>
      <c r="B6243" s="24" t="str">
        <f>B6242</f>
        <v>TAVISTOCK FREEBIRDS LLC</v>
      </c>
      <c r="C6243" s="26">
        <f>SUBTOTAL(9,C6242:C6242)</f>
        <v>294.39999999999998</v>
      </c>
      <c r="D6243" s="26" t="str">
        <f>IF(E6243="","TOTAL","")</f>
        <v>TOTAL</v>
      </c>
    </row>
    <row r="6244" spans="1:5" outlineLevel="2" x14ac:dyDescent="0.35">
      <c r="A6244" s="11">
        <v>43847</v>
      </c>
      <c r="B6244" t="s">
        <v>1550</v>
      </c>
      <c r="C6244" s="5">
        <v>250</v>
      </c>
      <c r="D6244" s="26" t="str">
        <f>IF(E6244="","TOTAL","")</f>
        <v/>
      </c>
      <c r="E6244" t="s">
        <v>77</v>
      </c>
    </row>
    <row r="6245" spans="1:5" outlineLevel="1" x14ac:dyDescent="0.35">
      <c r="A6245" s="25">
        <f>A6244</f>
        <v>43847</v>
      </c>
      <c r="B6245" s="24" t="str">
        <f>B6244</f>
        <v>FUNSHINE ENTERTAINMENT</v>
      </c>
      <c r="C6245" s="26">
        <f>SUBTOTAL(9,C6244:C6244)</f>
        <v>250</v>
      </c>
      <c r="D6245" s="26" t="str">
        <f>IF(E6245="","TOTAL","")</f>
        <v>TOTAL</v>
      </c>
    </row>
    <row r="6246" spans="1:5" outlineLevel="2" x14ac:dyDescent="0.35">
      <c r="A6246" s="11">
        <v>43847</v>
      </c>
      <c r="B6246" t="s">
        <v>1013</v>
      </c>
      <c r="C6246" s="5">
        <v>50</v>
      </c>
      <c r="D6246" s="26" t="str">
        <f>IF(E6246="","TOTAL","")</f>
        <v/>
      </c>
      <c r="E6246" t="s">
        <v>99</v>
      </c>
    </row>
    <row r="6247" spans="1:5" outlineLevel="1" x14ac:dyDescent="0.35">
      <c r="A6247" s="25">
        <f>A6246</f>
        <v>43847</v>
      </c>
      <c r="B6247" s="24" t="str">
        <f>B6246</f>
        <v>GALENA PARK ISD ATHLETIC DEPT</v>
      </c>
      <c r="C6247" s="26">
        <f>SUBTOTAL(9,C6246:C6246)</f>
        <v>50</v>
      </c>
      <c r="D6247" s="26" t="str">
        <f>IF(E6247="","TOTAL","")</f>
        <v>TOTAL</v>
      </c>
    </row>
    <row r="6248" spans="1:5" outlineLevel="2" x14ac:dyDescent="0.35">
      <c r="A6248" s="11">
        <v>43847</v>
      </c>
      <c r="B6248" t="s">
        <v>1013</v>
      </c>
      <c r="C6248" s="5">
        <v>50</v>
      </c>
      <c r="D6248" s="26" t="str">
        <f>IF(E6248="","TOTAL","")</f>
        <v/>
      </c>
      <c r="E6248" t="s">
        <v>99</v>
      </c>
    </row>
    <row r="6249" spans="1:5" outlineLevel="2" x14ac:dyDescent="0.35">
      <c r="A6249" s="11">
        <v>43847</v>
      </c>
      <c r="B6249" t="s">
        <v>1013</v>
      </c>
      <c r="C6249" s="5">
        <v>50</v>
      </c>
      <c r="D6249" s="26" t="str">
        <f>IF(E6249="","TOTAL","")</f>
        <v/>
      </c>
      <c r="E6249" t="s">
        <v>99</v>
      </c>
    </row>
    <row r="6250" spans="1:5" outlineLevel="1" x14ac:dyDescent="0.35">
      <c r="A6250" s="25">
        <f>A6249</f>
        <v>43847</v>
      </c>
      <c r="B6250" s="24" t="str">
        <f>B6249</f>
        <v>GALENA PARK ISD ATHLETIC DEPT</v>
      </c>
      <c r="C6250" s="26">
        <f>SUBTOTAL(9,C6248:C6249)</f>
        <v>100</v>
      </c>
      <c r="D6250" s="26" t="str">
        <f>IF(E6250="","TOTAL","")</f>
        <v>TOTAL</v>
      </c>
    </row>
    <row r="6251" spans="1:5" outlineLevel="2" x14ac:dyDescent="0.35">
      <c r="A6251" s="11">
        <v>43847</v>
      </c>
      <c r="B6251" t="s">
        <v>236</v>
      </c>
      <c r="C6251" s="5">
        <v>298.5</v>
      </c>
      <c r="D6251" s="26" t="str">
        <f>IF(E6251="","TOTAL","")</f>
        <v/>
      </c>
      <c r="E6251" t="s">
        <v>79</v>
      </c>
    </row>
    <row r="6252" spans="1:5" outlineLevel="1" x14ac:dyDescent="0.35">
      <c r="A6252" s="25">
        <f>A6251</f>
        <v>43847</v>
      </c>
      <c r="B6252" s="24" t="str">
        <f>B6251</f>
        <v>GALLS PARENT HOLDINGS LLC</v>
      </c>
      <c r="C6252" s="26">
        <f>SUBTOTAL(9,C6251:C6251)</f>
        <v>298.5</v>
      </c>
      <c r="D6252" s="26" t="str">
        <f>IF(E6252="","TOTAL","")</f>
        <v>TOTAL</v>
      </c>
    </row>
    <row r="6253" spans="1:5" outlineLevel="2" x14ac:dyDescent="0.35">
      <c r="A6253" s="11">
        <v>43847</v>
      </c>
      <c r="B6253" t="s">
        <v>205</v>
      </c>
      <c r="C6253" s="5">
        <v>1858.5</v>
      </c>
      <c r="D6253" s="26" t="str">
        <f>IF(E6253="","TOTAL","")</f>
        <v/>
      </c>
      <c r="E6253" t="s">
        <v>79</v>
      </c>
    </row>
    <row r="6254" spans="1:5" outlineLevel="2" x14ac:dyDescent="0.35">
      <c r="A6254" s="11">
        <v>43847</v>
      </c>
      <c r="B6254" t="s">
        <v>205</v>
      </c>
      <c r="C6254" s="5">
        <v>253.7</v>
      </c>
      <c r="D6254" s="26" t="str">
        <f>IF(E6254="","TOTAL","")</f>
        <v/>
      </c>
      <c r="E6254" t="s">
        <v>79</v>
      </c>
    </row>
    <row r="6255" spans="1:5" outlineLevel="1" x14ac:dyDescent="0.35">
      <c r="A6255" s="25">
        <f>A6254</f>
        <v>43847</v>
      </c>
      <c r="B6255" s="24" t="str">
        <f>B6254</f>
        <v>GANDY INK</v>
      </c>
      <c r="C6255" s="26">
        <f>SUBTOTAL(9,C6253:C6254)</f>
        <v>2112.1999999999998</v>
      </c>
      <c r="D6255" s="26" t="str">
        <f>IF(E6255="","TOTAL","")</f>
        <v>TOTAL</v>
      </c>
    </row>
    <row r="6256" spans="1:5" outlineLevel="2" x14ac:dyDescent="0.35">
      <c r="A6256" s="11">
        <v>43847</v>
      </c>
      <c r="B6256" t="s">
        <v>908</v>
      </c>
      <c r="C6256" s="5">
        <v>360</v>
      </c>
      <c r="D6256" s="26" t="str">
        <f>IF(E6256="","TOTAL","")</f>
        <v/>
      </c>
      <c r="E6256" t="s">
        <v>92</v>
      </c>
    </row>
    <row r="6257" spans="1:5" outlineLevel="1" x14ac:dyDescent="0.35">
      <c r="A6257" s="25">
        <f>A6256</f>
        <v>43847</v>
      </c>
      <c r="B6257" s="24" t="str">
        <f>B6256</f>
        <v>GENERATION GENIUS INC</v>
      </c>
      <c r="C6257" s="26">
        <f>SUBTOTAL(9,C6256:C6256)</f>
        <v>360</v>
      </c>
      <c r="D6257" s="26" t="str">
        <f>IF(E6257="","TOTAL","")</f>
        <v>TOTAL</v>
      </c>
    </row>
    <row r="6258" spans="1:5" outlineLevel="2" x14ac:dyDescent="0.35">
      <c r="A6258" s="11">
        <v>43847</v>
      </c>
      <c r="B6258" t="s">
        <v>909</v>
      </c>
      <c r="C6258" s="5">
        <v>115</v>
      </c>
      <c r="D6258" s="26" t="str">
        <f>IF(E6258="","TOTAL","")</f>
        <v/>
      </c>
      <c r="E6258" t="s">
        <v>77</v>
      </c>
    </row>
    <row r="6259" spans="1:5" outlineLevel="1" x14ac:dyDescent="0.35">
      <c r="A6259" s="25">
        <f>A6258</f>
        <v>43847</v>
      </c>
      <c r="B6259" s="24" t="str">
        <f>B6258</f>
        <v>MICHAEL GIBSON</v>
      </c>
      <c r="C6259" s="26">
        <f>SUBTOTAL(9,C6258:C6258)</f>
        <v>115</v>
      </c>
      <c r="D6259" s="26" t="str">
        <f>IF(E6259="","TOTAL","")</f>
        <v>TOTAL</v>
      </c>
    </row>
    <row r="6260" spans="1:5" outlineLevel="2" x14ac:dyDescent="0.35">
      <c r="A6260" s="11">
        <v>43847</v>
      </c>
      <c r="B6260" t="s">
        <v>910</v>
      </c>
      <c r="C6260" s="5">
        <v>499</v>
      </c>
      <c r="D6260" s="26" t="str">
        <f>IF(E6260="","TOTAL","")</f>
        <v/>
      </c>
      <c r="E6260" t="s">
        <v>82</v>
      </c>
    </row>
    <row r="6261" spans="1:5" outlineLevel="1" x14ac:dyDescent="0.35">
      <c r="A6261" s="25">
        <f>A6260</f>
        <v>43847</v>
      </c>
      <c r="B6261" s="24" t="str">
        <f>B6260</f>
        <v>GLAZIER CLINICS</v>
      </c>
      <c r="C6261" s="26">
        <f>SUBTOTAL(9,C6260:C6260)</f>
        <v>499</v>
      </c>
      <c r="D6261" s="26" t="str">
        <f>IF(E6261="","TOTAL","")</f>
        <v>TOTAL</v>
      </c>
    </row>
    <row r="6262" spans="1:5" outlineLevel="2" x14ac:dyDescent="0.35">
      <c r="A6262" s="11">
        <v>43847</v>
      </c>
      <c r="B6262" t="s">
        <v>1551</v>
      </c>
      <c r="C6262" s="5">
        <v>155.29</v>
      </c>
      <c r="D6262" s="26" t="str">
        <f>IF(E6262="","TOTAL","")</f>
        <v/>
      </c>
      <c r="E6262" t="s">
        <v>81</v>
      </c>
    </row>
    <row r="6263" spans="1:5" outlineLevel="1" x14ac:dyDescent="0.35">
      <c r="A6263" s="25">
        <f>A6262</f>
        <v>43847</v>
      </c>
      <c r="B6263" s="24" t="str">
        <f>B6262</f>
        <v>GOES HEATING SYSTEMS</v>
      </c>
      <c r="C6263" s="26">
        <f>SUBTOTAL(9,C6262:C6262)</f>
        <v>155.29</v>
      </c>
      <c r="D6263" s="26" t="str">
        <f>IF(E6263="","TOTAL","")</f>
        <v>TOTAL</v>
      </c>
    </row>
    <row r="6264" spans="1:5" outlineLevel="2" x14ac:dyDescent="0.35">
      <c r="A6264" s="11">
        <v>43847</v>
      </c>
      <c r="B6264" t="s">
        <v>1552</v>
      </c>
      <c r="C6264" s="5">
        <v>155</v>
      </c>
      <c r="D6264" s="26" t="str">
        <f>IF(E6264="","TOTAL","")</f>
        <v/>
      </c>
      <c r="E6264" t="s">
        <v>77</v>
      </c>
    </row>
    <row r="6265" spans="1:5" outlineLevel="1" x14ac:dyDescent="0.35">
      <c r="A6265" s="25">
        <f>A6264</f>
        <v>43847</v>
      </c>
      <c r="B6265" s="24" t="str">
        <f>B6264</f>
        <v>BAKI ENGIN GOKTEPE</v>
      </c>
      <c r="C6265" s="26">
        <f>SUBTOTAL(9,C6264:C6264)</f>
        <v>155</v>
      </c>
      <c r="D6265" s="26" t="str">
        <f>IF(E6265="","TOTAL","")</f>
        <v>TOTAL</v>
      </c>
    </row>
    <row r="6266" spans="1:5" outlineLevel="2" x14ac:dyDescent="0.35">
      <c r="A6266" s="11">
        <v>43847</v>
      </c>
      <c r="B6266" t="s">
        <v>64</v>
      </c>
      <c r="C6266" s="5">
        <v>300</v>
      </c>
      <c r="D6266" s="26" t="str">
        <f>IF(E6266="","TOTAL","")</f>
        <v/>
      </c>
      <c r="E6266" t="s">
        <v>85</v>
      </c>
    </row>
    <row r="6267" spans="1:5" outlineLevel="2" x14ac:dyDescent="0.35">
      <c r="A6267" s="11">
        <v>43847</v>
      </c>
      <c r="B6267" t="s">
        <v>64</v>
      </c>
      <c r="C6267" s="5">
        <v>96</v>
      </c>
      <c r="D6267" s="26" t="str">
        <f>IF(E6267="","TOTAL","")</f>
        <v/>
      </c>
      <c r="E6267" t="s">
        <v>85</v>
      </c>
    </row>
    <row r="6268" spans="1:5" outlineLevel="2" x14ac:dyDescent="0.35">
      <c r="A6268" s="11">
        <v>43847</v>
      </c>
      <c r="B6268" t="s">
        <v>64</v>
      </c>
      <c r="C6268" s="5">
        <v>96</v>
      </c>
      <c r="D6268" s="26" t="str">
        <f>IF(E6268="","TOTAL","")</f>
        <v/>
      </c>
      <c r="E6268" t="s">
        <v>85</v>
      </c>
    </row>
    <row r="6269" spans="1:5" outlineLevel="2" x14ac:dyDescent="0.35">
      <c r="A6269" s="11">
        <v>43847</v>
      </c>
      <c r="B6269" t="s">
        <v>64</v>
      </c>
      <c r="C6269" s="5">
        <v>375</v>
      </c>
      <c r="D6269" s="26" t="str">
        <f>IF(E6269="","TOTAL","")</f>
        <v/>
      </c>
      <c r="E6269" t="s">
        <v>85</v>
      </c>
    </row>
    <row r="6270" spans="1:5" outlineLevel="2" x14ac:dyDescent="0.35">
      <c r="A6270" s="11">
        <v>43847</v>
      </c>
      <c r="B6270" t="s">
        <v>64</v>
      </c>
      <c r="C6270" s="5">
        <v>125</v>
      </c>
      <c r="D6270" s="26" t="str">
        <f>IF(E6270="","TOTAL","")</f>
        <v/>
      </c>
      <c r="E6270" t="s">
        <v>85</v>
      </c>
    </row>
    <row r="6271" spans="1:5" outlineLevel="2" x14ac:dyDescent="0.35">
      <c r="A6271" s="11">
        <v>43847</v>
      </c>
      <c r="B6271" t="s">
        <v>64</v>
      </c>
      <c r="C6271" s="5">
        <v>160.5</v>
      </c>
      <c r="D6271" s="26" t="str">
        <f>IF(E6271="","TOTAL","")</f>
        <v/>
      </c>
      <c r="E6271" t="s">
        <v>77</v>
      </c>
    </row>
    <row r="6272" spans="1:5" outlineLevel="1" x14ac:dyDescent="0.35">
      <c r="A6272" s="25">
        <f>A6271</f>
        <v>43847</v>
      </c>
      <c r="B6272" s="24" t="str">
        <f>B6271</f>
        <v>GOLBOWS GARAGE INC</v>
      </c>
      <c r="C6272" s="26">
        <f>SUBTOTAL(9,C6266:C6271)</f>
        <v>1152.5</v>
      </c>
      <c r="D6272" s="26" t="str">
        <f>IF(E6272="","TOTAL","")</f>
        <v>TOTAL</v>
      </c>
    </row>
    <row r="6273" spans="1:5" outlineLevel="2" x14ac:dyDescent="0.35">
      <c r="A6273" s="11">
        <v>43847</v>
      </c>
      <c r="B6273" t="s">
        <v>1553</v>
      </c>
      <c r="C6273" s="5">
        <v>2250</v>
      </c>
      <c r="D6273" s="26" t="str">
        <f>IF(E6273="","TOTAL","")</f>
        <v/>
      </c>
      <c r="E6273" t="s">
        <v>99</v>
      </c>
    </row>
    <row r="6274" spans="1:5" outlineLevel="1" x14ac:dyDescent="0.35">
      <c r="A6274" s="25">
        <f>A6273</f>
        <v>43847</v>
      </c>
      <c r="B6274" s="24" t="str">
        <f>B6273</f>
        <v>GOLF CLUB AT CINCO RANCH</v>
      </c>
      <c r="C6274" s="26">
        <f>SUBTOTAL(9,C6273:C6273)</f>
        <v>2250</v>
      </c>
      <c r="D6274" s="26" t="str">
        <f>IF(E6274="","TOTAL","")</f>
        <v>TOTAL</v>
      </c>
    </row>
    <row r="6275" spans="1:5" outlineLevel="2" x14ac:dyDescent="0.35">
      <c r="A6275" s="11">
        <v>43847</v>
      </c>
      <c r="B6275" t="s">
        <v>1554</v>
      </c>
      <c r="C6275" s="5">
        <v>150</v>
      </c>
      <c r="D6275" s="26" t="str">
        <f>IF(E6275="","TOTAL","")</f>
        <v/>
      </c>
      <c r="E6275" t="s">
        <v>77</v>
      </c>
    </row>
    <row r="6276" spans="1:5" outlineLevel="1" x14ac:dyDescent="0.35">
      <c r="A6276" s="25">
        <f>A6275</f>
        <v>43847</v>
      </c>
      <c r="B6276" s="24" t="str">
        <f>B6275</f>
        <v>BETH EL COLCORD GOMEZ</v>
      </c>
      <c r="C6276" s="26">
        <f>SUBTOTAL(9,C6275:C6275)</f>
        <v>150</v>
      </c>
      <c r="D6276" s="26" t="str">
        <f>IF(E6276="","TOTAL","")</f>
        <v>TOTAL</v>
      </c>
    </row>
    <row r="6277" spans="1:5" outlineLevel="2" x14ac:dyDescent="0.35">
      <c r="A6277" s="11">
        <v>43847</v>
      </c>
      <c r="B6277" t="s">
        <v>31</v>
      </c>
      <c r="C6277" s="5">
        <v>-116.99</v>
      </c>
      <c r="D6277" s="26" t="str">
        <f>IF(E6277="","TOTAL","")</f>
        <v/>
      </c>
      <c r="E6277" t="s">
        <v>81</v>
      </c>
    </row>
    <row r="6278" spans="1:5" outlineLevel="2" x14ac:dyDescent="0.35">
      <c r="A6278" s="11">
        <v>43847</v>
      </c>
      <c r="B6278" t="s">
        <v>31</v>
      </c>
      <c r="C6278" s="5">
        <v>144.36000000000001</v>
      </c>
      <c r="D6278" s="26" t="str">
        <f>IF(E6278="","TOTAL","")</f>
        <v/>
      </c>
      <c r="E6278" t="s">
        <v>79</v>
      </c>
    </row>
    <row r="6279" spans="1:5" outlineLevel="2" x14ac:dyDescent="0.35">
      <c r="A6279" s="11">
        <v>43847</v>
      </c>
      <c r="B6279" t="s">
        <v>31</v>
      </c>
      <c r="C6279" s="5">
        <v>206.95</v>
      </c>
      <c r="D6279" s="26" t="str">
        <f>IF(E6279="","TOTAL","")</f>
        <v/>
      </c>
      <c r="E6279" t="s">
        <v>79</v>
      </c>
    </row>
    <row r="6280" spans="1:5" outlineLevel="2" x14ac:dyDescent="0.35">
      <c r="A6280" s="11">
        <v>43847</v>
      </c>
      <c r="B6280" t="s">
        <v>31</v>
      </c>
      <c r="C6280" s="5">
        <v>189.68</v>
      </c>
      <c r="D6280" s="26" t="str">
        <f>IF(E6280="","TOTAL","")</f>
        <v/>
      </c>
      <c r="E6280" t="s">
        <v>79</v>
      </c>
    </row>
    <row r="6281" spans="1:5" outlineLevel="2" x14ac:dyDescent="0.35">
      <c r="A6281" s="11">
        <v>43847</v>
      </c>
      <c r="B6281" t="s">
        <v>31</v>
      </c>
      <c r="C6281" s="5">
        <v>72.88</v>
      </c>
      <c r="D6281" s="26" t="str">
        <f>IF(E6281="","TOTAL","")</f>
        <v/>
      </c>
      <c r="E6281" t="s">
        <v>79</v>
      </c>
    </row>
    <row r="6282" spans="1:5" outlineLevel="2" x14ac:dyDescent="0.35">
      <c r="A6282" s="11">
        <v>43847</v>
      </c>
      <c r="B6282" t="s">
        <v>31</v>
      </c>
      <c r="C6282" s="5">
        <v>829.1</v>
      </c>
      <c r="D6282" s="26" t="str">
        <f>IF(E6282="","TOTAL","")</f>
        <v/>
      </c>
      <c r="E6282" t="s">
        <v>81</v>
      </c>
    </row>
    <row r="6283" spans="1:5" outlineLevel="1" x14ac:dyDescent="0.35">
      <c r="A6283" s="25">
        <f>A6282</f>
        <v>43847</v>
      </c>
      <c r="B6283" s="24" t="str">
        <f>B6282</f>
        <v>GRAINGER INC</v>
      </c>
      <c r="C6283" s="26">
        <f>SUBTOTAL(9,C6277:C6282)</f>
        <v>1325.98</v>
      </c>
      <c r="D6283" s="26" t="str">
        <f>IF(E6283="","TOTAL","")</f>
        <v>TOTAL</v>
      </c>
    </row>
    <row r="6284" spans="1:5" outlineLevel="2" x14ac:dyDescent="0.35">
      <c r="A6284" s="11">
        <v>43847</v>
      </c>
      <c r="B6284" t="s">
        <v>1555</v>
      </c>
      <c r="C6284" s="5">
        <v>128.4</v>
      </c>
      <c r="D6284" s="26" t="str">
        <f>IF(E6284="","TOTAL","")</f>
        <v/>
      </c>
      <c r="E6284" t="s">
        <v>79</v>
      </c>
    </row>
    <row r="6285" spans="1:5" outlineLevel="1" x14ac:dyDescent="0.35">
      <c r="A6285" s="25">
        <f>A6284</f>
        <v>43847</v>
      </c>
      <c r="B6285" s="24" t="str">
        <f>B6284</f>
        <v>GRAPHICS STORE LLC</v>
      </c>
      <c r="C6285" s="26">
        <f>SUBTOTAL(9,C6284:C6284)</f>
        <v>128.4</v>
      </c>
      <c r="D6285" s="26" t="str">
        <f>IF(E6285="","TOTAL","")</f>
        <v>TOTAL</v>
      </c>
    </row>
    <row r="6286" spans="1:5" outlineLevel="2" x14ac:dyDescent="0.35">
      <c r="A6286" s="11">
        <v>43847</v>
      </c>
      <c r="B6286" t="s">
        <v>911</v>
      </c>
      <c r="C6286" s="5">
        <v>115</v>
      </c>
      <c r="D6286" s="26" t="str">
        <f>IF(E6286="","TOTAL","")</f>
        <v/>
      </c>
      <c r="E6286" t="s">
        <v>77</v>
      </c>
    </row>
    <row r="6287" spans="1:5" outlineLevel="1" x14ac:dyDescent="0.35">
      <c r="A6287" s="25">
        <f>A6286</f>
        <v>43847</v>
      </c>
      <c r="B6287" s="24" t="str">
        <f>B6286</f>
        <v>WAYNE GRAPPIE</v>
      </c>
      <c r="C6287" s="26">
        <f>SUBTOTAL(9,C6286:C6286)</f>
        <v>115</v>
      </c>
      <c r="D6287" s="26" t="str">
        <f>IF(E6287="","TOTAL","")</f>
        <v>TOTAL</v>
      </c>
    </row>
    <row r="6288" spans="1:5" outlineLevel="2" x14ac:dyDescent="0.35">
      <c r="A6288" s="11">
        <v>43847</v>
      </c>
      <c r="B6288" t="s">
        <v>272</v>
      </c>
      <c r="C6288" s="5">
        <v>2057.5</v>
      </c>
      <c r="D6288" s="26" t="str">
        <f>IF(E6288="","TOTAL","")</f>
        <v/>
      </c>
      <c r="E6288" t="s">
        <v>81</v>
      </c>
    </row>
    <row r="6289" spans="1:5" outlineLevel="2" x14ac:dyDescent="0.35">
      <c r="A6289" s="11">
        <v>43847</v>
      </c>
      <c r="B6289" t="s">
        <v>272</v>
      </c>
      <c r="C6289" s="5">
        <v>136.36000000000001</v>
      </c>
      <c r="D6289" s="26" t="str">
        <f>IF(E6289="","TOTAL","")</f>
        <v/>
      </c>
      <c r="E6289" t="s">
        <v>81</v>
      </c>
    </row>
    <row r="6290" spans="1:5" outlineLevel="1" x14ac:dyDescent="0.35">
      <c r="A6290" s="25">
        <f>A6289</f>
        <v>43847</v>
      </c>
      <c r="B6290" s="24" t="str">
        <f>B6289</f>
        <v>GRAYBAR</v>
      </c>
      <c r="C6290" s="26">
        <f>SUBTOTAL(9,C6288:C6289)</f>
        <v>2193.86</v>
      </c>
      <c r="D6290" s="26" t="str">
        <f>IF(E6290="","TOTAL","")</f>
        <v>TOTAL</v>
      </c>
    </row>
    <row r="6291" spans="1:5" outlineLevel="2" x14ac:dyDescent="0.35">
      <c r="A6291" s="11">
        <v>43847</v>
      </c>
      <c r="B6291" t="s">
        <v>530</v>
      </c>
      <c r="C6291" s="5">
        <v>217.8</v>
      </c>
      <c r="D6291" s="26" t="str">
        <f>IF(E6291="","TOTAL","")</f>
        <v/>
      </c>
      <c r="E6291" t="s">
        <v>93</v>
      </c>
    </row>
    <row r="6292" spans="1:5" outlineLevel="2" x14ac:dyDescent="0.35">
      <c r="A6292" s="11">
        <v>43847</v>
      </c>
      <c r="B6292" t="s">
        <v>530</v>
      </c>
      <c r="C6292" s="5">
        <v>94.51</v>
      </c>
      <c r="D6292" s="26" t="str">
        <f>IF(E6292="","TOTAL","")</f>
        <v/>
      </c>
      <c r="E6292" t="s">
        <v>93</v>
      </c>
    </row>
    <row r="6293" spans="1:5" outlineLevel="1" x14ac:dyDescent="0.35">
      <c r="A6293" s="25">
        <f>A6292</f>
        <v>43847</v>
      </c>
      <c r="B6293" s="24" t="str">
        <f>B6292</f>
        <v>GREAT HARVEST BREAD COMPANY</v>
      </c>
      <c r="C6293" s="26">
        <f>SUBTOTAL(9,C6291:C6292)</f>
        <v>312.31</v>
      </c>
      <c r="D6293" s="26" t="str">
        <f>IF(E6293="","TOTAL","")</f>
        <v>TOTAL</v>
      </c>
    </row>
    <row r="6294" spans="1:5" outlineLevel="2" x14ac:dyDescent="0.35">
      <c r="A6294" s="11">
        <v>43847</v>
      </c>
      <c r="B6294" t="s">
        <v>252</v>
      </c>
      <c r="C6294" s="5">
        <v>75</v>
      </c>
      <c r="D6294" s="26" t="str">
        <f>IF(E6294="","TOTAL","")</f>
        <v/>
      </c>
      <c r="E6294" t="s">
        <v>79</v>
      </c>
    </row>
    <row r="6295" spans="1:5" outlineLevel="1" x14ac:dyDescent="0.35">
      <c r="A6295" s="25">
        <f>A6294</f>
        <v>43847</v>
      </c>
      <c r="B6295" s="24" t="str">
        <f>B6294</f>
        <v>GREENHOUSE ROAD LANDFILL LP</v>
      </c>
      <c r="C6295" s="26">
        <f>SUBTOTAL(9,C6294:C6294)</f>
        <v>75</v>
      </c>
      <c r="D6295" s="26" t="str">
        <f>IF(E6295="","TOTAL","")</f>
        <v>TOTAL</v>
      </c>
    </row>
    <row r="6296" spans="1:5" outlineLevel="2" x14ac:dyDescent="0.35">
      <c r="A6296" s="11">
        <v>43847</v>
      </c>
      <c r="B6296" t="s">
        <v>1556</v>
      </c>
      <c r="C6296" s="5">
        <v>40.520000000000003</v>
      </c>
      <c r="D6296" s="26" t="str">
        <f>IF(E6296="","TOTAL","")</f>
        <v/>
      </c>
      <c r="E6296" t="s">
        <v>76</v>
      </c>
    </row>
    <row r="6297" spans="1:5" outlineLevel="2" x14ac:dyDescent="0.35">
      <c r="A6297" s="11">
        <v>43847</v>
      </c>
      <c r="B6297" t="s">
        <v>1556</v>
      </c>
      <c r="C6297" s="5">
        <v>39.6</v>
      </c>
      <c r="D6297" s="26" t="str">
        <f>IF(E6297="","TOTAL","")</f>
        <v/>
      </c>
      <c r="E6297" t="s">
        <v>93</v>
      </c>
    </row>
    <row r="6298" spans="1:5" outlineLevel="2" x14ac:dyDescent="0.35">
      <c r="A6298" s="11">
        <v>43847</v>
      </c>
      <c r="B6298" t="s">
        <v>1556</v>
      </c>
      <c r="C6298" s="5">
        <v>21.63</v>
      </c>
      <c r="D6298" s="26" t="str">
        <f>IF(E6298="","TOTAL","")</f>
        <v/>
      </c>
      <c r="E6298" t="s">
        <v>93</v>
      </c>
    </row>
    <row r="6299" spans="1:5" outlineLevel="2" x14ac:dyDescent="0.35">
      <c r="A6299" s="11">
        <v>43847</v>
      </c>
      <c r="B6299" t="s">
        <v>1556</v>
      </c>
      <c r="C6299" s="5">
        <v>41.93</v>
      </c>
      <c r="D6299" s="26" t="str">
        <f>IF(E6299="","TOTAL","")</f>
        <v/>
      </c>
      <c r="E6299" t="s">
        <v>79</v>
      </c>
    </row>
    <row r="6300" spans="1:5" outlineLevel="2" x14ac:dyDescent="0.35">
      <c r="A6300" s="11">
        <v>43847</v>
      </c>
      <c r="B6300" t="s">
        <v>1556</v>
      </c>
      <c r="C6300" s="5">
        <v>47.77</v>
      </c>
      <c r="D6300" s="26" t="str">
        <f>IF(E6300="","TOTAL","")</f>
        <v/>
      </c>
      <c r="E6300" t="s">
        <v>80</v>
      </c>
    </row>
    <row r="6301" spans="1:5" outlineLevel="2" x14ac:dyDescent="0.35">
      <c r="A6301" s="11">
        <v>43847</v>
      </c>
      <c r="B6301" t="s">
        <v>1556</v>
      </c>
      <c r="C6301" s="5">
        <v>21.31</v>
      </c>
      <c r="D6301" s="26" t="str">
        <f>IF(E6301="","TOTAL","")</f>
        <v/>
      </c>
      <c r="E6301" t="s">
        <v>79</v>
      </c>
    </row>
    <row r="6302" spans="1:5" outlineLevel="2" x14ac:dyDescent="0.35">
      <c r="A6302" s="11">
        <v>43847</v>
      </c>
      <c r="B6302" t="s">
        <v>1556</v>
      </c>
      <c r="C6302" s="5">
        <v>21.24</v>
      </c>
      <c r="D6302" s="26" t="str">
        <f>IF(E6302="","TOTAL","")</f>
        <v/>
      </c>
      <c r="E6302" t="s">
        <v>79</v>
      </c>
    </row>
    <row r="6303" spans="1:5" outlineLevel="1" x14ac:dyDescent="0.35">
      <c r="A6303" s="25">
        <f>A6302</f>
        <v>43847</v>
      </c>
      <c r="B6303" s="24" t="str">
        <f>B6302</f>
        <v>ELIZABETH A GRIMET</v>
      </c>
      <c r="C6303" s="26">
        <f>SUBTOTAL(9,C6296:C6302)</f>
        <v>234.00000000000003</v>
      </c>
      <c r="D6303" s="26" t="str">
        <f>IF(E6303="","TOTAL","")</f>
        <v>TOTAL</v>
      </c>
    </row>
    <row r="6304" spans="1:5" outlineLevel="2" x14ac:dyDescent="0.35">
      <c r="A6304" s="11">
        <v>43847</v>
      </c>
      <c r="B6304" t="s">
        <v>1557</v>
      </c>
      <c r="C6304" s="5">
        <v>1312</v>
      </c>
      <c r="D6304" s="26" t="str">
        <f>IF(E6304="","TOTAL","")</f>
        <v/>
      </c>
      <c r="E6304" t="s">
        <v>420</v>
      </c>
    </row>
    <row r="6305" spans="1:5" outlineLevel="1" x14ac:dyDescent="0.35">
      <c r="A6305" s="25">
        <f>A6304</f>
        <v>43847</v>
      </c>
      <c r="B6305" s="24" t="str">
        <f>B6304</f>
        <v>GTS TECHNOLOGY SOLUTIONS INC</v>
      </c>
      <c r="C6305" s="26">
        <f>SUBTOTAL(9,C6304:C6304)</f>
        <v>1312</v>
      </c>
      <c r="D6305" s="26" t="str">
        <f>IF(E6305="","TOTAL","")</f>
        <v>TOTAL</v>
      </c>
    </row>
    <row r="6306" spans="1:5" outlineLevel="2" x14ac:dyDescent="0.35">
      <c r="A6306" s="11">
        <v>43847</v>
      </c>
      <c r="B6306" t="s">
        <v>32</v>
      </c>
      <c r="C6306" s="5">
        <v>250</v>
      </c>
      <c r="D6306" s="26" t="str">
        <f>IF(E6306="","TOTAL","")</f>
        <v/>
      </c>
      <c r="E6306" t="s">
        <v>82</v>
      </c>
    </row>
    <row r="6307" spans="1:5" outlineLevel="1" x14ac:dyDescent="0.35">
      <c r="A6307" s="25">
        <f>A6306</f>
        <v>43847</v>
      </c>
      <c r="B6307" s="24" t="str">
        <f>B6306</f>
        <v>H C D E</v>
      </c>
      <c r="C6307" s="26">
        <f>SUBTOTAL(9,C6306:C6306)</f>
        <v>250</v>
      </c>
      <c r="D6307" s="26" t="str">
        <f>IF(E6307="","TOTAL","")</f>
        <v>TOTAL</v>
      </c>
    </row>
    <row r="6308" spans="1:5" outlineLevel="2" x14ac:dyDescent="0.35">
      <c r="A6308" s="11">
        <v>43847</v>
      </c>
      <c r="B6308" t="s">
        <v>32</v>
      </c>
      <c r="C6308" s="5">
        <v>197787.5</v>
      </c>
      <c r="D6308" s="26" t="str">
        <f>IF(E6308="","TOTAL","")</f>
        <v/>
      </c>
      <c r="E6308" t="s">
        <v>77</v>
      </c>
    </row>
    <row r="6309" spans="1:5" outlineLevel="1" x14ac:dyDescent="0.35">
      <c r="A6309" s="25">
        <f>A6308</f>
        <v>43847</v>
      </c>
      <c r="B6309" s="24" t="str">
        <f>B6308</f>
        <v>H C D E</v>
      </c>
      <c r="C6309" s="26">
        <f>SUBTOTAL(9,C6308:C6308)</f>
        <v>197787.5</v>
      </c>
      <c r="D6309" s="26" t="str">
        <f>IF(E6309="","TOTAL","")</f>
        <v>TOTAL</v>
      </c>
    </row>
    <row r="6310" spans="1:5" outlineLevel="2" x14ac:dyDescent="0.35">
      <c r="A6310" s="11">
        <v>43847</v>
      </c>
      <c r="B6310" t="s">
        <v>138</v>
      </c>
      <c r="C6310" s="5">
        <v>76.489999999999995</v>
      </c>
      <c r="D6310" s="26" t="str">
        <f>IF(E6310="","TOTAL","")</f>
        <v/>
      </c>
      <c r="E6310" t="s">
        <v>79</v>
      </c>
    </row>
    <row r="6311" spans="1:5" outlineLevel="2" x14ac:dyDescent="0.35">
      <c r="A6311" s="11">
        <v>43847</v>
      </c>
      <c r="B6311" t="s">
        <v>138</v>
      </c>
      <c r="C6311" s="5">
        <v>39.96</v>
      </c>
      <c r="D6311" s="26" t="str">
        <f>IF(E6311="","TOTAL","")</f>
        <v/>
      </c>
      <c r="E6311" t="s">
        <v>79</v>
      </c>
    </row>
    <row r="6312" spans="1:5" outlineLevel="2" x14ac:dyDescent="0.35">
      <c r="A6312" s="11">
        <v>43847</v>
      </c>
      <c r="B6312" t="s">
        <v>138</v>
      </c>
      <c r="C6312" s="5">
        <v>29.97</v>
      </c>
      <c r="D6312" s="26" t="str">
        <f>IF(E6312="","TOTAL","")</f>
        <v/>
      </c>
      <c r="E6312" t="s">
        <v>93</v>
      </c>
    </row>
    <row r="6313" spans="1:5" outlineLevel="2" x14ac:dyDescent="0.35">
      <c r="A6313" s="11">
        <v>43847</v>
      </c>
      <c r="B6313" t="s">
        <v>138</v>
      </c>
      <c r="C6313" s="5">
        <v>51.08</v>
      </c>
      <c r="D6313" s="26" t="str">
        <f>IF(E6313="","TOTAL","")</f>
        <v/>
      </c>
      <c r="E6313" t="s">
        <v>79</v>
      </c>
    </row>
    <row r="6314" spans="1:5" outlineLevel="2" x14ac:dyDescent="0.35">
      <c r="A6314" s="11">
        <v>43847</v>
      </c>
      <c r="B6314" t="s">
        <v>138</v>
      </c>
      <c r="C6314" s="5">
        <v>22.92</v>
      </c>
      <c r="D6314" s="26" t="str">
        <f>IF(E6314="","TOTAL","")</f>
        <v/>
      </c>
      <c r="E6314" t="s">
        <v>79</v>
      </c>
    </row>
    <row r="6315" spans="1:5" outlineLevel="2" x14ac:dyDescent="0.35">
      <c r="A6315" s="11">
        <v>43847</v>
      </c>
      <c r="B6315" t="s">
        <v>138</v>
      </c>
      <c r="C6315" s="5">
        <v>97.48</v>
      </c>
      <c r="D6315" s="26" t="str">
        <f>IF(E6315="","TOTAL","")</f>
        <v/>
      </c>
      <c r="E6315" t="s">
        <v>93</v>
      </c>
    </row>
    <row r="6316" spans="1:5" outlineLevel="2" x14ac:dyDescent="0.35">
      <c r="A6316" s="11">
        <v>43847</v>
      </c>
      <c r="B6316" t="s">
        <v>138</v>
      </c>
      <c r="C6316" s="5">
        <v>48.95</v>
      </c>
      <c r="D6316" s="26" t="str">
        <f>IF(E6316="","TOTAL","")</f>
        <v/>
      </c>
      <c r="E6316" t="s">
        <v>93</v>
      </c>
    </row>
    <row r="6317" spans="1:5" outlineLevel="2" x14ac:dyDescent="0.35">
      <c r="A6317" s="11">
        <v>43847</v>
      </c>
      <c r="B6317" t="s">
        <v>138</v>
      </c>
      <c r="C6317" s="5">
        <v>49.94</v>
      </c>
      <c r="D6317" s="26" t="str">
        <f>IF(E6317="","TOTAL","")</f>
        <v/>
      </c>
      <c r="E6317" t="s">
        <v>79</v>
      </c>
    </row>
    <row r="6318" spans="1:5" outlineLevel="2" x14ac:dyDescent="0.35">
      <c r="A6318" s="11">
        <v>43847</v>
      </c>
      <c r="B6318" t="s">
        <v>138</v>
      </c>
      <c r="C6318" s="5">
        <v>193.09</v>
      </c>
      <c r="D6318" s="26" t="str">
        <f>IF(E6318="","TOTAL","")</f>
        <v/>
      </c>
      <c r="E6318" t="s">
        <v>79</v>
      </c>
    </row>
    <row r="6319" spans="1:5" outlineLevel="2" x14ac:dyDescent="0.35">
      <c r="A6319" s="11">
        <v>43847</v>
      </c>
      <c r="B6319" t="s">
        <v>138</v>
      </c>
      <c r="C6319" s="5">
        <v>43.1</v>
      </c>
      <c r="D6319" s="26" t="str">
        <f>IF(E6319="","TOTAL","")</f>
        <v/>
      </c>
      <c r="E6319" t="s">
        <v>93</v>
      </c>
    </row>
    <row r="6320" spans="1:5" outlineLevel="2" x14ac:dyDescent="0.35">
      <c r="A6320" s="11">
        <v>43847</v>
      </c>
      <c r="B6320" t="s">
        <v>138</v>
      </c>
      <c r="C6320" s="5">
        <v>66.510000000000005</v>
      </c>
      <c r="D6320" s="26" t="str">
        <f>IF(E6320="","TOTAL","")</f>
        <v/>
      </c>
      <c r="E6320" t="s">
        <v>76</v>
      </c>
    </row>
    <row r="6321" spans="1:5" outlineLevel="2" x14ac:dyDescent="0.35">
      <c r="A6321" s="11">
        <v>43847</v>
      </c>
      <c r="B6321" t="s">
        <v>138</v>
      </c>
      <c r="C6321" s="5">
        <v>55.5</v>
      </c>
      <c r="D6321" s="26" t="str">
        <f>IF(E6321="","TOTAL","")</f>
        <v/>
      </c>
      <c r="E6321" t="s">
        <v>93</v>
      </c>
    </row>
    <row r="6322" spans="1:5" outlineLevel="2" x14ac:dyDescent="0.35">
      <c r="A6322" s="11">
        <v>43847</v>
      </c>
      <c r="B6322" t="s">
        <v>138</v>
      </c>
      <c r="C6322" s="5">
        <v>331.57</v>
      </c>
      <c r="D6322" s="26" t="str">
        <f>IF(E6322="","TOTAL","")</f>
        <v/>
      </c>
      <c r="E6322" t="s">
        <v>93</v>
      </c>
    </row>
    <row r="6323" spans="1:5" outlineLevel="2" x14ac:dyDescent="0.35">
      <c r="A6323" s="11">
        <v>43847</v>
      </c>
      <c r="B6323" t="s">
        <v>138</v>
      </c>
      <c r="C6323" s="5">
        <v>24.87</v>
      </c>
      <c r="D6323" s="26" t="str">
        <f>IF(E6323="","TOTAL","")</f>
        <v/>
      </c>
      <c r="E6323" t="s">
        <v>79</v>
      </c>
    </row>
    <row r="6324" spans="1:5" outlineLevel="2" x14ac:dyDescent="0.35">
      <c r="A6324" s="11">
        <v>43847</v>
      </c>
      <c r="B6324" t="s">
        <v>138</v>
      </c>
      <c r="C6324" s="5">
        <v>223.85</v>
      </c>
      <c r="D6324" s="26" t="str">
        <f>IF(E6324="","TOTAL","")</f>
        <v/>
      </c>
      <c r="E6324" t="s">
        <v>79</v>
      </c>
    </row>
    <row r="6325" spans="1:5" outlineLevel="2" x14ac:dyDescent="0.35">
      <c r="A6325" s="11">
        <v>43847</v>
      </c>
      <c r="B6325" t="s">
        <v>138</v>
      </c>
      <c r="C6325" s="5">
        <v>93.93</v>
      </c>
      <c r="D6325" s="26" t="str">
        <f>IF(E6325="","TOTAL","")</f>
        <v/>
      </c>
      <c r="E6325" t="s">
        <v>93</v>
      </c>
    </row>
    <row r="6326" spans="1:5" outlineLevel="2" x14ac:dyDescent="0.35">
      <c r="A6326" s="11">
        <v>43847</v>
      </c>
      <c r="B6326" t="s">
        <v>138</v>
      </c>
      <c r="C6326" s="5">
        <v>195</v>
      </c>
      <c r="D6326" s="26" t="str">
        <f>IF(E6326="","TOTAL","")</f>
        <v/>
      </c>
      <c r="E6326" t="s">
        <v>79</v>
      </c>
    </row>
    <row r="6327" spans="1:5" outlineLevel="2" x14ac:dyDescent="0.35">
      <c r="A6327" s="11">
        <v>43847</v>
      </c>
      <c r="B6327" t="s">
        <v>138</v>
      </c>
      <c r="C6327" s="5">
        <v>76.17</v>
      </c>
      <c r="D6327" s="26" t="str">
        <f>IF(E6327="","TOTAL","")</f>
        <v/>
      </c>
      <c r="E6327" t="s">
        <v>93</v>
      </c>
    </row>
    <row r="6328" spans="1:5" outlineLevel="2" x14ac:dyDescent="0.35">
      <c r="A6328" s="11">
        <v>43847</v>
      </c>
      <c r="B6328" t="s">
        <v>138</v>
      </c>
      <c r="C6328" s="5">
        <v>135.88999999999999</v>
      </c>
      <c r="D6328" s="26" t="str">
        <f>IF(E6328="","TOTAL","")</f>
        <v/>
      </c>
      <c r="E6328" t="s">
        <v>79</v>
      </c>
    </row>
    <row r="6329" spans="1:5" outlineLevel="2" x14ac:dyDescent="0.35">
      <c r="A6329" s="11">
        <v>43847</v>
      </c>
      <c r="B6329" t="s">
        <v>138</v>
      </c>
      <c r="C6329" s="5">
        <v>67.209999999999994</v>
      </c>
      <c r="D6329" s="26" t="str">
        <f>IF(E6329="","TOTAL","")</f>
        <v/>
      </c>
      <c r="E6329" t="s">
        <v>93</v>
      </c>
    </row>
    <row r="6330" spans="1:5" outlineLevel="2" x14ac:dyDescent="0.35">
      <c r="A6330" s="11">
        <v>43847</v>
      </c>
      <c r="B6330" t="s">
        <v>138</v>
      </c>
      <c r="C6330" s="5">
        <v>66.709999999999994</v>
      </c>
      <c r="D6330" s="26" t="str">
        <f>IF(E6330="","TOTAL","")</f>
        <v/>
      </c>
      <c r="E6330" t="s">
        <v>79</v>
      </c>
    </row>
    <row r="6331" spans="1:5" outlineLevel="2" x14ac:dyDescent="0.35">
      <c r="A6331" s="11">
        <v>43847</v>
      </c>
      <c r="B6331" t="s">
        <v>138</v>
      </c>
      <c r="C6331" s="5">
        <v>73.86</v>
      </c>
      <c r="D6331" s="26" t="str">
        <f>IF(E6331="","TOTAL","")</f>
        <v/>
      </c>
      <c r="E6331" t="s">
        <v>79</v>
      </c>
    </row>
    <row r="6332" spans="1:5" outlineLevel="2" x14ac:dyDescent="0.35">
      <c r="A6332" s="11">
        <v>43847</v>
      </c>
      <c r="B6332" t="s">
        <v>138</v>
      </c>
      <c r="C6332" s="5">
        <v>90.17</v>
      </c>
      <c r="D6332" s="26" t="str">
        <f>IF(E6332="","TOTAL","")</f>
        <v/>
      </c>
      <c r="E6332" t="s">
        <v>79</v>
      </c>
    </row>
    <row r="6333" spans="1:5" outlineLevel="2" x14ac:dyDescent="0.35">
      <c r="A6333" s="11">
        <v>43847</v>
      </c>
      <c r="B6333" t="s">
        <v>138</v>
      </c>
      <c r="C6333" s="5">
        <v>125.91</v>
      </c>
      <c r="D6333" s="26" t="str">
        <f>IF(E6333="","TOTAL","")</f>
        <v/>
      </c>
      <c r="E6333" t="s">
        <v>79</v>
      </c>
    </row>
    <row r="6334" spans="1:5" outlineLevel="2" x14ac:dyDescent="0.35">
      <c r="A6334" s="11">
        <v>43847</v>
      </c>
      <c r="B6334" t="s">
        <v>138</v>
      </c>
      <c r="C6334" s="5">
        <v>66.34</v>
      </c>
      <c r="D6334" s="26" t="str">
        <f>IF(E6334="","TOTAL","")</f>
        <v/>
      </c>
      <c r="E6334" t="s">
        <v>93</v>
      </c>
    </row>
    <row r="6335" spans="1:5" outlineLevel="2" x14ac:dyDescent="0.35">
      <c r="A6335" s="11">
        <v>43847</v>
      </c>
      <c r="B6335" t="s">
        <v>138</v>
      </c>
      <c r="C6335" s="5">
        <v>45.98</v>
      </c>
      <c r="D6335" s="26" t="str">
        <f>IF(E6335="","TOTAL","")</f>
        <v/>
      </c>
      <c r="E6335" t="s">
        <v>76</v>
      </c>
    </row>
    <row r="6336" spans="1:5" outlineLevel="2" x14ac:dyDescent="0.35">
      <c r="A6336" s="11">
        <v>43847</v>
      </c>
      <c r="B6336" t="s">
        <v>138</v>
      </c>
      <c r="C6336" s="5">
        <v>32.99</v>
      </c>
      <c r="D6336" s="26" t="str">
        <f>IF(E6336="","TOTAL","")</f>
        <v/>
      </c>
      <c r="E6336" t="s">
        <v>79</v>
      </c>
    </row>
    <row r="6337" spans="1:5" outlineLevel="2" x14ac:dyDescent="0.35">
      <c r="A6337" s="11">
        <v>43847</v>
      </c>
      <c r="B6337" t="s">
        <v>138</v>
      </c>
      <c r="C6337" s="5">
        <v>44.22</v>
      </c>
      <c r="D6337" s="26" t="str">
        <f>IF(E6337="","TOTAL","")</f>
        <v/>
      </c>
      <c r="E6337" t="s">
        <v>79</v>
      </c>
    </row>
    <row r="6338" spans="1:5" outlineLevel="2" x14ac:dyDescent="0.35">
      <c r="A6338" s="11">
        <v>43847</v>
      </c>
      <c r="B6338" t="s">
        <v>138</v>
      </c>
      <c r="C6338" s="5">
        <v>61.03</v>
      </c>
      <c r="D6338" s="26" t="str">
        <f>IF(E6338="","TOTAL","")</f>
        <v/>
      </c>
      <c r="E6338" t="s">
        <v>76</v>
      </c>
    </row>
    <row r="6339" spans="1:5" outlineLevel="2" x14ac:dyDescent="0.35">
      <c r="A6339" s="11">
        <v>43847</v>
      </c>
      <c r="B6339" t="s">
        <v>138</v>
      </c>
      <c r="C6339" s="5">
        <v>-2.4700000000000002</v>
      </c>
      <c r="D6339" s="26" t="str">
        <f>IF(E6339="","TOTAL","")</f>
        <v/>
      </c>
      <c r="E6339" t="s">
        <v>93</v>
      </c>
    </row>
    <row r="6340" spans="1:5" outlineLevel="2" x14ac:dyDescent="0.35">
      <c r="A6340" s="11">
        <v>43847</v>
      </c>
      <c r="B6340" t="s">
        <v>138</v>
      </c>
      <c r="C6340" s="5">
        <v>32.46</v>
      </c>
      <c r="D6340" s="26" t="str">
        <f>IF(E6340="","TOTAL","")</f>
        <v/>
      </c>
      <c r="E6340" t="s">
        <v>93</v>
      </c>
    </row>
    <row r="6341" spans="1:5" outlineLevel="2" x14ac:dyDescent="0.35">
      <c r="A6341" s="11">
        <v>43847</v>
      </c>
      <c r="B6341" t="s">
        <v>138</v>
      </c>
      <c r="C6341" s="5">
        <v>6</v>
      </c>
      <c r="D6341" s="26" t="str">
        <f>IF(E6341="","TOTAL","")</f>
        <v/>
      </c>
      <c r="E6341" t="s">
        <v>76</v>
      </c>
    </row>
    <row r="6342" spans="1:5" outlineLevel="2" x14ac:dyDescent="0.35">
      <c r="A6342" s="11">
        <v>43847</v>
      </c>
      <c r="B6342" t="s">
        <v>138</v>
      </c>
      <c r="C6342" s="5">
        <v>24.27</v>
      </c>
      <c r="D6342" s="26" t="str">
        <f>IF(E6342="","TOTAL","")</f>
        <v/>
      </c>
      <c r="E6342" t="s">
        <v>93</v>
      </c>
    </row>
    <row r="6343" spans="1:5" outlineLevel="2" x14ac:dyDescent="0.35">
      <c r="A6343" s="11">
        <v>43847</v>
      </c>
      <c r="B6343" t="s">
        <v>138</v>
      </c>
      <c r="C6343" s="5">
        <v>48.01</v>
      </c>
      <c r="D6343" s="26" t="str">
        <f>IF(E6343="","TOTAL","")</f>
        <v/>
      </c>
      <c r="E6343" t="s">
        <v>79</v>
      </c>
    </row>
    <row r="6344" spans="1:5" outlineLevel="2" x14ac:dyDescent="0.35">
      <c r="A6344" s="11">
        <v>43847</v>
      </c>
      <c r="B6344" t="s">
        <v>138</v>
      </c>
      <c r="C6344" s="5">
        <v>53.66</v>
      </c>
      <c r="D6344" s="26" t="str">
        <f>IF(E6344="","TOTAL","")</f>
        <v/>
      </c>
      <c r="E6344" t="s">
        <v>93</v>
      </c>
    </row>
    <row r="6345" spans="1:5" outlineLevel="2" x14ac:dyDescent="0.35">
      <c r="A6345" s="11">
        <v>43847</v>
      </c>
      <c r="B6345" t="s">
        <v>138</v>
      </c>
      <c r="C6345" s="5">
        <v>39.92</v>
      </c>
      <c r="D6345" s="26" t="str">
        <f>IF(E6345="","TOTAL","")</f>
        <v/>
      </c>
      <c r="E6345" t="s">
        <v>93</v>
      </c>
    </row>
    <row r="6346" spans="1:5" outlineLevel="2" x14ac:dyDescent="0.35">
      <c r="A6346" s="11">
        <v>43847</v>
      </c>
      <c r="B6346" t="s">
        <v>138</v>
      </c>
      <c r="C6346" s="5">
        <v>21.24</v>
      </c>
      <c r="D6346" s="26" t="str">
        <f>IF(E6346="","TOTAL","")</f>
        <v/>
      </c>
      <c r="E6346" t="s">
        <v>79</v>
      </c>
    </row>
    <row r="6347" spans="1:5" outlineLevel="2" x14ac:dyDescent="0.35">
      <c r="A6347" s="11">
        <v>43847</v>
      </c>
      <c r="B6347" t="s">
        <v>138</v>
      </c>
      <c r="C6347" s="5">
        <v>20.92</v>
      </c>
      <c r="D6347" s="26" t="str">
        <f>IF(E6347="","TOTAL","")</f>
        <v/>
      </c>
      <c r="E6347" t="s">
        <v>79</v>
      </c>
    </row>
    <row r="6348" spans="1:5" outlineLevel="2" x14ac:dyDescent="0.35">
      <c r="A6348" s="11">
        <v>43847</v>
      </c>
      <c r="B6348" t="s">
        <v>138</v>
      </c>
      <c r="C6348" s="5">
        <v>48.77</v>
      </c>
      <c r="D6348" s="26" t="str">
        <f>IF(E6348="","TOTAL","")</f>
        <v/>
      </c>
      <c r="E6348" t="s">
        <v>89</v>
      </c>
    </row>
    <row r="6349" spans="1:5" outlineLevel="2" x14ac:dyDescent="0.35">
      <c r="A6349" s="11">
        <v>43847</v>
      </c>
      <c r="B6349" t="s">
        <v>138</v>
      </c>
      <c r="C6349" s="5">
        <v>26.58</v>
      </c>
      <c r="D6349" s="26" t="str">
        <f>IF(E6349="","TOTAL","")</f>
        <v/>
      </c>
      <c r="E6349" t="s">
        <v>76</v>
      </c>
    </row>
    <row r="6350" spans="1:5" outlineLevel="2" x14ac:dyDescent="0.35">
      <c r="A6350" s="11">
        <v>43847</v>
      </c>
      <c r="B6350" t="s">
        <v>138</v>
      </c>
      <c r="C6350" s="5">
        <v>832.14</v>
      </c>
      <c r="D6350" s="26" t="str">
        <f>IF(E6350="","TOTAL","")</f>
        <v/>
      </c>
      <c r="E6350" t="s">
        <v>79</v>
      </c>
    </row>
    <row r="6351" spans="1:5" outlineLevel="2" x14ac:dyDescent="0.35">
      <c r="A6351" s="11">
        <v>43847</v>
      </c>
      <c r="B6351" t="s">
        <v>138</v>
      </c>
      <c r="C6351" s="5">
        <v>30.2</v>
      </c>
      <c r="D6351" s="26" t="str">
        <f>IF(E6351="","TOTAL","")</f>
        <v/>
      </c>
      <c r="E6351" t="s">
        <v>79</v>
      </c>
    </row>
    <row r="6352" spans="1:5" outlineLevel="2" x14ac:dyDescent="0.35">
      <c r="A6352" s="11">
        <v>43847</v>
      </c>
      <c r="B6352" t="s">
        <v>138</v>
      </c>
      <c r="C6352" s="5">
        <v>40</v>
      </c>
      <c r="D6352" s="26" t="str">
        <f>IF(E6352="","TOTAL","")</f>
        <v/>
      </c>
      <c r="E6352" t="s">
        <v>76</v>
      </c>
    </row>
    <row r="6353" spans="1:5" outlineLevel="2" x14ac:dyDescent="0.35">
      <c r="A6353" s="11">
        <v>43847</v>
      </c>
      <c r="B6353" t="s">
        <v>138</v>
      </c>
      <c r="C6353" s="5">
        <v>59.73</v>
      </c>
      <c r="D6353" s="26" t="str">
        <f>IF(E6353="","TOTAL","")</f>
        <v/>
      </c>
      <c r="E6353" t="s">
        <v>76</v>
      </c>
    </row>
    <row r="6354" spans="1:5" outlineLevel="2" x14ac:dyDescent="0.35">
      <c r="A6354" s="11">
        <v>43847</v>
      </c>
      <c r="B6354" t="s">
        <v>138</v>
      </c>
      <c r="C6354" s="5">
        <v>177.62</v>
      </c>
      <c r="D6354" s="26" t="str">
        <f>IF(E6354="","TOTAL","")</f>
        <v/>
      </c>
      <c r="E6354" t="s">
        <v>79</v>
      </c>
    </row>
    <row r="6355" spans="1:5" outlineLevel="2" x14ac:dyDescent="0.35">
      <c r="A6355" s="11">
        <v>43847</v>
      </c>
      <c r="B6355" t="s">
        <v>138</v>
      </c>
      <c r="C6355" s="5">
        <v>105.8</v>
      </c>
      <c r="D6355" s="26" t="str">
        <f>IF(E6355="","TOTAL","")</f>
        <v/>
      </c>
      <c r="E6355" t="s">
        <v>93</v>
      </c>
    </row>
    <row r="6356" spans="1:5" outlineLevel="2" x14ac:dyDescent="0.35">
      <c r="A6356" s="11">
        <v>43847</v>
      </c>
      <c r="B6356" t="s">
        <v>138</v>
      </c>
      <c r="C6356" s="5">
        <v>45.76</v>
      </c>
      <c r="D6356" s="26" t="str">
        <f>IF(E6356="","TOTAL","")</f>
        <v/>
      </c>
      <c r="E6356" t="s">
        <v>79</v>
      </c>
    </row>
    <row r="6357" spans="1:5" outlineLevel="2" x14ac:dyDescent="0.35">
      <c r="A6357" s="11">
        <v>43847</v>
      </c>
      <c r="B6357" t="s">
        <v>138</v>
      </c>
      <c r="C6357" s="5">
        <v>49.9</v>
      </c>
      <c r="D6357" s="26" t="str">
        <f>IF(E6357="","TOTAL","")</f>
        <v/>
      </c>
      <c r="E6357" t="s">
        <v>79</v>
      </c>
    </row>
    <row r="6358" spans="1:5" outlineLevel="2" x14ac:dyDescent="0.35">
      <c r="A6358" s="11">
        <v>43847</v>
      </c>
      <c r="B6358" t="s">
        <v>138</v>
      </c>
      <c r="C6358" s="5">
        <v>37.619999999999997</v>
      </c>
      <c r="D6358" s="26" t="str">
        <f>IF(E6358="","TOTAL","")</f>
        <v/>
      </c>
      <c r="E6358" t="s">
        <v>93</v>
      </c>
    </row>
    <row r="6359" spans="1:5" outlineLevel="2" x14ac:dyDescent="0.35">
      <c r="A6359" s="11">
        <v>43847</v>
      </c>
      <c r="B6359" t="s">
        <v>138</v>
      </c>
      <c r="C6359" s="5">
        <v>143.97999999999999</v>
      </c>
      <c r="D6359" s="26" t="str">
        <f>IF(E6359="","TOTAL","")</f>
        <v/>
      </c>
      <c r="E6359" t="s">
        <v>79</v>
      </c>
    </row>
    <row r="6360" spans="1:5" outlineLevel="2" x14ac:dyDescent="0.35">
      <c r="A6360" s="11">
        <v>43847</v>
      </c>
      <c r="B6360" t="s">
        <v>138</v>
      </c>
      <c r="C6360" s="5">
        <v>525</v>
      </c>
      <c r="D6360" s="26" t="str">
        <f>IF(E6360="","TOTAL","")</f>
        <v/>
      </c>
      <c r="E6360" t="s">
        <v>89</v>
      </c>
    </row>
    <row r="6361" spans="1:5" outlineLevel="2" x14ac:dyDescent="0.35">
      <c r="A6361" s="11">
        <v>43847</v>
      </c>
      <c r="B6361" t="s">
        <v>138</v>
      </c>
      <c r="C6361" s="5">
        <v>84.96</v>
      </c>
      <c r="D6361" s="26" t="str">
        <f>IF(E6361="","TOTAL","")</f>
        <v/>
      </c>
      <c r="E6361" t="s">
        <v>79</v>
      </c>
    </row>
    <row r="6362" spans="1:5" outlineLevel="2" x14ac:dyDescent="0.35">
      <c r="A6362" s="11">
        <v>43847</v>
      </c>
      <c r="B6362" t="s">
        <v>138</v>
      </c>
      <c r="C6362" s="5">
        <v>24.92</v>
      </c>
      <c r="D6362" s="26" t="str">
        <f>IF(E6362="","TOTAL","")</f>
        <v/>
      </c>
      <c r="E6362" t="s">
        <v>79</v>
      </c>
    </row>
    <row r="6363" spans="1:5" outlineLevel="2" x14ac:dyDescent="0.35">
      <c r="A6363" s="11">
        <v>43847</v>
      </c>
      <c r="B6363" t="s">
        <v>138</v>
      </c>
      <c r="C6363" s="5">
        <v>30</v>
      </c>
      <c r="D6363" s="26" t="str">
        <f>IF(E6363="","TOTAL","")</f>
        <v/>
      </c>
      <c r="E6363" t="s">
        <v>79</v>
      </c>
    </row>
    <row r="6364" spans="1:5" outlineLevel="2" x14ac:dyDescent="0.35">
      <c r="A6364" s="11">
        <v>43847</v>
      </c>
      <c r="B6364" t="s">
        <v>138</v>
      </c>
      <c r="C6364" s="5">
        <v>-3.72</v>
      </c>
      <c r="D6364" s="26" t="str">
        <f>IF(E6364="","TOTAL","")</f>
        <v/>
      </c>
      <c r="E6364" t="s">
        <v>79</v>
      </c>
    </row>
    <row r="6365" spans="1:5" outlineLevel="2" x14ac:dyDescent="0.35">
      <c r="A6365" s="11">
        <v>43847</v>
      </c>
      <c r="B6365" t="s">
        <v>138</v>
      </c>
      <c r="C6365" s="5">
        <v>77.5</v>
      </c>
      <c r="D6365" s="26" t="str">
        <f>IF(E6365="","TOTAL","")</f>
        <v/>
      </c>
      <c r="E6365" t="s">
        <v>79</v>
      </c>
    </row>
    <row r="6366" spans="1:5" outlineLevel="2" x14ac:dyDescent="0.35">
      <c r="A6366" s="11">
        <v>43847</v>
      </c>
      <c r="B6366" t="s">
        <v>138</v>
      </c>
      <c r="C6366" s="5">
        <v>18.98</v>
      </c>
      <c r="D6366" s="26" t="str">
        <f>IF(E6366="","TOTAL","")</f>
        <v/>
      </c>
      <c r="E6366" t="s">
        <v>76</v>
      </c>
    </row>
    <row r="6367" spans="1:5" outlineLevel="2" x14ac:dyDescent="0.35">
      <c r="A6367" s="11">
        <v>43847</v>
      </c>
      <c r="B6367" t="s">
        <v>138</v>
      </c>
      <c r="C6367" s="5">
        <v>15</v>
      </c>
      <c r="D6367" s="26" t="str">
        <f>IF(E6367="","TOTAL","")</f>
        <v/>
      </c>
      <c r="E6367" t="s">
        <v>76</v>
      </c>
    </row>
    <row r="6368" spans="1:5" outlineLevel="2" x14ac:dyDescent="0.35">
      <c r="A6368" s="11">
        <v>43847</v>
      </c>
      <c r="B6368" t="s">
        <v>138</v>
      </c>
      <c r="C6368" s="5">
        <v>191.16</v>
      </c>
      <c r="D6368" s="26" t="str">
        <f>IF(E6368="","TOTAL","")</f>
        <v/>
      </c>
      <c r="E6368" t="s">
        <v>93</v>
      </c>
    </row>
    <row r="6369" spans="1:5" outlineLevel="2" x14ac:dyDescent="0.35">
      <c r="A6369" s="11">
        <v>43847</v>
      </c>
      <c r="B6369" t="s">
        <v>138</v>
      </c>
      <c r="C6369" s="5">
        <v>111.88</v>
      </c>
      <c r="D6369" s="26" t="str">
        <f>IF(E6369="","TOTAL","")</f>
        <v/>
      </c>
      <c r="E6369" t="s">
        <v>79</v>
      </c>
    </row>
    <row r="6370" spans="1:5" outlineLevel="2" x14ac:dyDescent="0.35">
      <c r="A6370" s="11">
        <v>43847</v>
      </c>
      <c r="B6370" t="s">
        <v>138</v>
      </c>
      <c r="C6370" s="5">
        <v>53.65</v>
      </c>
      <c r="D6370" s="26" t="str">
        <f>IF(E6370="","TOTAL","")</f>
        <v/>
      </c>
      <c r="E6370" t="s">
        <v>89</v>
      </c>
    </row>
    <row r="6371" spans="1:5" outlineLevel="2" x14ac:dyDescent="0.35">
      <c r="A6371" s="11">
        <v>43847</v>
      </c>
      <c r="B6371" t="s">
        <v>138</v>
      </c>
      <c r="C6371" s="5">
        <v>156.5</v>
      </c>
      <c r="D6371" s="26" t="str">
        <f>IF(E6371="","TOTAL","")</f>
        <v/>
      </c>
      <c r="E6371" t="s">
        <v>93</v>
      </c>
    </row>
    <row r="6372" spans="1:5" outlineLevel="2" x14ac:dyDescent="0.35">
      <c r="A6372" s="11">
        <v>43847</v>
      </c>
      <c r="B6372" t="s">
        <v>138</v>
      </c>
      <c r="C6372" s="5">
        <v>-0.32</v>
      </c>
      <c r="D6372" s="26" t="str">
        <f>IF(E6372="","TOTAL","")</f>
        <v/>
      </c>
      <c r="E6372" t="s">
        <v>76</v>
      </c>
    </row>
    <row r="6373" spans="1:5" outlineLevel="2" x14ac:dyDescent="0.35">
      <c r="A6373" s="11">
        <v>43847</v>
      </c>
      <c r="B6373" t="s">
        <v>138</v>
      </c>
      <c r="C6373" s="5">
        <v>18.059999999999999</v>
      </c>
      <c r="D6373" s="26" t="str">
        <f>IF(E6373="","TOTAL","")</f>
        <v/>
      </c>
      <c r="E6373" t="s">
        <v>76</v>
      </c>
    </row>
    <row r="6374" spans="1:5" outlineLevel="2" x14ac:dyDescent="0.35">
      <c r="A6374" s="11">
        <v>43847</v>
      </c>
      <c r="B6374" t="s">
        <v>138</v>
      </c>
      <c r="C6374" s="5">
        <v>158.13</v>
      </c>
      <c r="D6374" s="26" t="str">
        <f>IF(E6374="","TOTAL","")</f>
        <v/>
      </c>
      <c r="E6374" t="s">
        <v>93</v>
      </c>
    </row>
    <row r="6375" spans="1:5" outlineLevel="2" x14ac:dyDescent="0.35">
      <c r="A6375" s="11">
        <v>43847</v>
      </c>
      <c r="B6375" t="s">
        <v>138</v>
      </c>
      <c r="C6375" s="5">
        <v>59.58</v>
      </c>
      <c r="D6375" s="26" t="str">
        <f>IF(E6375="","TOTAL","")</f>
        <v/>
      </c>
      <c r="E6375" t="s">
        <v>79</v>
      </c>
    </row>
    <row r="6376" spans="1:5" outlineLevel="2" x14ac:dyDescent="0.35">
      <c r="A6376" s="11">
        <v>43847</v>
      </c>
      <c r="B6376" t="s">
        <v>138</v>
      </c>
      <c r="C6376" s="5">
        <v>39.72</v>
      </c>
      <c r="D6376" s="26" t="str">
        <f>IF(E6376="","TOTAL","")</f>
        <v/>
      </c>
      <c r="E6376" t="s">
        <v>93</v>
      </c>
    </row>
    <row r="6377" spans="1:5" outlineLevel="2" x14ac:dyDescent="0.35">
      <c r="A6377" s="11">
        <v>43847</v>
      </c>
      <c r="B6377" t="s">
        <v>138</v>
      </c>
      <c r="C6377" s="5">
        <v>-70.319999999999993</v>
      </c>
      <c r="D6377" s="26" t="str">
        <f>IF(E6377="","TOTAL","")</f>
        <v/>
      </c>
      <c r="E6377" t="s">
        <v>93</v>
      </c>
    </row>
    <row r="6378" spans="1:5" outlineLevel="2" x14ac:dyDescent="0.35">
      <c r="A6378" s="11">
        <v>43847</v>
      </c>
      <c r="B6378" t="s">
        <v>138</v>
      </c>
      <c r="C6378" s="5">
        <v>64.959999999999994</v>
      </c>
      <c r="D6378" s="26" t="str">
        <f>IF(E6378="","TOTAL","")</f>
        <v/>
      </c>
      <c r="E6378" t="s">
        <v>93</v>
      </c>
    </row>
    <row r="6379" spans="1:5" outlineLevel="2" x14ac:dyDescent="0.35">
      <c r="A6379" s="11">
        <v>43847</v>
      </c>
      <c r="B6379" t="s">
        <v>138</v>
      </c>
      <c r="C6379" s="5">
        <v>160.32</v>
      </c>
      <c r="D6379" s="26" t="str">
        <f>IF(E6379="","TOTAL","")</f>
        <v/>
      </c>
      <c r="E6379" t="s">
        <v>93</v>
      </c>
    </row>
    <row r="6380" spans="1:5" outlineLevel="2" x14ac:dyDescent="0.35">
      <c r="A6380" s="11">
        <v>43847</v>
      </c>
      <c r="B6380" t="s">
        <v>138</v>
      </c>
      <c r="C6380" s="5">
        <v>37.86</v>
      </c>
      <c r="D6380" s="26" t="str">
        <f>IF(E6380="","TOTAL","")</f>
        <v/>
      </c>
      <c r="E6380" t="s">
        <v>76</v>
      </c>
    </row>
    <row r="6381" spans="1:5" outlineLevel="2" x14ac:dyDescent="0.35">
      <c r="A6381" s="11">
        <v>43847</v>
      </c>
      <c r="B6381" t="s">
        <v>138</v>
      </c>
      <c r="C6381" s="5">
        <v>54.08</v>
      </c>
      <c r="D6381" s="26" t="str">
        <f>IF(E6381="","TOTAL","")</f>
        <v/>
      </c>
      <c r="E6381" t="s">
        <v>93</v>
      </c>
    </row>
    <row r="6382" spans="1:5" outlineLevel="2" x14ac:dyDescent="0.35">
      <c r="A6382" s="11">
        <v>43847</v>
      </c>
      <c r="B6382" t="s">
        <v>138</v>
      </c>
      <c r="C6382" s="5">
        <v>83.02</v>
      </c>
      <c r="D6382" s="26" t="str">
        <f>IF(E6382="","TOTAL","")</f>
        <v/>
      </c>
      <c r="E6382" t="s">
        <v>93</v>
      </c>
    </row>
    <row r="6383" spans="1:5" outlineLevel="2" x14ac:dyDescent="0.35">
      <c r="A6383" s="11">
        <v>43847</v>
      </c>
      <c r="B6383" t="s">
        <v>138</v>
      </c>
      <c r="C6383" s="5">
        <v>247.13</v>
      </c>
      <c r="D6383" s="26" t="str">
        <f>IF(E6383="","TOTAL","")</f>
        <v/>
      </c>
      <c r="E6383" t="s">
        <v>89</v>
      </c>
    </row>
    <row r="6384" spans="1:5" outlineLevel="2" x14ac:dyDescent="0.35">
      <c r="A6384" s="11">
        <v>43847</v>
      </c>
      <c r="B6384" t="s">
        <v>138</v>
      </c>
      <c r="C6384" s="5">
        <v>39.520000000000003</v>
      </c>
      <c r="D6384" s="26" t="str">
        <f>IF(E6384="","TOTAL","")</f>
        <v/>
      </c>
      <c r="E6384" t="s">
        <v>76</v>
      </c>
    </row>
    <row r="6385" spans="1:5" outlineLevel="2" x14ac:dyDescent="0.35">
      <c r="A6385" s="11">
        <v>43847</v>
      </c>
      <c r="B6385" t="s">
        <v>138</v>
      </c>
      <c r="C6385" s="5">
        <v>97.19</v>
      </c>
      <c r="D6385" s="26" t="str">
        <f>IF(E6385="","TOTAL","")</f>
        <v/>
      </c>
      <c r="E6385" t="s">
        <v>79</v>
      </c>
    </row>
    <row r="6386" spans="1:5" outlineLevel="2" x14ac:dyDescent="0.35">
      <c r="A6386" s="11">
        <v>43847</v>
      </c>
      <c r="B6386" t="s">
        <v>138</v>
      </c>
      <c r="C6386" s="5">
        <v>49.51</v>
      </c>
      <c r="D6386" s="26" t="str">
        <f>IF(E6386="","TOTAL","")</f>
        <v/>
      </c>
      <c r="E6386" t="s">
        <v>89</v>
      </c>
    </row>
    <row r="6387" spans="1:5" outlineLevel="2" x14ac:dyDescent="0.35">
      <c r="A6387" s="11">
        <v>43847</v>
      </c>
      <c r="B6387" t="s">
        <v>138</v>
      </c>
      <c r="C6387" s="5">
        <v>77.73</v>
      </c>
      <c r="D6387" s="26" t="str">
        <f>IF(E6387="","TOTAL","")</f>
        <v/>
      </c>
      <c r="E6387" t="s">
        <v>89</v>
      </c>
    </row>
    <row r="6388" spans="1:5" outlineLevel="2" x14ac:dyDescent="0.35">
      <c r="A6388" s="11">
        <v>43847</v>
      </c>
      <c r="B6388" t="s">
        <v>138</v>
      </c>
      <c r="C6388" s="5">
        <v>14.58</v>
      </c>
      <c r="D6388" s="26" t="str">
        <f>IF(E6388="","TOTAL","")</f>
        <v/>
      </c>
      <c r="E6388" t="s">
        <v>79</v>
      </c>
    </row>
    <row r="6389" spans="1:5" outlineLevel="2" x14ac:dyDescent="0.35">
      <c r="A6389" s="11">
        <v>43847</v>
      </c>
      <c r="B6389" t="s">
        <v>138</v>
      </c>
      <c r="C6389" s="5">
        <v>19.18</v>
      </c>
      <c r="D6389" s="26" t="str">
        <f>IF(E6389="","TOTAL","")</f>
        <v/>
      </c>
      <c r="E6389" t="s">
        <v>89</v>
      </c>
    </row>
    <row r="6390" spans="1:5" outlineLevel="2" x14ac:dyDescent="0.35">
      <c r="A6390" s="11">
        <v>43847</v>
      </c>
      <c r="B6390" t="s">
        <v>138</v>
      </c>
      <c r="C6390" s="5">
        <v>19.170000000000002</v>
      </c>
      <c r="D6390" s="26" t="str">
        <f>IF(E6390="","TOTAL","")</f>
        <v/>
      </c>
      <c r="E6390" t="s">
        <v>89</v>
      </c>
    </row>
    <row r="6391" spans="1:5" outlineLevel="2" x14ac:dyDescent="0.35">
      <c r="A6391" s="11">
        <v>43847</v>
      </c>
      <c r="B6391" t="s">
        <v>138</v>
      </c>
      <c r="C6391" s="5">
        <v>94.21</v>
      </c>
      <c r="D6391" s="26" t="str">
        <f>IF(E6391="","TOTAL","")</f>
        <v/>
      </c>
      <c r="E6391" t="s">
        <v>79</v>
      </c>
    </row>
    <row r="6392" spans="1:5" outlineLevel="2" x14ac:dyDescent="0.35">
      <c r="A6392" s="11">
        <v>43847</v>
      </c>
      <c r="B6392" t="s">
        <v>138</v>
      </c>
      <c r="C6392" s="5">
        <v>229.65</v>
      </c>
      <c r="D6392" s="26" t="str">
        <f>IF(E6392="","TOTAL","")</f>
        <v/>
      </c>
      <c r="E6392" t="s">
        <v>79</v>
      </c>
    </row>
    <row r="6393" spans="1:5" outlineLevel="2" x14ac:dyDescent="0.35">
      <c r="A6393" s="11">
        <v>43847</v>
      </c>
      <c r="B6393" t="s">
        <v>138</v>
      </c>
      <c r="C6393" s="5">
        <v>95.83</v>
      </c>
      <c r="D6393" s="26" t="str">
        <f>IF(E6393="","TOTAL","")</f>
        <v/>
      </c>
      <c r="E6393" t="s">
        <v>79</v>
      </c>
    </row>
    <row r="6394" spans="1:5" outlineLevel="2" x14ac:dyDescent="0.35">
      <c r="A6394" s="11">
        <v>43847</v>
      </c>
      <c r="B6394" t="s">
        <v>138</v>
      </c>
      <c r="C6394" s="5">
        <v>39.409999999999997</v>
      </c>
      <c r="D6394" s="26" t="str">
        <f>IF(E6394="","TOTAL","")</f>
        <v/>
      </c>
      <c r="E6394" t="s">
        <v>79</v>
      </c>
    </row>
    <row r="6395" spans="1:5" outlineLevel="2" x14ac:dyDescent="0.35">
      <c r="A6395" s="11">
        <v>43847</v>
      </c>
      <c r="B6395" t="s">
        <v>138</v>
      </c>
      <c r="C6395" s="5">
        <v>214.79</v>
      </c>
      <c r="D6395" s="26" t="str">
        <f>IF(E6395="","TOTAL","")</f>
        <v/>
      </c>
      <c r="E6395" t="s">
        <v>76</v>
      </c>
    </row>
    <row r="6396" spans="1:5" outlineLevel="2" x14ac:dyDescent="0.35">
      <c r="A6396" s="11">
        <v>43847</v>
      </c>
      <c r="B6396" t="s">
        <v>138</v>
      </c>
      <c r="C6396" s="5">
        <v>144.41999999999999</v>
      </c>
      <c r="D6396" s="26" t="str">
        <f>IF(E6396="","TOTAL","")</f>
        <v/>
      </c>
      <c r="E6396" t="s">
        <v>79</v>
      </c>
    </row>
    <row r="6397" spans="1:5" outlineLevel="2" x14ac:dyDescent="0.35">
      <c r="A6397" s="11">
        <v>43847</v>
      </c>
      <c r="B6397" t="s">
        <v>138</v>
      </c>
      <c r="C6397" s="5">
        <v>175.79</v>
      </c>
      <c r="D6397" s="26" t="str">
        <f>IF(E6397="","TOTAL","")</f>
        <v/>
      </c>
      <c r="E6397" t="s">
        <v>76</v>
      </c>
    </row>
    <row r="6398" spans="1:5" outlineLevel="2" x14ac:dyDescent="0.35">
      <c r="A6398" s="11">
        <v>43847</v>
      </c>
      <c r="B6398" t="s">
        <v>138</v>
      </c>
      <c r="C6398" s="5">
        <v>98.26</v>
      </c>
      <c r="D6398" s="26" t="str">
        <f>IF(E6398="","TOTAL","")</f>
        <v/>
      </c>
      <c r="E6398" t="s">
        <v>79</v>
      </c>
    </row>
    <row r="6399" spans="1:5" outlineLevel="2" x14ac:dyDescent="0.35">
      <c r="A6399" s="11">
        <v>43847</v>
      </c>
      <c r="B6399" t="s">
        <v>138</v>
      </c>
      <c r="C6399" s="5">
        <v>50</v>
      </c>
      <c r="D6399" s="26" t="str">
        <f>IF(E6399="","TOTAL","")</f>
        <v/>
      </c>
      <c r="E6399" t="s">
        <v>76</v>
      </c>
    </row>
    <row r="6400" spans="1:5" outlineLevel="2" x14ac:dyDescent="0.35">
      <c r="A6400" s="11">
        <v>43847</v>
      </c>
      <c r="B6400" t="s">
        <v>138</v>
      </c>
      <c r="C6400" s="5">
        <v>154.84</v>
      </c>
      <c r="D6400" s="26" t="str">
        <f>IF(E6400="","TOTAL","")</f>
        <v/>
      </c>
      <c r="E6400" t="s">
        <v>89</v>
      </c>
    </row>
    <row r="6401" spans="1:5" outlineLevel="2" x14ac:dyDescent="0.35">
      <c r="A6401" s="11">
        <v>43847</v>
      </c>
      <c r="B6401" t="s">
        <v>138</v>
      </c>
      <c r="C6401" s="5">
        <v>71.739999999999995</v>
      </c>
      <c r="D6401" s="26" t="str">
        <f>IF(E6401="","TOTAL","")</f>
        <v/>
      </c>
      <c r="E6401" t="s">
        <v>79</v>
      </c>
    </row>
    <row r="6402" spans="1:5" outlineLevel="2" x14ac:dyDescent="0.35">
      <c r="A6402" s="11">
        <v>43847</v>
      </c>
      <c r="B6402" t="s">
        <v>138</v>
      </c>
      <c r="C6402" s="5">
        <v>100</v>
      </c>
      <c r="D6402" s="26" t="str">
        <f>IF(E6402="","TOTAL","")</f>
        <v/>
      </c>
      <c r="E6402" t="s">
        <v>93</v>
      </c>
    </row>
    <row r="6403" spans="1:5" outlineLevel="2" x14ac:dyDescent="0.35">
      <c r="A6403" s="11">
        <v>43847</v>
      </c>
      <c r="B6403" t="s">
        <v>138</v>
      </c>
      <c r="C6403" s="5">
        <v>114.19</v>
      </c>
      <c r="D6403" s="26" t="str">
        <f>IF(E6403="","TOTAL","")</f>
        <v/>
      </c>
      <c r="E6403" t="s">
        <v>79</v>
      </c>
    </row>
    <row r="6404" spans="1:5" outlineLevel="2" x14ac:dyDescent="0.35">
      <c r="A6404" s="11">
        <v>43847</v>
      </c>
      <c r="B6404" t="s">
        <v>138</v>
      </c>
      <c r="C6404" s="5">
        <v>120.42</v>
      </c>
      <c r="D6404" s="26" t="str">
        <f>IF(E6404="","TOTAL","")</f>
        <v/>
      </c>
      <c r="E6404" t="s">
        <v>93</v>
      </c>
    </row>
    <row r="6405" spans="1:5" outlineLevel="2" x14ac:dyDescent="0.35">
      <c r="A6405" s="11">
        <v>43847</v>
      </c>
      <c r="B6405" t="s">
        <v>138</v>
      </c>
      <c r="C6405" s="5">
        <v>43.48</v>
      </c>
      <c r="D6405" s="26" t="str">
        <f>IF(E6405="","TOTAL","")</f>
        <v/>
      </c>
      <c r="E6405" t="s">
        <v>93</v>
      </c>
    </row>
    <row r="6406" spans="1:5" outlineLevel="2" x14ac:dyDescent="0.35">
      <c r="A6406" s="11">
        <v>43847</v>
      </c>
      <c r="B6406" t="s">
        <v>138</v>
      </c>
      <c r="C6406" s="5">
        <v>99.1</v>
      </c>
      <c r="D6406" s="26" t="str">
        <f>IF(E6406="","TOTAL","")</f>
        <v/>
      </c>
      <c r="E6406" t="s">
        <v>89</v>
      </c>
    </row>
    <row r="6407" spans="1:5" outlineLevel="2" x14ac:dyDescent="0.35">
      <c r="A6407" s="11">
        <v>43847</v>
      </c>
      <c r="B6407" t="s">
        <v>138</v>
      </c>
      <c r="C6407" s="5">
        <v>200</v>
      </c>
      <c r="D6407" s="26" t="str">
        <f>IF(E6407="","TOTAL","")</f>
        <v/>
      </c>
      <c r="E6407" t="s">
        <v>89</v>
      </c>
    </row>
    <row r="6408" spans="1:5" outlineLevel="2" x14ac:dyDescent="0.35">
      <c r="A6408" s="11">
        <v>43847</v>
      </c>
      <c r="B6408" t="s">
        <v>138</v>
      </c>
      <c r="C6408" s="5">
        <v>42.43</v>
      </c>
      <c r="D6408" s="26" t="str">
        <f>IF(E6408="","TOTAL","")</f>
        <v/>
      </c>
      <c r="E6408" t="s">
        <v>79</v>
      </c>
    </row>
    <row r="6409" spans="1:5" outlineLevel="2" x14ac:dyDescent="0.35">
      <c r="A6409" s="11">
        <v>43847</v>
      </c>
      <c r="B6409" t="s">
        <v>138</v>
      </c>
      <c r="C6409" s="5">
        <v>39.840000000000003</v>
      </c>
      <c r="D6409" s="26" t="str">
        <f>IF(E6409="","TOTAL","")</f>
        <v/>
      </c>
      <c r="E6409" t="s">
        <v>76</v>
      </c>
    </row>
    <row r="6410" spans="1:5" outlineLevel="2" x14ac:dyDescent="0.35">
      <c r="A6410" s="11">
        <v>43847</v>
      </c>
      <c r="B6410" t="s">
        <v>138</v>
      </c>
      <c r="C6410" s="5">
        <v>50</v>
      </c>
      <c r="D6410" s="26" t="str">
        <f>IF(E6410="","TOTAL","")</f>
        <v/>
      </c>
      <c r="E6410" t="s">
        <v>79</v>
      </c>
    </row>
    <row r="6411" spans="1:5" outlineLevel="2" x14ac:dyDescent="0.35">
      <c r="A6411" s="11">
        <v>43847</v>
      </c>
      <c r="B6411" t="s">
        <v>138</v>
      </c>
      <c r="C6411" s="5">
        <v>300</v>
      </c>
      <c r="D6411" s="26" t="str">
        <f>IF(E6411="","TOTAL","")</f>
        <v/>
      </c>
      <c r="E6411" t="s">
        <v>79</v>
      </c>
    </row>
    <row r="6412" spans="1:5" outlineLevel="2" x14ac:dyDescent="0.35">
      <c r="A6412" s="11">
        <v>43847</v>
      </c>
      <c r="B6412" t="s">
        <v>138</v>
      </c>
      <c r="C6412" s="5">
        <v>145.44</v>
      </c>
      <c r="D6412" s="26" t="str">
        <f>IF(E6412="","TOTAL","")</f>
        <v/>
      </c>
      <c r="E6412" t="s">
        <v>79</v>
      </c>
    </row>
    <row r="6413" spans="1:5" outlineLevel="2" x14ac:dyDescent="0.35">
      <c r="A6413" s="11">
        <v>43847</v>
      </c>
      <c r="B6413" t="s">
        <v>138</v>
      </c>
      <c r="C6413" s="5">
        <v>31.92</v>
      </c>
      <c r="D6413" s="26" t="str">
        <f>IF(E6413="","TOTAL","")</f>
        <v/>
      </c>
      <c r="E6413" t="s">
        <v>93</v>
      </c>
    </row>
    <row r="6414" spans="1:5" outlineLevel="2" x14ac:dyDescent="0.35">
      <c r="A6414" s="11">
        <v>43847</v>
      </c>
      <c r="B6414" t="s">
        <v>138</v>
      </c>
      <c r="C6414" s="5">
        <v>48.53</v>
      </c>
      <c r="D6414" s="26" t="str">
        <f>IF(E6414="","TOTAL","")</f>
        <v/>
      </c>
      <c r="E6414" t="s">
        <v>79</v>
      </c>
    </row>
    <row r="6415" spans="1:5" outlineLevel="2" x14ac:dyDescent="0.35">
      <c r="A6415" s="11">
        <v>43847</v>
      </c>
      <c r="B6415" t="s">
        <v>138</v>
      </c>
      <c r="C6415" s="5">
        <v>28.31</v>
      </c>
      <c r="D6415" s="26" t="str">
        <f>IF(E6415="","TOTAL","")</f>
        <v/>
      </c>
      <c r="E6415" t="s">
        <v>79</v>
      </c>
    </row>
    <row r="6416" spans="1:5" outlineLevel="2" x14ac:dyDescent="0.35">
      <c r="A6416" s="11">
        <v>43847</v>
      </c>
      <c r="B6416" t="s">
        <v>138</v>
      </c>
      <c r="C6416" s="5">
        <v>63.04</v>
      </c>
      <c r="D6416" s="26" t="str">
        <f>IF(E6416="","TOTAL","")</f>
        <v/>
      </c>
      <c r="E6416" t="s">
        <v>76</v>
      </c>
    </row>
    <row r="6417" spans="1:5" outlineLevel="2" x14ac:dyDescent="0.35">
      <c r="A6417" s="11">
        <v>43847</v>
      </c>
      <c r="B6417" t="s">
        <v>138</v>
      </c>
      <c r="C6417" s="5">
        <v>97.06</v>
      </c>
      <c r="D6417" s="26" t="str">
        <f>IF(E6417="","TOTAL","")</f>
        <v/>
      </c>
      <c r="E6417" t="s">
        <v>89</v>
      </c>
    </row>
    <row r="6418" spans="1:5" outlineLevel="2" x14ac:dyDescent="0.35">
      <c r="A6418" s="11">
        <v>43847</v>
      </c>
      <c r="B6418" t="s">
        <v>138</v>
      </c>
      <c r="C6418" s="5">
        <v>79.47</v>
      </c>
      <c r="D6418" s="26" t="str">
        <f>IF(E6418="","TOTAL","")</f>
        <v/>
      </c>
      <c r="E6418" t="s">
        <v>79</v>
      </c>
    </row>
    <row r="6419" spans="1:5" outlineLevel="2" x14ac:dyDescent="0.35">
      <c r="A6419" s="11">
        <v>43847</v>
      </c>
      <c r="B6419" t="s">
        <v>138</v>
      </c>
      <c r="C6419" s="5">
        <v>153.83000000000001</v>
      </c>
      <c r="D6419" s="26" t="str">
        <f>IF(E6419="","TOTAL","")</f>
        <v/>
      </c>
      <c r="E6419" t="s">
        <v>93</v>
      </c>
    </row>
    <row r="6420" spans="1:5" outlineLevel="2" x14ac:dyDescent="0.35">
      <c r="A6420" s="11">
        <v>43847</v>
      </c>
      <c r="B6420" t="s">
        <v>138</v>
      </c>
      <c r="C6420" s="5">
        <v>70.959999999999994</v>
      </c>
      <c r="D6420" s="26" t="str">
        <f>IF(E6420="","TOTAL","")</f>
        <v/>
      </c>
      <c r="E6420" t="s">
        <v>79</v>
      </c>
    </row>
    <row r="6421" spans="1:5" outlineLevel="2" x14ac:dyDescent="0.35">
      <c r="A6421" s="11">
        <v>43847</v>
      </c>
      <c r="B6421" t="s">
        <v>138</v>
      </c>
      <c r="C6421" s="5">
        <v>34.26</v>
      </c>
      <c r="D6421" s="26" t="str">
        <f>IF(E6421="","TOTAL","")</f>
        <v/>
      </c>
      <c r="E6421" t="s">
        <v>79</v>
      </c>
    </row>
    <row r="6422" spans="1:5" outlineLevel="2" x14ac:dyDescent="0.35">
      <c r="A6422" s="11">
        <v>43847</v>
      </c>
      <c r="B6422" t="s">
        <v>138</v>
      </c>
      <c r="C6422" s="5">
        <v>27.86</v>
      </c>
      <c r="D6422" s="26" t="str">
        <f>IF(E6422="","TOTAL","")</f>
        <v/>
      </c>
      <c r="E6422" t="s">
        <v>79</v>
      </c>
    </row>
    <row r="6423" spans="1:5" outlineLevel="2" x14ac:dyDescent="0.35">
      <c r="A6423" s="11">
        <v>43847</v>
      </c>
      <c r="B6423" t="s">
        <v>138</v>
      </c>
      <c r="C6423" s="5">
        <v>95.3</v>
      </c>
      <c r="D6423" s="26" t="str">
        <f>IF(E6423="","TOTAL","")</f>
        <v/>
      </c>
      <c r="E6423" t="s">
        <v>79</v>
      </c>
    </row>
    <row r="6424" spans="1:5" outlineLevel="2" x14ac:dyDescent="0.35">
      <c r="A6424" s="11">
        <v>43847</v>
      </c>
      <c r="B6424" t="s">
        <v>138</v>
      </c>
      <c r="C6424" s="5">
        <v>73.55</v>
      </c>
      <c r="D6424" s="26" t="str">
        <f>IF(E6424="","TOTAL","")</f>
        <v/>
      </c>
      <c r="E6424" t="s">
        <v>93</v>
      </c>
    </row>
    <row r="6425" spans="1:5" outlineLevel="2" x14ac:dyDescent="0.35">
      <c r="A6425" s="11">
        <v>43847</v>
      </c>
      <c r="B6425" t="s">
        <v>138</v>
      </c>
      <c r="C6425" s="5">
        <v>178.79</v>
      </c>
      <c r="D6425" s="26" t="str">
        <f>IF(E6425="","TOTAL","")</f>
        <v/>
      </c>
      <c r="E6425" t="s">
        <v>79</v>
      </c>
    </row>
    <row r="6426" spans="1:5" outlineLevel="2" x14ac:dyDescent="0.35">
      <c r="A6426" s="11">
        <v>43847</v>
      </c>
      <c r="B6426" t="s">
        <v>138</v>
      </c>
      <c r="C6426" s="5">
        <v>72.73</v>
      </c>
      <c r="D6426" s="26" t="str">
        <f>IF(E6426="","TOTAL","")</f>
        <v/>
      </c>
      <c r="E6426" t="s">
        <v>79</v>
      </c>
    </row>
    <row r="6427" spans="1:5" outlineLevel="2" x14ac:dyDescent="0.35">
      <c r="A6427" s="11">
        <v>43847</v>
      </c>
      <c r="B6427" t="s">
        <v>138</v>
      </c>
      <c r="C6427" s="5">
        <v>214.18</v>
      </c>
      <c r="D6427" s="26" t="str">
        <f>IF(E6427="","TOTAL","")</f>
        <v/>
      </c>
      <c r="E6427" t="s">
        <v>89</v>
      </c>
    </row>
    <row r="6428" spans="1:5" outlineLevel="2" x14ac:dyDescent="0.35">
      <c r="A6428" s="11">
        <v>43847</v>
      </c>
      <c r="B6428" t="s">
        <v>138</v>
      </c>
      <c r="C6428" s="5">
        <v>63.88</v>
      </c>
      <c r="D6428" s="26" t="str">
        <f>IF(E6428="","TOTAL","")</f>
        <v/>
      </c>
      <c r="E6428" t="s">
        <v>76</v>
      </c>
    </row>
    <row r="6429" spans="1:5" outlineLevel="2" x14ac:dyDescent="0.35">
      <c r="A6429" s="11">
        <v>43847</v>
      </c>
      <c r="B6429" t="s">
        <v>138</v>
      </c>
      <c r="C6429" s="5">
        <v>122.65</v>
      </c>
      <c r="D6429" s="26" t="str">
        <f>IF(E6429="","TOTAL","")</f>
        <v/>
      </c>
      <c r="E6429" t="s">
        <v>79</v>
      </c>
    </row>
    <row r="6430" spans="1:5" outlineLevel="2" x14ac:dyDescent="0.35">
      <c r="A6430" s="11">
        <v>43847</v>
      </c>
      <c r="B6430" t="s">
        <v>138</v>
      </c>
      <c r="C6430" s="5">
        <v>88.66</v>
      </c>
      <c r="D6430" s="26" t="str">
        <f>IF(E6430="","TOTAL","")</f>
        <v/>
      </c>
      <c r="E6430" t="s">
        <v>76</v>
      </c>
    </row>
    <row r="6431" spans="1:5" outlineLevel="2" x14ac:dyDescent="0.35">
      <c r="A6431" s="11">
        <v>43847</v>
      </c>
      <c r="B6431" t="s">
        <v>138</v>
      </c>
      <c r="C6431" s="5">
        <v>31.12</v>
      </c>
      <c r="D6431" s="26" t="str">
        <f>IF(E6431="","TOTAL","")</f>
        <v/>
      </c>
      <c r="E6431" t="s">
        <v>79</v>
      </c>
    </row>
    <row r="6432" spans="1:5" outlineLevel="2" x14ac:dyDescent="0.35">
      <c r="A6432" s="11">
        <v>43847</v>
      </c>
      <c r="B6432" t="s">
        <v>138</v>
      </c>
      <c r="C6432" s="5">
        <v>97.34</v>
      </c>
      <c r="D6432" s="26" t="str">
        <f>IF(E6432="","TOTAL","")</f>
        <v/>
      </c>
      <c r="E6432" t="s">
        <v>93</v>
      </c>
    </row>
    <row r="6433" spans="1:5" outlineLevel="2" x14ac:dyDescent="0.35">
      <c r="A6433" s="11">
        <v>43847</v>
      </c>
      <c r="B6433" t="s">
        <v>138</v>
      </c>
      <c r="C6433" s="5">
        <v>50</v>
      </c>
      <c r="D6433" s="26" t="str">
        <f>IF(E6433="","TOTAL","")</f>
        <v/>
      </c>
      <c r="E6433" t="s">
        <v>79</v>
      </c>
    </row>
    <row r="6434" spans="1:5" outlineLevel="1" x14ac:dyDescent="0.35">
      <c r="A6434" s="25">
        <f>A6433</f>
        <v>43847</v>
      </c>
      <c r="B6434" s="24" t="str">
        <f>B6433</f>
        <v>HEB CREDIT RECEIVABLES DEPT 308</v>
      </c>
      <c r="C6434" s="26">
        <f>SUBTOTAL(9,C6310:C6433)</f>
        <v>11175.01</v>
      </c>
      <c r="D6434" s="26" t="str">
        <f>IF(E6434="","TOTAL","")</f>
        <v>TOTAL</v>
      </c>
    </row>
    <row r="6435" spans="1:5" outlineLevel="2" x14ac:dyDescent="0.35">
      <c r="A6435" s="11">
        <v>43847</v>
      </c>
      <c r="B6435" t="s">
        <v>138</v>
      </c>
      <c r="C6435" s="5">
        <v>38.950000000000003</v>
      </c>
      <c r="D6435" s="26" t="str">
        <f>IF(E6435="","TOTAL","")</f>
        <v/>
      </c>
      <c r="E6435" t="s">
        <v>79</v>
      </c>
    </row>
    <row r="6436" spans="1:5" outlineLevel="1" x14ac:dyDescent="0.35">
      <c r="A6436" s="25">
        <f>A6435</f>
        <v>43847</v>
      </c>
      <c r="B6436" s="24" t="str">
        <f>B6435</f>
        <v>HEB CREDIT RECEIVABLES DEPT 308</v>
      </c>
      <c r="C6436" s="26">
        <f>SUBTOTAL(9,C6435:C6435)</f>
        <v>38.950000000000003</v>
      </c>
      <c r="D6436" s="26" t="str">
        <f>IF(E6436="","TOTAL","")</f>
        <v>TOTAL</v>
      </c>
    </row>
    <row r="6437" spans="1:5" outlineLevel="2" x14ac:dyDescent="0.35">
      <c r="A6437" s="11">
        <v>43847</v>
      </c>
      <c r="B6437" t="s">
        <v>226</v>
      </c>
      <c r="C6437" s="5">
        <v>4981</v>
      </c>
      <c r="D6437" s="26" t="str">
        <f>IF(E6437="","TOTAL","")</f>
        <v/>
      </c>
      <c r="E6437" t="s">
        <v>81</v>
      </c>
    </row>
    <row r="6438" spans="1:5" outlineLevel="1" x14ac:dyDescent="0.35">
      <c r="A6438" s="25">
        <f>A6437</f>
        <v>43847</v>
      </c>
      <c r="B6438" s="24" t="str">
        <f>B6437</f>
        <v>HERBERT L. FLAKE CO.</v>
      </c>
      <c r="C6438" s="26">
        <f>SUBTOTAL(9,C6437:C6437)</f>
        <v>4981</v>
      </c>
      <c r="D6438" s="26" t="str">
        <f>IF(E6438="","TOTAL","")</f>
        <v>TOTAL</v>
      </c>
    </row>
    <row r="6439" spans="1:5" outlineLevel="2" x14ac:dyDescent="0.35">
      <c r="A6439" s="11">
        <v>43847</v>
      </c>
      <c r="B6439" t="s">
        <v>1294</v>
      </c>
      <c r="C6439" s="5">
        <v>130</v>
      </c>
      <c r="D6439" s="26" t="str">
        <f>IF(E6439="","TOTAL","")</f>
        <v/>
      </c>
      <c r="E6439" t="s">
        <v>83</v>
      </c>
    </row>
    <row r="6440" spans="1:5" outlineLevel="1" x14ac:dyDescent="0.35">
      <c r="A6440" s="25">
        <f>A6439</f>
        <v>43847</v>
      </c>
      <c r="B6440" s="24" t="str">
        <f>B6439</f>
        <v>HAABSE</v>
      </c>
      <c r="C6440" s="26">
        <f>SUBTOTAL(9,C6439:C6439)</f>
        <v>130</v>
      </c>
      <c r="D6440" s="26" t="str">
        <f>IF(E6440="","TOTAL","")</f>
        <v>TOTAL</v>
      </c>
    </row>
    <row r="6441" spans="1:5" outlineLevel="2" x14ac:dyDescent="0.35">
      <c r="A6441" s="11">
        <v>43847</v>
      </c>
      <c r="B6441" t="s">
        <v>1294</v>
      </c>
      <c r="C6441" s="5">
        <v>65</v>
      </c>
      <c r="D6441" s="26" t="str">
        <f>IF(E6441="","TOTAL","")</f>
        <v/>
      </c>
      <c r="E6441" t="s">
        <v>82</v>
      </c>
    </row>
    <row r="6442" spans="1:5" outlineLevel="2" x14ac:dyDescent="0.35">
      <c r="A6442" s="11">
        <v>43847</v>
      </c>
      <c r="B6442" t="s">
        <v>1294</v>
      </c>
      <c r="C6442" s="5">
        <v>65</v>
      </c>
      <c r="D6442" s="26" t="str">
        <f>IF(E6442="","TOTAL","")</f>
        <v/>
      </c>
      <c r="E6442" t="s">
        <v>82</v>
      </c>
    </row>
    <row r="6443" spans="1:5" outlineLevel="1" x14ac:dyDescent="0.35">
      <c r="A6443" s="25">
        <f>A6442</f>
        <v>43847</v>
      </c>
      <c r="B6443" s="24" t="str">
        <f>B6442</f>
        <v>HAABSE</v>
      </c>
      <c r="C6443" s="26">
        <f>SUBTOTAL(9,C6441:C6442)</f>
        <v>130</v>
      </c>
      <c r="D6443" s="26" t="str">
        <f>IF(E6443="","TOTAL","")</f>
        <v>TOTAL</v>
      </c>
    </row>
    <row r="6444" spans="1:5" outlineLevel="2" x14ac:dyDescent="0.35">
      <c r="A6444" s="11">
        <v>43847</v>
      </c>
      <c r="B6444" t="s">
        <v>1295</v>
      </c>
      <c r="C6444" s="5">
        <v>300.16000000000003</v>
      </c>
      <c r="D6444" s="26" t="str">
        <f>IF(E6444="","TOTAL","")</f>
        <v/>
      </c>
      <c r="E6444" t="s">
        <v>97</v>
      </c>
    </row>
    <row r="6445" spans="1:5" outlineLevel="1" x14ac:dyDescent="0.35">
      <c r="A6445" s="25">
        <f>A6444</f>
        <v>43847</v>
      </c>
      <c r="B6445" s="24" t="str">
        <f>B6444</f>
        <v>HAMPTON INN</v>
      </c>
      <c r="C6445" s="26">
        <f>SUBTOTAL(9,C6444:C6444)</f>
        <v>300.16000000000003</v>
      </c>
      <c r="D6445" s="26" t="str">
        <f>IF(E6445="","TOTAL","")</f>
        <v>TOTAL</v>
      </c>
    </row>
    <row r="6446" spans="1:5" outlineLevel="2" x14ac:dyDescent="0.35">
      <c r="A6446" s="11">
        <v>43847</v>
      </c>
      <c r="B6446" t="s">
        <v>1558</v>
      </c>
      <c r="C6446" s="5">
        <v>1116.1600000000001</v>
      </c>
      <c r="D6446" s="26" t="str">
        <f>IF(E6446="","TOTAL","")</f>
        <v/>
      </c>
      <c r="E6446" t="s">
        <v>79</v>
      </c>
    </row>
    <row r="6447" spans="1:5" outlineLevel="1" x14ac:dyDescent="0.35">
      <c r="A6447" s="25">
        <f>A6446</f>
        <v>43847</v>
      </c>
      <c r="B6447" s="24" t="str">
        <f>B6446</f>
        <v>HAMPTON INN ROUND ROCK</v>
      </c>
      <c r="C6447" s="26">
        <f>SUBTOTAL(9,C6446:C6446)</f>
        <v>1116.1600000000001</v>
      </c>
      <c r="D6447" s="26" t="str">
        <f>IF(E6447="","TOTAL","")</f>
        <v>TOTAL</v>
      </c>
    </row>
    <row r="6448" spans="1:5" outlineLevel="2" x14ac:dyDescent="0.35">
      <c r="A6448" s="11">
        <v>43847</v>
      </c>
      <c r="B6448" t="s">
        <v>1559</v>
      </c>
      <c r="C6448" s="5">
        <v>760</v>
      </c>
      <c r="D6448" s="26" t="str">
        <f>IF(E6448="","TOTAL","")</f>
        <v/>
      </c>
      <c r="E6448" t="s">
        <v>99</v>
      </c>
    </row>
    <row r="6449" spans="1:5" outlineLevel="1" x14ac:dyDescent="0.35">
      <c r="A6449" s="25">
        <f>A6448</f>
        <v>43847</v>
      </c>
      <c r="B6449" s="24" t="str">
        <f>B6448</f>
        <v>HAMUN</v>
      </c>
      <c r="C6449" s="26">
        <f>SUBTOTAL(9,C6448:C6448)</f>
        <v>760</v>
      </c>
      <c r="D6449" s="26" t="str">
        <f>IF(E6449="","TOTAL","")</f>
        <v>TOTAL</v>
      </c>
    </row>
    <row r="6450" spans="1:5" outlineLevel="2" x14ac:dyDescent="0.35">
      <c r="A6450" s="11">
        <v>43847</v>
      </c>
      <c r="B6450" t="s">
        <v>1560</v>
      </c>
      <c r="C6450" s="5">
        <v>195.45</v>
      </c>
      <c r="D6450" s="26" t="str">
        <f>IF(E6450="","TOTAL","")</f>
        <v/>
      </c>
      <c r="E6450" t="s">
        <v>81</v>
      </c>
    </row>
    <row r="6451" spans="1:5" outlineLevel="2" x14ac:dyDescent="0.35">
      <c r="A6451" s="11">
        <v>43847</v>
      </c>
      <c r="B6451" t="s">
        <v>1560</v>
      </c>
      <c r="C6451" s="5">
        <v>1404</v>
      </c>
      <c r="D6451" s="26" t="str">
        <f>IF(E6451="","TOTAL","")</f>
        <v/>
      </c>
      <c r="E6451" t="s">
        <v>81</v>
      </c>
    </row>
    <row r="6452" spans="1:5" outlineLevel="2" x14ac:dyDescent="0.35">
      <c r="A6452" s="11">
        <v>43847</v>
      </c>
      <c r="B6452" t="s">
        <v>1560</v>
      </c>
      <c r="C6452" s="5">
        <v>55.84</v>
      </c>
      <c r="D6452" s="26" t="str">
        <f>IF(E6452="","TOTAL","")</f>
        <v/>
      </c>
      <c r="E6452" t="s">
        <v>81</v>
      </c>
    </row>
    <row r="6453" spans="1:5" outlineLevel="1" x14ac:dyDescent="0.35">
      <c r="A6453" s="25">
        <f>A6452</f>
        <v>43847</v>
      </c>
      <c r="B6453" s="24" t="str">
        <f>B6452</f>
        <v>HARDWOOD PRODUCTS INC</v>
      </c>
      <c r="C6453" s="26">
        <f>SUBTOTAL(9,C6450:C6452)</f>
        <v>1655.29</v>
      </c>
      <c r="D6453" s="26" t="str">
        <f>IF(E6453="","TOTAL","")</f>
        <v>TOTAL</v>
      </c>
    </row>
    <row r="6454" spans="1:5" outlineLevel="2" x14ac:dyDescent="0.35">
      <c r="A6454" s="11">
        <v>43847</v>
      </c>
      <c r="B6454" t="s">
        <v>620</v>
      </c>
      <c r="C6454" s="5">
        <v>85</v>
      </c>
      <c r="D6454" s="26" t="str">
        <f>IF(E6454="","TOTAL","")</f>
        <v/>
      </c>
      <c r="E6454" t="s">
        <v>77</v>
      </c>
    </row>
    <row r="6455" spans="1:5" outlineLevel="1" x14ac:dyDescent="0.35">
      <c r="A6455" s="25">
        <f>A6454</f>
        <v>43847</v>
      </c>
      <c r="B6455" s="24" t="str">
        <f>B6454</f>
        <v>CALVIN BOYD HARRIS</v>
      </c>
      <c r="C6455" s="26">
        <f>SUBTOTAL(9,C6454:C6454)</f>
        <v>85</v>
      </c>
      <c r="D6455" s="26" t="str">
        <f>IF(E6455="","TOTAL","")</f>
        <v>TOTAL</v>
      </c>
    </row>
    <row r="6456" spans="1:5" outlineLevel="2" x14ac:dyDescent="0.35">
      <c r="A6456" s="11">
        <v>43847</v>
      </c>
      <c r="B6456" t="s">
        <v>157</v>
      </c>
      <c r="C6456" s="5">
        <v>651.95000000000005</v>
      </c>
      <c r="D6456" s="26" t="str">
        <f>IF(E6456="","TOTAL","")</f>
        <v/>
      </c>
      <c r="E6456" t="s">
        <v>100</v>
      </c>
    </row>
    <row r="6457" spans="1:5" outlineLevel="2" x14ac:dyDescent="0.35">
      <c r="A6457" s="11">
        <v>43847</v>
      </c>
      <c r="B6457" t="s">
        <v>157</v>
      </c>
      <c r="C6457" s="5">
        <v>14</v>
      </c>
      <c r="D6457" s="26" t="str">
        <f>IF(E6457="","TOTAL","")</f>
        <v/>
      </c>
      <c r="E6457" t="s">
        <v>100</v>
      </c>
    </row>
    <row r="6458" spans="1:5" outlineLevel="1" x14ac:dyDescent="0.35">
      <c r="A6458" s="25">
        <f>A6457</f>
        <v>43847</v>
      </c>
      <c r="B6458" s="24" t="str">
        <f>B6457</f>
        <v>HARRIS COUNTY UD #6</v>
      </c>
      <c r="C6458" s="26">
        <f>SUBTOTAL(9,C6456:C6457)</f>
        <v>665.95</v>
      </c>
      <c r="D6458" s="26" t="str">
        <f>IF(E6458="","TOTAL","")</f>
        <v>TOTAL</v>
      </c>
    </row>
    <row r="6459" spans="1:5" outlineLevel="2" x14ac:dyDescent="0.35">
      <c r="A6459" s="11">
        <v>43847</v>
      </c>
      <c r="B6459" t="s">
        <v>248</v>
      </c>
      <c r="C6459" s="5">
        <v>2407.5</v>
      </c>
      <c r="D6459" s="26" t="str">
        <f>IF(E6459="","TOTAL","")</f>
        <v/>
      </c>
      <c r="E6459" t="s">
        <v>100</v>
      </c>
    </row>
    <row r="6460" spans="1:5" outlineLevel="1" x14ac:dyDescent="0.35">
      <c r="A6460" s="25">
        <f>A6459</f>
        <v>43847</v>
      </c>
      <c r="B6460" s="24" t="str">
        <f>B6459</f>
        <v>HARRIS COUNTY MUD 495</v>
      </c>
      <c r="C6460" s="26">
        <f>SUBTOTAL(9,C6459:C6459)</f>
        <v>2407.5</v>
      </c>
      <c r="D6460" s="26" t="str">
        <f>IF(E6460="","TOTAL","")</f>
        <v>TOTAL</v>
      </c>
    </row>
    <row r="6461" spans="1:5" outlineLevel="2" x14ac:dyDescent="0.35">
      <c r="A6461" s="11">
        <v>43847</v>
      </c>
      <c r="B6461" t="s">
        <v>208</v>
      </c>
      <c r="C6461" s="5">
        <v>390</v>
      </c>
      <c r="D6461" s="26" t="str">
        <f>IF(E6461="","TOTAL","")</f>
        <v/>
      </c>
      <c r="E6461" t="s">
        <v>102</v>
      </c>
    </row>
    <row r="6462" spans="1:5" outlineLevel="1" x14ac:dyDescent="0.35">
      <c r="A6462" s="25">
        <f>A6461</f>
        <v>43847</v>
      </c>
      <c r="B6462" s="24" t="str">
        <f>B6461</f>
        <v>HARRIS COUNTY TREASURER</v>
      </c>
      <c r="C6462" s="26">
        <f>SUBTOTAL(9,C6461:C6461)</f>
        <v>390</v>
      </c>
      <c r="D6462" s="26" t="str">
        <f>IF(E6462="","TOTAL","")</f>
        <v>TOTAL</v>
      </c>
    </row>
    <row r="6463" spans="1:5" outlineLevel="2" x14ac:dyDescent="0.35">
      <c r="A6463" s="11">
        <v>43847</v>
      </c>
      <c r="B6463" t="s">
        <v>61</v>
      </c>
      <c r="C6463" s="5">
        <v>7.5</v>
      </c>
      <c r="D6463" s="26" t="str">
        <f>IF(E6463="","TOTAL","")</f>
        <v/>
      </c>
      <c r="E6463" t="s">
        <v>95</v>
      </c>
    </row>
    <row r="6464" spans="1:5" outlineLevel="2" x14ac:dyDescent="0.35">
      <c r="A6464" s="11">
        <v>43847</v>
      </c>
      <c r="B6464" t="s">
        <v>61</v>
      </c>
      <c r="C6464" s="5">
        <v>7.5</v>
      </c>
      <c r="D6464" s="26" t="str">
        <f>IF(E6464="","TOTAL","")</f>
        <v/>
      </c>
      <c r="E6464" t="s">
        <v>95</v>
      </c>
    </row>
    <row r="6465" spans="1:5" outlineLevel="2" x14ac:dyDescent="0.35">
      <c r="A6465" s="11">
        <v>43847</v>
      </c>
      <c r="B6465" t="s">
        <v>61</v>
      </c>
      <c r="C6465" s="5">
        <v>7.5</v>
      </c>
      <c r="D6465" s="26" t="str">
        <f>IF(E6465="","TOTAL","")</f>
        <v/>
      </c>
      <c r="E6465" t="s">
        <v>95</v>
      </c>
    </row>
    <row r="6466" spans="1:5" outlineLevel="2" x14ac:dyDescent="0.35">
      <c r="A6466" s="11">
        <v>43847</v>
      </c>
      <c r="B6466" t="s">
        <v>61</v>
      </c>
      <c r="C6466" s="5">
        <v>7.5</v>
      </c>
      <c r="D6466" s="26" t="str">
        <f>IF(E6466="","TOTAL","")</f>
        <v/>
      </c>
      <c r="E6466" t="s">
        <v>95</v>
      </c>
    </row>
    <row r="6467" spans="1:5" outlineLevel="2" x14ac:dyDescent="0.35">
      <c r="A6467" s="11">
        <v>43847</v>
      </c>
      <c r="B6467" t="s">
        <v>61</v>
      </c>
      <c r="C6467" s="5">
        <v>7.5</v>
      </c>
      <c r="D6467" s="26" t="str">
        <f>IF(E6467="","TOTAL","")</f>
        <v/>
      </c>
      <c r="E6467" t="s">
        <v>95</v>
      </c>
    </row>
    <row r="6468" spans="1:5" outlineLevel="2" x14ac:dyDescent="0.35">
      <c r="A6468" s="11">
        <v>43847</v>
      </c>
      <c r="B6468" t="s">
        <v>61</v>
      </c>
      <c r="C6468" s="5">
        <v>7.5</v>
      </c>
      <c r="D6468" s="26" t="str">
        <f>IF(E6468="","TOTAL","")</f>
        <v/>
      </c>
      <c r="E6468" t="s">
        <v>95</v>
      </c>
    </row>
    <row r="6469" spans="1:5" outlineLevel="2" x14ac:dyDescent="0.35">
      <c r="A6469" s="11">
        <v>43847</v>
      </c>
      <c r="B6469" t="s">
        <v>61</v>
      </c>
      <c r="C6469" s="5">
        <v>7.5</v>
      </c>
      <c r="D6469" s="26" t="str">
        <f>IF(E6469="","TOTAL","")</f>
        <v/>
      </c>
      <c r="E6469" t="s">
        <v>95</v>
      </c>
    </row>
    <row r="6470" spans="1:5" outlineLevel="2" x14ac:dyDescent="0.35">
      <c r="A6470" s="11">
        <v>43847</v>
      </c>
      <c r="B6470" t="s">
        <v>61</v>
      </c>
      <c r="C6470" s="5">
        <v>7.5</v>
      </c>
      <c r="D6470" s="26" t="str">
        <f>IF(E6470="","TOTAL","")</f>
        <v/>
      </c>
      <c r="E6470" t="s">
        <v>95</v>
      </c>
    </row>
    <row r="6471" spans="1:5" outlineLevel="2" x14ac:dyDescent="0.35">
      <c r="A6471" s="11">
        <v>43847</v>
      </c>
      <c r="B6471" t="s">
        <v>61</v>
      </c>
      <c r="C6471" s="5">
        <v>7.5</v>
      </c>
      <c r="D6471" s="26" t="str">
        <f>IF(E6471="","TOTAL","")</f>
        <v/>
      </c>
      <c r="E6471" t="s">
        <v>95</v>
      </c>
    </row>
    <row r="6472" spans="1:5" outlineLevel="2" x14ac:dyDescent="0.35">
      <c r="A6472" s="11">
        <v>43847</v>
      </c>
      <c r="B6472" t="s">
        <v>61</v>
      </c>
      <c r="C6472" s="5">
        <v>7.5</v>
      </c>
      <c r="D6472" s="26" t="str">
        <f>IF(E6472="","TOTAL","")</f>
        <v/>
      </c>
      <c r="E6472" t="s">
        <v>95</v>
      </c>
    </row>
    <row r="6473" spans="1:5" outlineLevel="2" x14ac:dyDescent="0.35">
      <c r="A6473" s="11">
        <v>43847</v>
      </c>
      <c r="B6473" t="s">
        <v>61</v>
      </c>
      <c r="C6473" s="5">
        <v>8.25</v>
      </c>
      <c r="D6473" s="26" t="str">
        <f>IF(E6473="","TOTAL","")</f>
        <v/>
      </c>
      <c r="E6473" t="s">
        <v>95</v>
      </c>
    </row>
    <row r="6474" spans="1:5" outlineLevel="2" x14ac:dyDescent="0.35">
      <c r="A6474" s="11">
        <v>43847</v>
      </c>
      <c r="B6474" t="s">
        <v>61</v>
      </c>
      <c r="C6474" s="5">
        <v>7.5</v>
      </c>
      <c r="D6474" s="26" t="str">
        <f>IF(E6474="","TOTAL","")</f>
        <v/>
      </c>
      <c r="E6474" t="s">
        <v>95</v>
      </c>
    </row>
    <row r="6475" spans="1:5" outlineLevel="2" x14ac:dyDescent="0.35">
      <c r="A6475" s="11">
        <v>43847</v>
      </c>
      <c r="B6475" t="s">
        <v>61</v>
      </c>
      <c r="C6475" s="5">
        <v>8.25</v>
      </c>
      <c r="D6475" s="26" t="str">
        <f>IF(E6475="","TOTAL","")</f>
        <v/>
      </c>
      <c r="E6475" t="s">
        <v>95</v>
      </c>
    </row>
    <row r="6476" spans="1:5" outlineLevel="2" x14ac:dyDescent="0.35">
      <c r="A6476" s="11">
        <v>43847</v>
      </c>
      <c r="B6476" t="s">
        <v>61</v>
      </c>
      <c r="C6476" s="5">
        <v>8.25</v>
      </c>
      <c r="D6476" s="26" t="str">
        <f>IF(E6476="","TOTAL","")</f>
        <v/>
      </c>
      <c r="E6476" t="s">
        <v>95</v>
      </c>
    </row>
    <row r="6477" spans="1:5" outlineLevel="2" x14ac:dyDescent="0.35">
      <c r="A6477" s="11">
        <v>43847</v>
      </c>
      <c r="B6477" t="s">
        <v>61</v>
      </c>
      <c r="C6477" s="5">
        <v>8.25</v>
      </c>
      <c r="D6477" s="26" t="str">
        <f>IF(E6477="","TOTAL","")</f>
        <v/>
      </c>
      <c r="E6477" t="s">
        <v>95</v>
      </c>
    </row>
    <row r="6478" spans="1:5" outlineLevel="2" x14ac:dyDescent="0.35">
      <c r="A6478" s="11">
        <v>43847</v>
      </c>
      <c r="B6478" t="s">
        <v>61</v>
      </c>
      <c r="C6478" s="5">
        <v>8.25</v>
      </c>
      <c r="D6478" s="26" t="str">
        <f>IF(E6478="","TOTAL","")</f>
        <v/>
      </c>
      <c r="E6478" t="s">
        <v>95</v>
      </c>
    </row>
    <row r="6479" spans="1:5" outlineLevel="2" x14ac:dyDescent="0.35">
      <c r="A6479" s="11">
        <v>43847</v>
      </c>
      <c r="B6479" t="s">
        <v>61</v>
      </c>
      <c r="C6479" s="5">
        <v>8.25</v>
      </c>
      <c r="D6479" s="26" t="str">
        <f>IF(E6479="","TOTAL","")</f>
        <v/>
      </c>
      <c r="E6479" t="s">
        <v>95</v>
      </c>
    </row>
    <row r="6480" spans="1:5" outlineLevel="2" x14ac:dyDescent="0.35">
      <c r="A6480" s="11">
        <v>43847</v>
      </c>
      <c r="B6480" t="s">
        <v>61</v>
      </c>
      <c r="C6480" s="5">
        <v>8.25</v>
      </c>
      <c r="D6480" s="26" t="str">
        <f>IF(E6480="","TOTAL","")</f>
        <v/>
      </c>
      <c r="E6480" t="s">
        <v>95</v>
      </c>
    </row>
    <row r="6481" spans="1:5" outlineLevel="2" x14ac:dyDescent="0.35">
      <c r="A6481" s="11">
        <v>43847</v>
      </c>
      <c r="B6481" t="s">
        <v>61</v>
      </c>
      <c r="C6481" s="5">
        <v>8.25</v>
      </c>
      <c r="D6481" s="26" t="str">
        <f>IF(E6481="","TOTAL","")</f>
        <v/>
      </c>
      <c r="E6481" t="s">
        <v>95</v>
      </c>
    </row>
    <row r="6482" spans="1:5" outlineLevel="2" x14ac:dyDescent="0.35">
      <c r="A6482" s="11">
        <v>43847</v>
      </c>
      <c r="B6482" t="s">
        <v>61</v>
      </c>
      <c r="C6482" s="5">
        <v>8.25</v>
      </c>
      <c r="D6482" s="26" t="str">
        <f>IF(E6482="","TOTAL","")</f>
        <v/>
      </c>
      <c r="E6482" t="s">
        <v>95</v>
      </c>
    </row>
    <row r="6483" spans="1:5" outlineLevel="2" x14ac:dyDescent="0.35">
      <c r="A6483" s="11">
        <v>43847</v>
      </c>
      <c r="B6483" t="s">
        <v>61</v>
      </c>
      <c r="C6483" s="5">
        <v>8.25</v>
      </c>
      <c r="D6483" s="26" t="str">
        <f>IF(E6483="","TOTAL","")</f>
        <v/>
      </c>
      <c r="E6483" t="s">
        <v>95</v>
      </c>
    </row>
    <row r="6484" spans="1:5" outlineLevel="2" x14ac:dyDescent="0.35">
      <c r="A6484" s="11">
        <v>43847</v>
      </c>
      <c r="B6484" t="s">
        <v>61</v>
      </c>
      <c r="C6484" s="5">
        <v>8.25</v>
      </c>
      <c r="D6484" s="26" t="str">
        <f>IF(E6484="","TOTAL","")</f>
        <v/>
      </c>
      <c r="E6484" t="s">
        <v>95</v>
      </c>
    </row>
    <row r="6485" spans="1:5" outlineLevel="2" x14ac:dyDescent="0.35">
      <c r="A6485" s="11">
        <v>43847</v>
      </c>
      <c r="B6485" t="s">
        <v>61</v>
      </c>
      <c r="C6485" s="5">
        <v>8.25</v>
      </c>
      <c r="D6485" s="26" t="str">
        <f>IF(E6485="","TOTAL","")</f>
        <v/>
      </c>
      <c r="E6485" t="s">
        <v>95</v>
      </c>
    </row>
    <row r="6486" spans="1:5" outlineLevel="2" x14ac:dyDescent="0.35">
      <c r="A6486" s="11">
        <v>43847</v>
      </c>
      <c r="B6486" t="s">
        <v>61</v>
      </c>
      <c r="C6486" s="5">
        <v>8.25</v>
      </c>
      <c r="D6486" s="26" t="str">
        <f>IF(E6486="","TOTAL","")</f>
        <v/>
      </c>
      <c r="E6486" t="s">
        <v>95</v>
      </c>
    </row>
    <row r="6487" spans="1:5" outlineLevel="2" x14ac:dyDescent="0.35">
      <c r="A6487" s="11">
        <v>43847</v>
      </c>
      <c r="B6487" t="s">
        <v>61</v>
      </c>
      <c r="C6487" s="5">
        <v>8.25</v>
      </c>
      <c r="D6487" s="26" t="str">
        <f>IF(E6487="","TOTAL","")</f>
        <v/>
      </c>
      <c r="E6487" t="s">
        <v>95</v>
      </c>
    </row>
    <row r="6488" spans="1:5" outlineLevel="1" x14ac:dyDescent="0.35">
      <c r="A6488" s="25">
        <f>A6487</f>
        <v>43847</v>
      </c>
      <c r="B6488" s="24" t="str">
        <f>B6487</f>
        <v>HARRIS CO TAX ASSESSOR-COLLECTOR</v>
      </c>
      <c r="C6488" s="26">
        <f>SUBTOTAL(9,C6463:C6487)</f>
        <v>198</v>
      </c>
      <c r="D6488" s="26" t="str">
        <f>IF(E6488="","TOTAL","")</f>
        <v>TOTAL</v>
      </c>
    </row>
    <row r="6489" spans="1:5" outlineLevel="2" x14ac:dyDescent="0.35">
      <c r="A6489" s="11">
        <v>43847</v>
      </c>
      <c r="B6489" t="s">
        <v>61</v>
      </c>
      <c r="C6489" s="5">
        <v>7.5</v>
      </c>
      <c r="D6489" s="26" t="str">
        <f>IF(E6489="","TOTAL","")</f>
        <v/>
      </c>
      <c r="E6489" t="s">
        <v>95</v>
      </c>
    </row>
    <row r="6490" spans="1:5" outlineLevel="1" x14ac:dyDescent="0.35">
      <c r="A6490" s="25">
        <f>A6489</f>
        <v>43847</v>
      </c>
      <c r="B6490" s="24" t="str">
        <f>B6489</f>
        <v>HARRIS CO TAX ASSESSOR-COLLECTOR</v>
      </c>
      <c r="C6490" s="26">
        <f>SUBTOTAL(9,C6489:C6489)</f>
        <v>7.5</v>
      </c>
      <c r="D6490" s="26" t="str">
        <f>IF(E6490="","TOTAL","")</f>
        <v>TOTAL</v>
      </c>
    </row>
    <row r="6491" spans="1:5" outlineLevel="2" x14ac:dyDescent="0.35">
      <c r="A6491" s="11">
        <v>43847</v>
      </c>
      <c r="B6491" t="s">
        <v>61</v>
      </c>
      <c r="C6491" s="5">
        <v>7.5</v>
      </c>
      <c r="D6491" s="26" t="str">
        <f>IF(E6491="","TOTAL","")</f>
        <v/>
      </c>
      <c r="E6491" t="s">
        <v>95</v>
      </c>
    </row>
    <row r="6492" spans="1:5" outlineLevel="2" x14ac:dyDescent="0.35">
      <c r="A6492" s="11">
        <v>43847</v>
      </c>
      <c r="B6492" t="s">
        <v>61</v>
      </c>
      <c r="C6492" s="5">
        <v>7.5</v>
      </c>
      <c r="D6492" s="26" t="str">
        <f>IF(E6492="","TOTAL","")</f>
        <v/>
      </c>
      <c r="E6492" t="s">
        <v>95</v>
      </c>
    </row>
    <row r="6493" spans="1:5" outlineLevel="2" x14ac:dyDescent="0.35">
      <c r="A6493" s="11">
        <v>43847</v>
      </c>
      <c r="B6493" t="s">
        <v>61</v>
      </c>
      <c r="C6493" s="5">
        <v>7.5</v>
      </c>
      <c r="D6493" s="26" t="str">
        <f>IF(E6493="","TOTAL","")</f>
        <v/>
      </c>
      <c r="E6493" t="s">
        <v>95</v>
      </c>
    </row>
    <row r="6494" spans="1:5" outlineLevel="2" x14ac:dyDescent="0.35">
      <c r="A6494" s="11">
        <v>43847</v>
      </c>
      <c r="B6494" t="s">
        <v>61</v>
      </c>
      <c r="C6494" s="5">
        <v>7.5</v>
      </c>
      <c r="D6494" s="26" t="str">
        <f>IF(E6494="","TOTAL","")</f>
        <v/>
      </c>
      <c r="E6494" t="s">
        <v>95</v>
      </c>
    </row>
    <row r="6495" spans="1:5" outlineLevel="2" x14ac:dyDescent="0.35">
      <c r="A6495" s="11">
        <v>43847</v>
      </c>
      <c r="B6495" t="s">
        <v>61</v>
      </c>
      <c r="C6495" s="5">
        <v>7.5</v>
      </c>
      <c r="D6495" s="26" t="str">
        <f>IF(E6495="","TOTAL","")</f>
        <v/>
      </c>
      <c r="E6495" t="s">
        <v>95</v>
      </c>
    </row>
    <row r="6496" spans="1:5" outlineLevel="2" x14ac:dyDescent="0.35">
      <c r="A6496" s="11">
        <v>43847</v>
      </c>
      <c r="B6496" t="s">
        <v>61</v>
      </c>
      <c r="C6496" s="5">
        <v>7.5</v>
      </c>
      <c r="D6496" s="26" t="str">
        <f>IF(E6496="","TOTAL","")</f>
        <v/>
      </c>
      <c r="E6496" t="s">
        <v>95</v>
      </c>
    </row>
    <row r="6497" spans="1:5" outlineLevel="2" x14ac:dyDescent="0.35">
      <c r="A6497" s="11">
        <v>43847</v>
      </c>
      <c r="B6497" t="s">
        <v>61</v>
      </c>
      <c r="C6497" s="5">
        <v>7.5</v>
      </c>
      <c r="D6497" s="26" t="str">
        <f>IF(E6497="","TOTAL","")</f>
        <v/>
      </c>
      <c r="E6497" t="s">
        <v>95</v>
      </c>
    </row>
    <row r="6498" spans="1:5" outlineLevel="2" x14ac:dyDescent="0.35">
      <c r="A6498" s="11">
        <v>43847</v>
      </c>
      <c r="B6498" t="s">
        <v>61</v>
      </c>
      <c r="C6498" s="5">
        <v>7.5</v>
      </c>
      <c r="D6498" s="26" t="str">
        <f>IF(E6498="","TOTAL","")</f>
        <v/>
      </c>
      <c r="E6498" t="s">
        <v>95</v>
      </c>
    </row>
    <row r="6499" spans="1:5" outlineLevel="1" x14ac:dyDescent="0.35">
      <c r="A6499" s="25">
        <f>A6498</f>
        <v>43847</v>
      </c>
      <c r="B6499" s="24" t="str">
        <f>B6498</f>
        <v>HARRIS CO TAX ASSESSOR-COLLECTOR</v>
      </c>
      <c r="C6499" s="26">
        <f>SUBTOTAL(9,C6491:C6498)</f>
        <v>60</v>
      </c>
      <c r="D6499" s="26" t="str">
        <f>IF(E6499="","TOTAL","")</f>
        <v>TOTAL</v>
      </c>
    </row>
    <row r="6500" spans="1:5" outlineLevel="2" x14ac:dyDescent="0.35">
      <c r="A6500" s="11">
        <v>43847</v>
      </c>
      <c r="B6500" t="s">
        <v>227</v>
      </c>
      <c r="C6500" s="5">
        <v>3007.53</v>
      </c>
      <c r="D6500" s="26" t="str">
        <f>IF(E6500="","TOTAL","")</f>
        <v/>
      </c>
      <c r="E6500" t="s">
        <v>77</v>
      </c>
    </row>
    <row r="6501" spans="1:5" outlineLevel="1" x14ac:dyDescent="0.35">
      <c r="A6501" s="25">
        <f>A6500</f>
        <v>43847</v>
      </c>
      <c r="B6501" s="24" t="str">
        <f>B6500</f>
        <v>HARRIS COUNTY TOLL ROAD AUTHORITY</v>
      </c>
      <c r="C6501" s="26">
        <f>SUBTOTAL(9,C6500:C6500)</f>
        <v>3007.53</v>
      </c>
      <c r="D6501" s="26" t="str">
        <f>IF(E6501="","TOTAL","")</f>
        <v>TOTAL</v>
      </c>
    </row>
    <row r="6502" spans="1:5" outlineLevel="2" x14ac:dyDescent="0.35">
      <c r="A6502" s="11">
        <v>43847</v>
      </c>
      <c r="B6502" t="s">
        <v>451</v>
      </c>
      <c r="C6502" s="5">
        <v>221</v>
      </c>
      <c r="D6502" s="26" t="str">
        <f>IF(E6502="","TOTAL","")</f>
        <v/>
      </c>
      <c r="E6502" t="s">
        <v>99</v>
      </c>
    </row>
    <row r="6503" spans="1:5" outlineLevel="1" x14ac:dyDescent="0.35">
      <c r="A6503" s="25">
        <f>A6502</f>
        <v>43847</v>
      </c>
      <c r="B6503" s="24" t="str">
        <f>B6502</f>
        <v>HEALTH MUSEUM</v>
      </c>
      <c r="C6503" s="26">
        <f>SUBTOTAL(9,C6502:C6502)</f>
        <v>221</v>
      </c>
      <c r="D6503" s="26" t="str">
        <f>IF(E6503="","TOTAL","")</f>
        <v>TOTAL</v>
      </c>
    </row>
    <row r="6504" spans="1:5" outlineLevel="2" x14ac:dyDescent="0.35">
      <c r="A6504" s="11">
        <v>43847</v>
      </c>
      <c r="B6504" t="s">
        <v>451</v>
      </c>
      <c r="C6504" s="5">
        <v>274</v>
      </c>
      <c r="D6504" s="26" t="str">
        <f>IF(E6504="","TOTAL","")</f>
        <v/>
      </c>
      <c r="E6504" t="s">
        <v>99</v>
      </c>
    </row>
    <row r="6505" spans="1:5" outlineLevel="1" x14ac:dyDescent="0.35">
      <c r="A6505" s="25">
        <f>A6504</f>
        <v>43847</v>
      </c>
      <c r="B6505" s="24" t="str">
        <f>B6504</f>
        <v>HEALTH MUSEUM</v>
      </c>
      <c r="C6505" s="26">
        <f>SUBTOTAL(9,C6504:C6504)</f>
        <v>274</v>
      </c>
      <c r="D6505" s="26" t="str">
        <f>IF(E6505="","TOTAL","")</f>
        <v>TOTAL</v>
      </c>
    </row>
    <row r="6506" spans="1:5" outlineLevel="2" x14ac:dyDescent="0.35">
      <c r="A6506" s="11">
        <v>43847</v>
      </c>
      <c r="B6506" t="s">
        <v>451</v>
      </c>
      <c r="C6506" s="5">
        <v>348</v>
      </c>
      <c r="D6506" s="26" t="str">
        <f>IF(E6506="","TOTAL","")</f>
        <v/>
      </c>
      <c r="E6506" t="s">
        <v>99</v>
      </c>
    </row>
    <row r="6507" spans="1:5" outlineLevel="1" x14ac:dyDescent="0.35">
      <c r="A6507" s="25">
        <f>A6506</f>
        <v>43847</v>
      </c>
      <c r="B6507" s="24" t="str">
        <f>B6506</f>
        <v>HEALTH MUSEUM</v>
      </c>
      <c r="C6507" s="26">
        <f>SUBTOTAL(9,C6506:C6506)</f>
        <v>348</v>
      </c>
      <c r="D6507" s="26" t="str">
        <f>IF(E6507="","TOTAL","")</f>
        <v>TOTAL</v>
      </c>
    </row>
    <row r="6508" spans="1:5" outlineLevel="2" x14ac:dyDescent="0.35">
      <c r="A6508" s="11">
        <v>43847</v>
      </c>
      <c r="B6508" t="s">
        <v>1561</v>
      </c>
      <c r="C6508" s="5">
        <v>600</v>
      </c>
      <c r="D6508" s="26" t="str">
        <f>IF(E6508="","TOTAL","")</f>
        <v/>
      </c>
      <c r="E6508" t="s">
        <v>79</v>
      </c>
    </row>
    <row r="6509" spans="1:5" outlineLevel="2" x14ac:dyDescent="0.35">
      <c r="A6509" s="11">
        <v>43847</v>
      </c>
      <c r="B6509" t="s">
        <v>1561</v>
      </c>
      <c r="C6509" s="5">
        <v>600</v>
      </c>
      <c r="D6509" s="26" t="str">
        <f>IF(E6509="","TOTAL","")</f>
        <v/>
      </c>
      <c r="E6509" t="s">
        <v>79</v>
      </c>
    </row>
    <row r="6510" spans="1:5" outlineLevel="2" x14ac:dyDescent="0.35">
      <c r="A6510" s="11">
        <v>43847</v>
      </c>
      <c r="B6510" t="s">
        <v>1561</v>
      </c>
      <c r="C6510" s="5">
        <v>600</v>
      </c>
      <c r="D6510" s="26" t="str">
        <f>IF(E6510="","TOTAL","")</f>
        <v/>
      </c>
      <c r="E6510" t="s">
        <v>79</v>
      </c>
    </row>
    <row r="6511" spans="1:5" outlineLevel="2" x14ac:dyDescent="0.35">
      <c r="A6511" s="11">
        <v>43847</v>
      </c>
      <c r="B6511" t="s">
        <v>1561</v>
      </c>
      <c r="C6511" s="5">
        <v>600</v>
      </c>
      <c r="D6511" s="26" t="str">
        <f>IF(E6511="","TOTAL","")</f>
        <v/>
      </c>
      <c r="E6511" t="s">
        <v>79</v>
      </c>
    </row>
    <row r="6512" spans="1:5" outlineLevel="2" x14ac:dyDescent="0.35">
      <c r="A6512" s="11">
        <v>43847</v>
      </c>
      <c r="B6512" t="s">
        <v>1561</v>
      </c>
      <c r="C6512" s="5">
        <v>600</v>
      </c>
      <c r="D6512" s="26" t="str">
        <f>IF(E6512="","TOTAL","")</f>
        <v/>
      </c>
      <c r="E6512" t="s">
        <v>79</v>
      </c>
    </row>
    <row r="6513" spans="1:5" outlineLevel="2" x14ac:dyDescent="0.35">
      <c r="A6513" s="11">
        <v>43847</v>
      </c>
      <c r="B6513" t="s">
        <v>1561</v>
      </c>
      <c r="C6513" s="5">
        <v>600</v>
      </c>
      <c r="D6513" s="26" t="str">
        <f>IF(E6513="","TOTAL","")</f>
        <v/>
      </c>
      <c r="E6513" t="s">
        <v>79</v>
      </c>
    </row>
    <row r="6514" spans="1:5" outlineLevel="2" x14ac:dyDescent="0.35">
      <c r="A6514" s="11">
        <v>43847</v>
      </c>
      <c r="B6514" t="s">
        <v>1561</v>
      </c>
      <c r="C6514" s="5">
        <v>600</v>
      </c>
      <c r="D6514" s="26" t="str">
        <f>IF(E6514="","TOTAL","")</f>
        <v/>
      </c>
      <c r="E6514" t="s">
        <v>79</v>
      </c>
    </row>
    <row r="6515" spans="1:5" outlineLevel="2" x14ac:dyDescent="0.35">
      <c r="A6515" s="11">
        <v>43847</v>
      </c>
      <c r="B6515" t="s">
        <v>1561</v>
      </c>
      <c r="C6515" s="5">
        <v>600</v>
      </c>
      <c r="D6515" s="26" t="str">
        <f>IF(E6515="","TOTAL","")</f>
        <v/>
      </c>
      <c r="E6515" t="s">
        <v>79</v>
      </c>
    </row>
    <row r="6516" spans="1:5" outlineLevel="2" x14ac:dyDescent="0.35">
      <c r="A6516" s="11">
        <v>43847</v>
      </c>
      <c r="B6516" t="s">
        <v>1561</v>
      </c>
      <c r="C6516" s="5">
        <v>464</v>
      </c>
      <c r="D6516" s="26" t="str">
        <f>IF(E6516="","TOTAL","")</f>
        <v/>
      </c>
      <c r="E6516" t="s">
        <v>81</v>
      </c>
    </row>
    <row r="6517" spans="1:5" outlineLevel="2" x14ac:dyDescent="0.35">
      <c r="A6517" s="11">
        <v>43847</v>
      </c>
      <c r="B6517" t="s">
        <v>1561</v>
      </c>
      <c r="C6517" s="5">
        <v>3214.4</v>
      </c>
      <c r="D6517" s="26" t="str">
        <f>IF(E6517="","TOTAL","")</f>
        <v/>
      </c>
      <c r="E6517" t="s">
        <v>81</v>
      </c>
    </row>
    <row r="6518" spans="1:5" outlineLevel="1" x14ac:dyDescent="0.35">
      <c r="A6518" s="25">
        <f>A6517</f>
        <v>43847</v>
      </c>
      <c r="B6518" s="24" t="str">
        <f>B6517</f>
        <v>HELENA CHEMICAL COMPANY</v>
      </c>
      <c r="C6518" s="26">
        <f>SUBTOTAL(9,C6508:C6517)</f>
        <v>8478.4</v>
      </c>
      <c r="D6518" s="26" t="str">
        <f>IF(E6518="","TOTAL","")</f>
        <v>TOTAL</v>
      </c>
    </row>
    <row r="6519" spans="1:5" outlineLevel="2" x14ac:dyDescent="0.35">
      <c r="A6519" s="11">
        <v>43847</v>
      </c>
      <c r="B6519" t="s">
        <v>1562</v>
      </c>
      <c r="C6519" s="5">
        <v>960</v>
      </c>
      <c r="D6519" s="26" t="str">
        <f>IF(E6519="","TOTAL","")</f>
        <v/>
      </c>
      <c r="E6519" t="s">
        <v>77</v>
      </c>
    </row>
    <row r="6520" spans="1:5" outlineLevel="2" x14ac:dyDescent="0.35">
      <c r="A6520" s="11">
        <v>43847</v>
      </c>
      <c r="B6520" t="s">
        <v>1562</v>
      </c>
      <c r="C6520" s="5">
        <v>960</v>
      </c>
      <c r="D6520" s="26" t="str">
        <f>IF(E6520="","TOTAL","")</f>
        <v/>
      </c>
      <c r="E6520" t="s">
        <v>77</v>
      </c>
    </row>
    <row r="6521" spans="1:5" outlineLevel="2" x14ac:dyDescent="0.35">
      <c r="A6521" s="11">
        <v>43847</v>
      </c>
      <c r="B6521" t="s">
        <v>1562</v>
      </c>
      <c r="C6521" s="5">
        <v>1710</v>
      </c>
      <c r="D6521" s="26" t="str">
        <f>IF(E6521="","TOTAL","")</f>
        <v/>
      </c>
      <c r="E6521" t="s">
        <v>77</v>
      </c>
    </row>
    <row r="6522" spans="1:5" outlineLevel="2" x14ac:dyDescent="0.35">
      <c r="A6522" s="11">
        <v>43847</v>
      </c>
      <c r="B6522" t="s">
        <v>1562</v>
      </c>
      <c r="C6522" s="5">
        <v>960</v>
      </c>
      <c r="D6522" s="26" t="str">
        <f>IF(E6522="","TOTAL","")</f>
        <v/>
      </c>
      <c r="E6522" t="s">
        <v>77</v>
      </c>
    </row>
    <row r="6523" spans="1:5" outlineLevel="2" x14ac:dyDescent="0.35">
      <c r="A6523" s="11">
        <v>43847</v>
      </c>
      <c r="B6523" t="s">
        <v>1562</v>
      </c>
      <c r="C6523" s="5">
        <v>960</v>
      </c>
      <c r="D6523" s="26" t="str">
        <f>IF(E6523="","TOTAL","")</f>
        <v/>
      </c>
      <c r="E6523" t="s">
        <v>77</v>
      </c>
    </row>
    <row r="6524" spans="1:5" outlineLevel="2" x14ac:dyDescent="0.35">
      <c r="A6524" s="11">
        <v>43847</v>
      </c>
      <c r="B6524" t="s">
        <v>1562</v>
      </c>
      <c r="C6524" s="5">
        <v>960</v>
      </c>
      <c r="D6524" s="26" t="str">
        <f>IF(E6524="","TOTAL","")</f>
        <v/>
      </c>
      <c r="E6524" t="s">
        <v>77</v>
      </c>
    </row>
    <row r="6525" spans="1:5" outlineLevel="2" x14ac:dyDescent="0.35">
      <c r="A6525" s="11">
        <v>43847</v>
      </c>
      <c r="B6525" t="s">
        <v>1562</v>
      </c>
      <c r="C6525" s="5">
        <v>960</v>
      </c>
      <c r="D6525" s="26" t="str">
        <f>IF(E6525="","TOTAL","")</f>
        <v/>
      </c>
      <c r="E6525" t="s">
        <v>77</v>
      </c>
    </row>
    <row r="6526" spans="1:5" outlineLevel="2" x14ac:dyDescent="0.35">
      <c r="A6526" s="11">
        <v>43847</v>
      </c>
      <c r="B6526" t="s">
        <v>1562</v>
      </c>
      <c r="C6526" s="5">
        <v>1710</v>
      </c>
      <c r="D6526" s="26" t="str">
        <f>IF(E6526="","TOTAL","")</f>
        <v/>
      </c>
      <c r="E6526" t="s">
        <v>77</v>
      </c>
    </row>
    <row r="6527" spans="1:5" outlineLevel="2" x14ac:dyDescent="0.35">
      <c r="A6527" s="11">
        <v>43847</v>
      </c>
      <c r="B6527" t="s">
        <v>1562</v>
      </c>
      <c r="C6527" s="5">
        <v>960</v>
      </c>
      <c r="D6527" s="26" t="str">
        <f>IF(E6527="","TOTAL","")</f>
        <v/>
      </c>
      <c r="E6527" t="s">
        <v>77</v>
      </c>
    </row>
    <row r="6528" spans="1:5" outlineLevel="2" x14ac:dyDescent="0.35">
      <c r="A6528" s="11">
        <v>43847</v>
      </c>
      <c r="B6528" t="s">
        <v>1562</v>
      </c>
      <c r="C6528" s="5">
        <v>960</v>
      </c>
      <c r="D6528" s="26" t="str">
        <f>IF(E6528="","TOTAL","")</f>
        <v/>
      </c>
      <c r="E6528" t="s">
        <v>77</v>
      </c>
    </row>
    <row r="6529" spans="1:5" outlineLevel="2" x14ac:dyDescent="0.35">
      <c r="A6529" s="11">
        <v>43847</v>
      </c>
      <c r="B6529" t="s">
        <v>1562</v>
      </c>
      <c r="C6529" s="5">
        <v>960</v>
      </c>
      <c r="D6529" s="26" t="str">
        <f>IF(E6529="","TOTAL","")</f>
        <v/>
      </c>
      <c r="E6529" t="s">
        <v>77</v>
      </c>
    </row>
    <row r="6530" spans="1:5" outlineLevel="2" x14ac:dyDescent="0.35">
      <c r="A6530" s="11">
        <v>43847</v>
      </c>
      <c r="B6530" t="s">
        <v>1562</v>
      </c>
      <c r="C6530" s="5">
        <v>960</v>
      </c>
      <c r="D6530" s="26" t="str">
        <f>IF(E6530="","TOTAL","")</f>
        <v/>
      </c>
      <c r="E6530" t="s">
        <v>77</v>
      </c>
    </row>
    <row r="6531" spans="1:5" outlineLevel="2" x14ac:dyDescent="0.35">
      <c r="A6531" s="11">
        <v>43847</v>
      </c>
      <c r="B6531" t="s">
        <v>1562</v>
      </c>
      <c r="C6531" s="5">
        <v>1710</v>
      </c>
      <c r="D6531" s="26" t="str">
        <f>IF(E6531="","TOTAL","")</f>
        <v/>
      </c>
      <c r="E6531" t="s">
        <v>77</v>
      </c>
    </row>
    <row r="6532" spans="1:5" outlineLevel="2" x14ac:dyDescent="0.35">
      <c r="A6532" s="11">
        <v>43847</v>
      </c>
      <c r="B6532" t="s">
        <v>1562</v>
      </c>
      <c r="C6532" s="5">
        <v>960</v>
      </c>
      <c r="D6532" s="26" t="str">
        <f>IF(E6532="","TOTAL","")</f>
        <v/>
      </c>
      <c r="E6532" t="s">
        <v>77</v>
      </c>
    </row>
    <row r="6533" spans="1:5" outlineLevel="1" x14ac:dyDescent="0.35">
      <c r="A6533" s="25">
        <f>A6532</f>
        <v>43847</v>
      </c>
      <c r="B6533" s="24" t="str">
        <f>B6532</f>
        <v>BRIDGET HEOS</v>
      </c>
      <c r="C6533" s="26">
        <f>SUBTOTAL(9,C6519:C6532)</f>
        <v>15690</v>
      </c>
      <c r="D6533" s="26" t="str">
        <f>IF(E6533="","TOTAL","")</f>
        <v>TOTAL</v>
      </c>
    </row>
    <row r="6534" spans="1:5" outlineLevel="2" x14ac:dyDescent="0.35">
      <c r="A6534" s="11">
        <v>43847</v>
      </c>
      <c r="B6534" t="s">
        <v>186</v>
      </c>
      <c r="C6534" s="5">
        <v>608.35</v>
      </c>
      <c r="D6534" s="26" t="str">
        <f>IF(E6534="","TOTAL","")</f>
        <v/>
      </c>
      <c r="E6534" t="s">
        <v>81</v>
      </c>
    </row>
    <row r="6535" spans="1:5" outlineLevel="2" x14ac:dyDescent="0.35">
      <c r="A6535" s="11">
        <v>43847</v>
      </c>
      <c r="B6535" t="s">
        <v>186</v>
      </c>
      <c r="C6535" s="5">
        <v>32.369999999999997</v>
      </c>
      <c r="D6535" s="26" t="str">
        <f>IF(E6535="","TOTAL","")</f>
        <v/>
      </c>
      <c r="E6535" t="s">
        <v>81</v>
      </c>
    </row>
    <row r="6536" spans="1:5" outlineLevel="2" x14ac:dyDescent="0.35">
      <c r="A6536" s="11">
        <v>43847</v>
      </c>
      <c r="B6536" t="s">
        <v>186</v>
      </c>
      <c r="C6536" s="5">
        <v>717.54</v>
      </c>
      <c r="D6536" s="26" t="str">
        <f>IF(E6536="","TOTAL","")</f>
        <v/>
      </c>
      <c r="E6536" t="s">
        <v>81</v>
      </c>
    </row>
    <row r="6537" spans="1:5" outlineLevel="1" x14ac:dyDescent="0.35">
      <c r="A6537" s="25">
        <f>A6536</f>
        <v>43847</v>
      </c>
      <c r="B6537" s="24" t="str">
        <f>B6536</f>
        <v>HERITAGE FOOD SERVICE GROUP INC</v>
      </c>
      <c r="C6537" s="26">
        <f>SUBTOTAL(9,C6534:C6536)</f>
        <v>1358.26</v>
      </c>
      <c r="D6537" s="26" t="str">
        <f>IF(E6537="","TOTAL","")</f>
        <v>TOTAL</v>
      </c>
    </row>
    <row r="6538" spans="1:5" outlineLevel="2" x14ac:dyDescent="0.35">
      <c r="A6538" s="11">
        <v>43847</v>
      </c>
      <c r="B6538" t="s">
        <v>1563</v>
      </c>
      <c r="C6538" s="5">
        <v>5250</v>
      </c>
      <c r="D6538" s="26" t="str">
        <f>IF(E6538="","TOTAL","")</f>
        <v/>
      </c>
      <c r="E6538" t="s">
        <v>77</v>
      </c>
    </row>
    <row r="6539" spans="1:5" outlineLevel="2" x14ac:dyDescent="0.35">
      <c r="A6539" s="11">
        <v>43847</v>
      </c>
      <c r="B6539" t="s">
        <v>1563</v>
      </c>
      <c r="C6539" s="5">
        <v>5473.05</v>
      </c>
      <c r="D6539" s="26" t="str">
        <f>IF(E6539="","TOTAL","")</f>
        <v/>
      </c>
      <c r="E6539" t="s">
        <v>77</v>
      </c>
    </row>
    <row r="6540" spans="1:5" outlineLevel="2" x14ac:dyDescent="0.35">
      <c r="A6540" s="11">
        <v>43847</v>
      </c>
      <c r="B6540" t="s">
        <v>1563</v>
      </c>
      <c r="C6540" s="5">
        <v>5250</v>
      </c>
      <c r="D6540" s="26" t="str">
        <f>IF(E6540="","TOTAL","")</f>
        <v/>
      </c>
      <c r="E6540" t="s">
        <v>77</v>
      </c>
    </row>
    <row r="6541" spans="1:5" outlineLevel="2" x14ac:dyDescent="0.35">
      <c r="A6541" s="11">
        <v>43847</v>
      </c>
      <c r="B6541" t="s">
        <v>1563</v>
      </c>
      <c r="C6541" s="5">
        <v>5250</v>
      </c>
      <c r="D6541" s="26" t="str">
        <f>IF(E6541="","TOTAL","")</f>
        <v/>
      </c>
      <c r="E6541" t="s">
        <v>77</v>
      </c>
    </row>
    <row r="6542" spans="1:5" outlineLevel="1" x14ac:dyDescent="0.35">
      <c r="A6542" s="25">
        <f>A6541</f>
        <v>43847</v>
      </c>
      <c r="B6542" s="24" t="str">
        <f>B6541</f>
        <v>HERREN TALKS INC</v>
      </c>
      <c r="C6542" s="26">
        <f>SUBTOTAL(9,C6538:C6541)</f>
        <v>21223.05</v>
      </c>
      <c r="D6542" s="26" t="str">
        <f>IF(E6542="","TOTAL","")</f>
        <v>TOTAL</v>
      </c>
    </row>
    <row r="6543" spans="1:5" outlineLevel="2" x14ac:dyDescent="0.35">
      <c r="A6543" s="11">
        <v>43847</v>
      </c>
      <c r="B6543" t="s">
        <v>1564</v>
      </c>
      <c r="C6543" s="5">
        <v>198.48</v>
      </c>
      <c r="D6543" s="26" t="str">
        <f>IF(E6543="","TOTAL","")</f>
        <v/>
      </c>
      <c r="E6543" t="s">
        <v>79</v>
      </c>
    </row>
    <row r="6544" spans="1:5" outlineLevel="2" x14ac:dyDescent="0.35">
      <c r="A6544" s="11">
        <v>43847</v>
      </c>
      <c r="B6544" t="s">
        <v>1564</v>
      </c>
      <c r="C6544" s="5">
        <v>140.5</v>
      </c>
      <c r="D6544" s="26" t="str">
        <f>IF(E6544="","TOTAL","")</f>
        <v/>
      </c>
      <c r="E6544" t="s">
        <v>80</v>
      </c>
    </row>
    <row r="6545" spans="1:5" outlineLevel="1" x14ac:dyDescent="0.35">
      <c r="A6545" s="25">
        <f>A6544</f>
        <v>43847</v>
      </c>
      <c r="B6545" s="24" t="str">
        <f>B6544</f>
        <v>HEXCO INC</v>
      </c>
      <c r="C6545" s="26">
        <f>SUBTOTAL(9,C6543:C6544)</f>
        <v>338.98</v>
      </c>
      <c r="D6545" s="26" t="str">
        <f>IF(E6545="","TOTAL","")</f>
        <v>TOTAL</v>
      </c>
    </row>
    <row r="6546" spans="1:5" outlineLevel="2" x14ac:dyDescent="0.35">
      <c r="A6546" s="11">
        <v>43847</v>
      </c>
      <c r="B6546" t="s">
        <v>1565</v>
      </c>
      <c r="C6546" s="5">
        <v>842.49</v>
      </c>
      <c r="D6546" s="26" t="str">
        <f>IF(E6546="","TOTAL","")</f>
        <v/>
      </c>
      <c r="E6546" t="s">
        <v>97</v>
      </c>
    </row>
    <row r="6547" spans="1:5" outlineLevel="1" x14ac:dyDescent="0.35">
      <c r="A6547" s="25">
        <f>A6546</f>
        <v>43847</v>
      </c>
      <c r="B6547" s="24" t="str">
        <f>B6546</f>
        <v>HILTON AUSTIN</v>
      </c>
      <c r="C6547" s="26">
        <f>SUBTOTAL(9,C6546:C6546)</f>
        <v>842.49</v>
      </c>
      <c r="D6547" s="26" t="str">
        <f>IF(E6547="","TOTAL","")</f>
        <v>TOTAL</v>
      </c>
    </row>
    <row r="6548" spans="1:5" outlineLevel="2" x14ac:dyDescent="0.35">
      <c r="A6548" s="11">
        <v>43847</v>
      </c>
      <c r="B6548" t="s">
        <v>1565</v>
      </c>
      <c r="C6548" s="5">
        <v>842.49</v>
      </c>
      <c r="D6548" s="26" t="str">
        <f>IF(E6548="","TOTAL","")</f>
        <v/>
      </c>
      <c r="E6548" t="s">
        <v>97</v>
      </c>
    </row>
    <row r="6549" spans="1:5" outlineLevel="1" x14ac:dyDescent="0.35">
      <c r="A6549" s="25">
        <f>A6548</f>
        <v>43847</v>
      </c>
      <c r="B6549" s="24" t="str">
        <f>B6548</f>
        <v>HILTON AUSTIN</v>
      </c>
      <c r="C6549" s="26">
        <f>SUBTOTAL(9,C6548:C6548)</f>
        <v>842.49</v>
      </c>
      <c r="D6549" s="26" t="str">
        <f>IF(E6549="","TOTAL","")</f>
        <v>TOTAL</v>
      </c>
    </row>
    <row r="6550" spans="1:5" outlineLevel="2" x14ac:dyDescent="0.35">
      <c r="A6550" s="11">
        <v>43847</v>
      </c>
      <c r="B6550" t="s">
        <v>1566</v>
      </c>
      <c r="C6550" s="5">
        <v>1386.48</v>
      </c>
      <c r="D6550" s="26" t="str">
        <f>IF(E6550="","TOTAL","")</f>
        <v/>
      </c>
      <c r="E6550" t="s">
        <v>99</v>
      </c>
    </row>
    <row r="6551" spans="1:5" outlineLevel="1" x14ac:dyDescent="0.35">
      <c r="A6551" s="25">
        <f>A6550</f>
        <v>43847</v>
      </c>
      <c r="B6551" s="24" t="str">
        <f>B6550</f>
        <v>HILTON GALVESTON ISLAND RESORT</v>
      </c>
      <c r="C6551" s="26">
        <f>SUBTOTAL(9,C6550:C6550)</f>
        <v>1386.48</v>
      </c>
      <c r="D6551" s="26" t="str">
        <f>IF(E6551="","TOTAL","")</f>
        <v>TOTAL</v>
      </c>
    </row>
    <row r="6552" spans="1:5" outlineLevel="2" x14ac:dyDescent="0.35">
      <c r="A6552" s="11">
        <v>43847</v>
      </c>
      <c r="B6552" t="s">
        <v>761</v>
      </c>
      <c r="C6552" s="5">
        <v>226.44</v>
      </c>
      <c r="D6552" s="26" t="str">
        <f>IF(E6552="","TOTAL","")</f>
        <v/>
      </c>
      <c r="E6552" t="s">
        <v>97</v>
      </c>
    </row>
    <row r="6553" spans="1:5" outlineLevel="1" x14ac:dyDescent="0.35">
      <c r="A6553" s="25">
        <f>A6552</f>
        <v>43847</v>
      </c>
      <c r="B6553" s="24" t="str">
        <f>B6552</f>
        <v>HILTON GARDEN INN</v>
      </c>
      <c r="C6553" s="26">
        <f>SUBTOTAL(9,C6552:C6552)</f>
        <v>226.44</v>
      </c>
      <c r="D6553" s="26" t="str">
        <f>IF(E6553="","TOTAL","")</f>
        <v>TOTAL</v>
      </c>
    </row>
    <row r="6554" spans="1:5" outlineLevel="2" x14ac:dyDescent="0.35">
      <c r="A6554" s="11">
        <v>43847</v>
      </c>
      <c r="B6554" t="s">
        <v>1304</v>
      </c>
      <c r="C6554" s="5">
        <v>344.1</v>
      </c>
      <c r="D6554" s="26" t="str">
        <f>IF(E6554="","TOTAL","")</f>
        <v/>
      </c>
      <c r="E6554" t="s">
        <v>180</v>
      </c>
    </row>
    <row r="6555" spans="1:5" outlineLevel="1" x14ac:dyDescent="0.35">
      <c r="A6555" s="25">
        <f>A6554</f>
        <v>43847</v>
      </c>
      <c r="B6555" s="24" t="str">
        <f>B6554</f>
        <v>DOUBLE TREE BY HILTON HOTEL AUSTIN</v>
      </c>
      <c r="C6555" s="26">
        <f>SUBTOTAL(9,C6554:C6554)</f>
        <v>344.1</v>
      </c>
      <c r="D6555" s="26" t="str">
        <f>IF(E6555="","TOTAL","")</f>
        <v>TOTAL</v>
      </c>
    </row>
    <row r="6556" spans="1:5" outlineLevel="2" x14ac:dyDescent="0.35">
      <c r="A6556" s="11">
        <v>43847</v>
      </c>
      <c r="B6556" t="s">
        <v>1567</v>
      </c>
      <c r="C6556" s="5">
        <v>231.63</v>
      </c>
      <c r="D6556" s="26" t="str">
        <f>IF(E6556="","TOTAL","")</f>
        <v/>
      </c>
      <c r="E6556" t="s">
        <v>97</v>
      </c>
    </row>
    <row r="6557" spans="1:5" outlineLevel="1" x14ac:dyDescent="0.35">
      <c r="A6557" s="25">
        <f>A6556</f>
        <v>43847</v>
      </c>
      <c r="B6557" s="24" t="str">
        <f>B6556</f>
        <v>DOUBLETREE BY HILTON HOTEL GALVESTON BEACH</v>
      </c>
      <c r="C6557" s="26">
        <f>SUBTOTAL(9,C6556:C6556)</f>
        <v>231.63</v>
      </c>
      <c r="D6557" s="26" t="str">
        <f>IF(E6557="","TOTAL","")</f>
        <v>TOTAL</v>
      </c>
    </row>
    <row r="6558" spans="1:5" outlineLevel="2" x14ac:dyDescent="0.35">
      <c r="A6558" s="11">
        <v>43847</v>
      </c>
      <c r="B6558" t="s">
        <v>1567</v>
      </c>
      <c r="C6558" s="5">
        <v>694.89</v>
      </c>
      <c r="D6558" s="26" t="str">
        <f>IF(E6558="","TOTAL","")</f>
        <v/>
      </c>
      <c r="E6558" t="s">
        <v>99</v>
      </c>
    </row>
    <row r="6559" spans="1:5" outlineLevel="1" x14ac:dyDescent="0.35">
      <c r="A6559" s="25">
        <f>A6558</f>
        <v>43847</v>
      </c>
      <c r="B6559" s="24" t="str">
        <f>B6558</f>
        <v>DOUBLETREE BY HILTON HOTEL GALVESTON BEACH</v>
      </c>
      <c r="C6559" s="26">
        <f>SUBTOTAL(9,C6558:C6558)</f>
        <v>694.89</v>
      </c>
      <c r="D6559" s="26" t="str">
        <f>IF(E6559="","TOTAL","")</f>
        <v>TOTAL</v>
      </c>
    </row>
    <row r="6560" spans="1:5" outlineLevel="2" x14ac:dyDescent="0.35">
      <c r="A6560" s="11">
        <v>43847</v>
      </c>
      <c r="B6560" t="s">
        <v>1568</v>
      </c>
      <c r="C6560" s="5">
        <v>854.46</v>
      </c>
      <c r="D6560" s="26" t="str">
        <f>IF(E6560="","TOTAL","")</f>
        <v/>
      </c>
      <c r="E6560" t="s">
        <v>97</v>
      </c>
    </row>
    <row r="6561" spans="1:5" outlineLevel="1" x14ac:dyDescent="0.35">
      <c r="A6561" s="25">
        <f>A6560</f>
        <v>43847</v>
      </c>
      <c r="B6561" s="24" t="str">
        <f>B6560</f>
        <v>EMBASSY SUITES SAN ANTONIO BROOKS HOTEL &amp; SPA</v>
      </c>
      <c r="C6561" s="26">
        <f>SUBTOTAL(9,C6560:C6560)</f>
        <v>854.46</v>
      </c>
      <c r="D6561" s="26" t="str">
        <f>IF(E6561="","TOTAL","")</f>
        <v>TOTAL</v>
      </c>
    </row>
    <row r="6562" spans="1:5" outlineLevel="2" x14ac:dyDescent="0.35">
      <c r="A6562" s="11">
        <v>43847</v>
      </c>
      <c r="B6562" t="s">
        <v>1569</v>
      </c>
      <c r="C6562" s="5">
        <v>48.83</v>
      </c>
      <c r="D6562" s="26" t="str">
        <f>IF(E6562="","TOTAL","")</f>
        <v/>
      </c>
      <c r="E6562" t="s">
        <v>97</v>
      </c>
    </row>
    <row r="6563" spans="1:5" outlineLevel="2" x14ac:dyDescent="0.35">
      <c r="A6563" s="11">
        <v>43847</v>
      </c>
      <c r="B6563" t="s">
        <v>1569</v>
      </c>
      <c r="C6563" s="5">
        <v>492.5</v>
      </c>
      <c r="D6563" s="26" t="str">
        <f>IF(E6563="","TOTAL","")</f>
        <v/>
      </c>
      <c r="E6563" t="s">
        <v>97</v>
      </c>
    </row>
    <row r="6564" spans="1:5" outlineLevel="1" x14ac:dyDescent="0.35">
      <c r="A6564" s="25">
        <f>A6563</f>
        <v>43847</v>
      </c>
      <c r="B6564" s="24" t="str">
        <f>B6563</f>
        <v>HAMPTON INN &amp; SUITES LEGACY PARK - FRISCO</v>
      </c>
      <c r="C6564" s="26">
        <f>SUBTOTAL(9,C6562:C6563)</f>
        <v>541.33000000000004</v>
      </c>
      <c r="D6564" s="26" t="str">
        <f>IF(E6564="","TOTAL","")</f>
        <v>TOTAL</v>
      </c>
    </row>
    <row r="6565" spans="1:5" outlineLevel="2" x14ac:dyDescent="0.35">
      <c r="A6565" s="11">
        <v>43847</v>
      </c>
      <c r="B6565" t="s">
        <v>1570</v>
      </c>
      <c r="C6565" s="5">
        <v>1333.22</v>
      </c>
      <c r="D6565" s="26" t="str">
        <f>IF(E6565="","TOTAL","")</f>
        <v/>
      </c>
      <c r="E6565" t="s">
        <v>99</v>
      </c>
    </row>
    <row r="6566" spans="1:5" outlineLevel="1" x14ac:dyDescent="0.35">
      <c r="A6566" s="25">
        <f>A6565</f>
        <v>43847</v>
      </c>
      <c r="B6566" s="24" t="str">
        <f>B6565</f>
        <v>HOMEWOOD SUITES WOODLANDS - SHENANDOAH</v>
      </c>
      <c r="C6566" s="26">
        <f>SUBTOTAL(9,C6565:C6565)</f>
        <v>1333.22</v>
      </c>
      <c r="D6566" s="26" t="str">
        <f>IF(E6566="","TOTAL","")</f>
        <v>TOTAL</v>
      </c>
    </row>
    <row r="6567" spans="1:5" outlineLevel="2" x14ac:dyDescent="0.35">
      <c r="A6567" s="11">
        <v>43847</v>
      </c>
      <c r="B6567" t="s">
        <v>1571</v>
      </c>
      <c r="C6567" s="5">
        <v>530.58000000000004</v>
      </c>
      <c r="D6567" s="26" t="str">
        <f>IF(E6567="","TOTAL","")</f>
        <v/>
      </c>
      <c r="E6567" t="s">
        <v>97</v>
      </c>
    </row>
    <row r="6568" spans="1:5" outlineLevel="1" x14ac:dyDescent="0.35">
      <c r="A6568" s="25">
        <f>A6567</f>
        <v>43847</v>
      </c>
      <c r="B6568" s="24" t="str">
        <f>B6567</f>
        <v>EMBASSY SUITES BY HILTON - AUSTIN DOWNTOWN</v>
      </c>
      <c r="C6568" s="26">
        <f>SUBTOTAL(9,C6567:C6567)</f>
        <v>530.58000000000004</v>
      </c>
      <c r="D6568" s="26" t="str">
        <f>IF(E6568="","TOTAL","")</f>
        <v>TOTAL</v>
      </c>
    </row>
    <row r="6569" spans="1:5" outlineLevel="2" x14ac:dyDescent="0.35">
      <c r="A6569" s="11">
        <v>43847</v>
      </c>
      <c r="B6569" t="s">
        <v>1572</v>
      </c>
      <c r="C6569" s="5">
        <v>278.10000000000002</v>
      </c>
      <c r="D6569" s="26" t="str">
        <f>IF(E6569="","TOTAL","")</f>
        <v/>
      </c>
      <c r="E6569" t="s">
        <v>97</v>
      </c>
    </row>
    <row r="6570" spans="1:5" outlineLevel="1" x14ac:dyDescent="0.35">
      <c r="A6570" s="25">
        <f>A6569</f>
        <v>43847</v>
      </c>
      <c r="B6570" s="24" t="str">
        <f>B6569</f>
        <v>HISTORIC MENGER HOTEL</v>
      </c>
      <c r="C6570" s="26">
        <f>SUBTOTAL(9,C6569:C6569)</f>
        <v>278.10000000000002</v>
      </c>
      <c r="D6570" s="26" t="str">
        <f>IF(E6570="","TOTAL","")</f>
        <v>TOTAL</v>
      </c>
    </row>
    <row r="6571" spans="1:5" outlineLevel="2" x14ac:dyDescent="0.35">
      <c r="A6571" s="11">
        <v>43847</v>
      </c>
      <c r="B6571" t="s">
        <v>435</v>
      </c>
      <c r="C6571" s="5">
        <v>214.59</v>
      </c>
      <c r="D6571" s="26" t="str">
        <f>IF(E6571="","TOTAL","")</f>
        <v/>
      </c>
      <c r="E6571" t="s">
        <v>79</v>
      </c>
    </row>
    <row r="6572" spans="1:5" outlineLevel="1" x14ac:dyDescent="0.35">
      <c r="A6572" s="25">
        <f>A6571</f>
        <v>43847</v>
      </c>
      <c r="B6572" s="24" t="str">
        <f>B6571</f>
        <v>HOBBY LOBBY</v>
      </c>
      <c r="C6572" s="26">
        <f>SUBTOTAL(9,C6571:C6571)</f>
        <v>214.59</v>
      </c>
      <c r="D6572" s="26" t="str">
        <f>IF(E6572="","TOTAL","")</f>
        <v>TOTAL</v>
      </c>
    </row>
    <row r="6573" spans="1:5" outlineLevel="2" x14ac:dyDescent="0.35">
      <c r="A6573" s="11">
        <v>43847</v>
      </c>
      <c r="B6573" t="s">
        <v>1573</v>
      </c>
      <c r="C6573" s="5">
        <v>649.58000000000004</v>
      </c>
      <c r="D6573" s="26" t="str">
        <f>IF(E6573="","TOTAL","")</f>
        <v/>
      </c>
      <c r="E6573" t="s">
        <v>99</v>
      </c>
    </row>
    <row r="6574" spans="1:5" outlineLevel="1" x14ac:dyDescent="0.35">
      <c r="A6574" s="25">
        <f>A6573</f>
        <v>43847</v>
      </c>
      <c r="B6574" s="24" t="str">
        <f>B6573</f>
        <v>HOLIDAY INN EXPRESS &amp; SUITES FORT WORTH WEST</v>
      </c>
      <c r="C6574" s="26">
        <f>SUBTOTAL(9,C6573:C6573)</f>
        <v>649.58000000000004</v>
      </c>
      <c r="D6574" s="26" t="str">
        <f>IF(E6574="","TOTAL","")</f>
        <v>TOTAL</v>
      </c>
    </row>
    <row r="6575" spans="1:5" outlineLevel="2" x14ac:dyDescent="0.35">
      <c r="A6575" s="11">
        <v>43847</v>
      </c>
      <c r="B6575" t="s">
        <v>33</v>
      </c>
      <c r="C6575" s="5">
        <v>134.88</v>
      </c>
      <c r="D6575" s="26" t="str">
        <f>IF(E6575="","TOTAL","")</f>
        <v/>
      </c>
      <c r="E6575" t="s">
        <v>79</v>
      </c>
    </row>
    <row r="6576" spans="1:5" outlineLevel="2" x14ac:dyDescent="0.35">
      <c r="A6576" s="11">
        <v>43847</v>
      </c>
      <c r="B6576" t="s">
        <v>33</v>
      </c>
      <c r="C6576" s="5">
        <v>64.67</v>
      </c>
      <c r="D6576" s="26" t="str">
        <f>IF(E6576="","TOTAL","")</f>
        <v/>
      </c>
      <c r="E6576" t="s">
        <v>79</v>
      </c>
    </row>
    <row r="6577" spans="1:5" outlineLevel="2" x14ac:dyDescent="0.35">
      <c r="A6577" s="11">
        <v>43847</v>
      </c>
      <c r="B6577" t="s">
        <v>33</v>
      </c>
      <c r="C6577" s="5">
        <v>28.7</v>
      </c>
      <c r="D6577" s="26" t="str">
        <f>IF(E6577="","TOTAL","")</f>
        <v/>
      </c>
      <c r="E6577" t="s">
        <v>81</v>
      </c>
    </row>
    <row r="6578" spans="1:5" outlineLevel="2" x14ac:dyDescent="0.35">
      <c r="A6578" s="11">
        <v>43847</v>
      </c>
      <c r="B6578" t="s">
        <v>33</v>
      </c>
      <c r="C6578" s="5">
        <v>19.97</v>
      </c>
      <c r="D6578" s="26" t="str">
        <f>IF(E6578="","TOTAL","")</f>
        <v/>
      </c>
      <c r="E6578" t="s">
        <v>81</v>
      </c>
    </row>
    <row r="6579" spans="1:5" outlineLevel="2" x14ac:dyDescent="0.35">
      <c r="A6579" s="11">
        <v>43847</v>
      </c>
      <c r="B6579" t="s">
        <v>33</v>
      </c>
      <c r="C6579" s="5">
        <v>64.44</v>
      </c>
      <c r="D6579" s="26" t="str">
        <f>IF(E6579="","TOTAL","")</f>
        <v/>
      </c>
      <c r="E6579" t="s">
        <v>79</v>
      </c>
    </row>
    <row r="6580" spans="1:5" outlineLevel="2" x14ac:dyDescent="0.35">
      <c r="A6580" s="11">
        <v>43847</v>
      </c>
      <c r="B6580" t="s">
        <v>33</v>
      </c>
      <c r="C6580" s="5">
        <v>83.82</v>
      </c>
      <c r="D6580" s="26" t="str">
        <f>IF(E6580="","TOTAL","")</f>
        <v/>
      </c>
      <c r="E6580" t="s">
        <v>79</v>
      </c>
    </row>
    <row r="6581" spans="1:5" outlineLevel="2" x14ac:dyDescent="0.35">
      <c r="A6581" s="11">
        <v>43847</v>
      </c>
      <c r="B6581" t="s">
        <v>33</v>
      </c>
      <c r="C6581" s="5">
        <v>399</v>
      </c>
      <c r="D6581" s="26" t="str">
        <f>IF(E6581="","TOTAL","")</f>
        <v/>
      </c>
      <c r="E6581" t="s">
        <v>79</v>
      </c>
    </row>
    <row r="6582" spans="1:5" outlineLevel="2" x14ac:dyDescent="0.35">
      <c r="A6582" s="11">
        <v>43847</v>
      </c>
      <c r="B6582" t="s">
        <v>33</v>
      </c>
      <c r="C6582" s="5">
        <v>304.10000000000002</v>
      </c>
      <c r="D6582" s="26" t="str">
        <f>IF(E6582="","TOTAL","")</f>
        <v/>
      </c>
      <c r="E6582" t="s">
        <v>81</v>
      </c>
    </row>
    <row r="6583" spans="1:5" outlineLevel="2" x14ac:dyDescent="0.35">
      <c r="A6583" s="11">
        <v>43847</v>
      </c>
      <c r="B6583" t="s">
        <v>33</v>
      </c>
      <c r="C6583" s="5">
        <v>29.88</v>
      </c>
      <c r="D6583" s="26" t="str">
        <f>IF(E6583="","TOTAL","")</f>
        <v/>
      </c>
      <c r="E6583" t="s">
        <v>81</v>
      </c>
    </row>
    <row r="6584" spans="1:5" outlineLevel="2" x14ac:dyDescent="0.35">
      <c r="A6584" s="11">
        <v>43847</v>
      </c>
      <c r="B6584" t="s">
        <v>33</v>
      </c>
      <c r="C6584" s="5">
        <v>146.43</v>
      </c>
      <c r="D6584" s="26" t="str">
        <f>IF(E6584="","TOTAL","")</f>
        <v/>
      </c>
      <c r="E6584" t="s">
        <v>81</v>
      </c>
    </row>
    <row r="6585" spans="1:5" outlineLevel="2" x14ac:dyDescent="0.35">
      <c r="A6585" s="11">
        <v>43847</v>
      </c>
      <c r="B6585" t="s">
        <v>33</v>
      </c>
      <c r="C6585" s="5">
        <v>13.96</v>
      </c>
      <c r="D6585" s="26" t="str">
        <f>IF(E6585="","TOTAL","")</f>
        <v/>
      </c>
      <c r="E6585" t="s">
        <v>81</v>
      </c>
    </row>
    <row r="6586" spans="1:5" outlineLevel="2" x14ac:dyDescent="0.35">
      <c r="A6586" s="11">
        <v>43847</v>
      </c>
      <c r="B6586" t="s">
        <v>33</v>
      </c>
      <c r="C6586" s="5">
        <v>21.35</v>
      </c>
      <c r="D6586" s="26" t="str">
        <f>IF(E6586="","TOTAL","")</f>
        <v/>
      </c>
      <c r="E6586" t="s">
        <v>81</v>
      </c>
    </row>
    <row r="6587" spans="1:5" outlineLevel="2" x14ac:dyDescent="0.35">
      <c r="A6587" s="11">
        <v>43847</v>
      </c>
      <c r="B6587" t="s">
        <v>33</v>
      </c>
      <c r="C6587" s="5">
        <v>8.9700000000000006</v>
      </c>
      <c r="D6587" s="26" t="str">
        <f>IF(E6587="","TOTAL","")</f>
        <v/>
      </c>
      <c r="E6587" t="s">
        <v>81</v>
      </c>
    </row>
    <row r="6588" spans="1:5" outlineLevel="2" x14ac:dyDescent="0.35">
      <c r="A6588" s="11">
        <v>43847</v>
      </c>
      <c r="B6588" t="s">
        <v>33</v>
      </c>
      <c r="C6588" s="5">
        <v>29.05</v>
      </c>
      <c r="D6588" s="26" t="str">
        <f>IF(E6588="","TOTAL","")</f>
        <v/>
      </c>
      <c r="E6588" t="s">
        <v>81</v>
      </c>
    </row>
    <row r="6589" spans="1:5" outlineLevel="2" x14ac:dyDescent="0.35">
      <c r="A6589" s="11">
        <v>43847</v>
      </c>
      <c r="B6589" t="s">
        <v>33</v>
      </c>
      <c r="C6589" s="5">
        <v>35.68</v>
      </c>
      <c r="D6589" s="26" t="str">
        <f>IF(E6589="","TOTAL","")</f>
        <v/>
      </c>
      <c r="E6589" t="s">
        <v>81</v>
      </c>
    </row>
    <row r="6590" spans="1:5" outlineLevel="2" x14ac:dyDescent="0.35">
      <c r="A6590" s="11">
        <v>43847</v>
      </c>
      <c r="B6590" t="s">
        <v>33</v>
      </c>
      <c r="C6590" s="5">
        <v>64.569999999999993</v>
      </c>
      <c r="D6590" s="26" t="str">
        <f>IF(E6590="","TOTAL","")</f>
        <v/>
      </c>
      <c r="E6590" t="s">
        <v>81</v>
      </c>
    </row>
    <row r="6591" spans="1:5" outlineLevel="2" x14ac:dyDescent="0.35">
      <c r="A6591" s="11">
        <v>43847</v>
      </c>
      <c r="B6591" t="s">
        <v>33</v>
      </c>
      <c r="C6591" s="5">
        <v>22.45</v>
      </c>
      <c r="D6591" s="26" t="str">
        <f>IF(E6591="","TOTAL","")</f>
        <v/>
      </c>
      <c r="E6591" t="s">
        <v>81</v>
      </c>
    </row>
    <row r="6592" spans="1:5" outlineLevel="2" x14ac:dyDescent="0.35">
      <c r="A6592" s="11">
        <v>43847</v>
      </c>
      <c r="B6592" t="s">
        <v>33</v>
      </c>
      <c r="C6592" s="5">
        <v>48.68</v>
      </c>
      <c r="D6592" s="26" t="str">
        <f>IF(E6592="","TOTAL","")</f>
        <v/>
      </c>
      <c r="E6592" t="s">
        <v>81</v>
      </c>
    </row>
    <row r="6593" spans="1:5" outlineLevel="2" x14ac:dyDescent="0.35">
      <c r="A6593" s="11">
        <v>43847</v>
      </c>
      <c r="B6593" t="s">
        <v>33</v>
      </c>
      <c r="C6593" s="5">
        <v>41.91</v>
      </c>
      <c r="D6593" s="26" t="str">
        <f>IF(E6593="","TOTAL","")</f>
        <v/>
      </c>
      <c r="E6593" t="s">
        <v>81</v>
      </c>
    </row>
    <row r="6594" spans="1:5" outlineLevel="2" x14ac:dyDescent="0.35">
      <c r="A6594" s="11">
        <v>43847</v>
      </c>
      <c r="B6594" t="s">
        <v>33</v>
      </c>
      <c r="C6594" s="5">
        <v>40.36</v>
      </c>
      <c r="D6594" s="26" t="str">
        <f>IF(E6594="","TOTAL","")</f>
        <v/>
      </c>
      <c r="E6594" t="s">
        <v>81</v>
      </c>
    </row>
    <row r="6595" spans="1:5" outlineLevel="2" x14ac:dyDescent="0.35">
      <c r="A6595" s="11">
        <v>43847</v>
      </c>
      <c r="B6595" t="s">
        <v>33</v>
      </c>
      <c r="C6595" s="5">
        <v>49.21</v>
      </c>
      <c r="D6595" s="26" t="str">
        <f>IF(E6595="","TOTAL","")</f>
        <v/>
      </c>
      <c r="E6595" t="s">
        <v>81</v>
      </c>
    </row>
    <row r="6596" spans="1:5" outlineLevel="2" x14ac:dyDescent="0.35">
      <c r="A6596" s="11">
        <v>43847</v>
      </c>
      <c r="B6596" t="s">
        <v>33</v>
      </c>
      <c r="C6596" s="5">
        <v>11.96</v>
      </c>
      <c r="D6596" s="26" t="str">
        <f>IF(E6596="","TOTAL","")</f>
        <v/>
      </c>
      <c r="E6596" t="s">
        <v>81</v>
      </c>
    </row>
    <row r="6597" spans="1:5" outlineLevel="2" x14ac:dyDescent="0.35">
      <c r="A6597" s="11">
        <v>43847</v>
      </c>
      <c r="B6597" t="s">
        <v>33</v>
      </c>
      <c r="C6597" s="5">
        <v>68.83</v>
      </c>
      <c r="D6597" s="26" t="str">
        <f>IF(E6597="","TOTAL","")</f>
        <v/>
      </c>
      <c r="E6597" t="s">
        <v>81</v>
      </c>
    </row>
    <row r="6598" spans="1:5" outlineLevel="2" x14ac:dyDescent="0.35">
      <c r="A6598" s="11">
        <v>43847</v>
      </c>
      <c r="B6598" t="s">
        <v>33</v>
      </c>
      <c r="C6598" s="5">
        <v>77.819999999999993</v>
      </c>
      <c r="D6598" s="26" t="str">
        <f>IF(E6598="","TOTAL","")</f>
        <v/>
      </c>
      <c r="E6598" t="s">
        <v>81</v>
      </c>
    </row>
    <row r="6599" spans="1:5" outlineLevel="2" x14ac:dyDescent="0.35">
      <c r="A6599" s="11">
        <v>43847</v>
      </c>
      <c r="B6599" t="s">
        <v>33</v>
      </c>
      <c r="C6599" s="5">
        <v>82.62</v>
      </c>
      <c r="D6599" s="26" t="str">
        <f>IF(E6599="","TOTAL","")</f>
        <v/>
      </c>
      <c r="E6599" t="s">
        <v>81</v>
      </c>
    </row>
    <row r="6600" spans="1:5" outlineLevel="2" x14ac:dyDescent="0.35">
      <c r="A6600" s="11">
        <v>43847</v>
      </c>
      <c r="B6600" t="s">
        <v>33</v>
      </c>
      <c r="C6600" s="5">
        <v>73.540000000000006</v>
      </c>
      <c r="D6600" s="26" t="str">
        <f>IF(E6600="","TOTAL","")</f>
        <v/>
      </c>
      <c r="E6600" t="s">
        <v>81</v>
      </c>
    </row>
    <row r="6601" spans="1:5" outlineLevel="2" x14ac:dyDescent="0.35">
      <c r="A6601" s="11">
        <v>43847</v>
      </c>
      <c r="B6601" t="s">
        <v>33</v>
      </c>
      <c r="C6601" s="5">
        <v>61.3</v>
      </c>
      <c r="D6601" s="26" t="str">
        <f>IF(E6601="","TOTAL","")</f>
        <v/>
      </c>
      <c r="E6601" t="s">
        <v>81</v>
      </c>
    </row>
    <row r="6602" spans="1:5" outlineLevel="2" x14ac:dyDescent="0.35">
      <c r="A6602" s="11">
        <v>43847</v>
      </c>
      <c r="B6602" t="s">
        <v>33</v>
      </c>
      <c r="C6602" s="5">
        <v>22.35</v>
      </c>
      <c r="D6602" s="26" t="str">
        <f>IF(E6602="","TOTAL","")</f>
        <v/>
      </c>
      <c r="E6602" t="s">
        <v>81</v>
      </c>
    </row>
    <row r="6603" spans="1:5" outlineLevel="2" x14ac:dyDescent="0.35">
      <c r="A6603" s="11">
        <v>43847</v>
      </c>
      <c r="B6603" t="s">
        <v>33</v>
      </c>
      <c r="C6603" s="5">
        <v>84.93</v>
      </c>
      <c r="D6603" s="26" t="str">
        <f>IF(E6603="","TOTAL","")</f>
        <v/>
      </c>
      <c r="E6603" t="s">
        <v>81</v>
      </c>
    </row>
    <row r="6604" spans="1:5" outlineLevel="2" x14ac:dyDescent="0.35">
      <c r="A6604" s="11">
        <v>43847</v>
      </c>
      <c r="B6604" t="s">
        <v>33</v>
      </c>
      <c r="C6604" s="5">
        <v>110.47</v>
      </c>
      <c r="D6604" s="26" t="str">
        <f>IF(E6604="","TOTAL","")</f>
        <v/>
      </c>
      <c r="E6604" t="s">
        <v>81</v>
      </c>
    </row>
    <row r="6605" spans="1:5" outlineLevel="2" x14ac:dyDescent="0.35">
      <c r="A6605" s="11">
        <v>43847</v>
      </c>
      <c r="B6605" t="s">
        <v>33</v>
      </c>
      <c r="C6605" s="5">
        <v>75</v>
      </c>
      <c r="D6605" s="26" t="str">
        <f>IF(E6605="","TOTAL","")</f>
        <v/>
      </c>
      <c r="E6605" t="s">
        <v>81</v>
      </c>
    </row>
    <row r="6606" spans="1:5" outlineLevel="2" x14ac:dyDescent="0.35">
      <c r="A6606" s="11">
        <v>43847</v>
      </c>
      <c r="B6606" t="s">
        <v>33</v>
      </c>
      <c r="C6606" s="5">
        <v>215</v>
      </c>
      <c r="D6606" s="26" t="str">
        <f>IF(E6606="","TOTAL","")</f>
        <v/>
      </c>
      <c r="E6606" t="s">
        <v>81</v>
      </c>
    </row>
    <row r="6607" spans="1:5" outlineLevel="2" x14ac:dyDescent="0.35">
      <c r="A6607" s="11">
        <v>43847</v>
      </c>
      <c r="B6607" t="s">
        <v>33</v>
      </c>
      <c r="C6607" s="5">
        <v>59.88</v>
      </c>
      <c r="D6607" s="26" t="str">
        <f>IF(E6607="","TOTAL","")</f>
        <v/>
      </c>
      <c r="E6607" t="s">
        <v>81</v>
      </c>
    </row>
    <row r="6608" spans="1:5" outlineLevel="2" x14ac:dyDescent="0.35">
      <c r="A6608" s="11">
        <v>43847</v>
      </c>
      <c r="B6608" t="s">
        <v>33</v>
      </c>
      <c r="C6608" s="5">
        <v>28.54</v>
      </c>
      <c r="D6608" s="26" t="str">
        <f>IF(E6608="","TOTAL","")</f>
        <v/>
      </c>
      <c r="E6608" t="s">
        <v>81</v>
      </c>
    </row>
    <row r="6609" spans="1:5" outlineLevel="2" x14ac:dyDescent="0.35">
      <c r="A6609" s="11">
        <v>43847</v>
      </c>
      <c r="B6609" t="s">
        <v>33</v>
      </c>
      <c r="C6609" s="5">
        <v>84.4</v>
      </c>
      <c r="D6609" s="26" t="str">
        <f>IF(E6609="","TOTAL","")</f>
        <v/>
      </c>
      <c r="E6609" t="s">
        <v>81</v>
      </c>
    </row>
    <row r="6610" spans="1:5" outlineLevel="2" x14ac:dyDescent="0.35">
      <c r="A6610" s="11">
        <v>43847</v>
      </c>
      <c r="B6610" t="s">
        <v>33</v>
      </c>
      <c r="C6610" s="5">
        <v>210.38</v>
      </c>
      <c r="D6610" s="26" t="str">
        <f>IF(E6610="","TOTAL","")</f>
        <v/>
      </c>
      <c r="E6610" t="s">
        <v>81</v>
      </c>
    </row>
    <row r="6611" spans="1:5" outlineLevel="2" x14ac:dyDescent="0.35">
      <c r="A6611" s="11">
        <v>43847</v>
      </c>
      <c r="B6611" t="s">
        <v>33</v>
      </c>
      <c r="C6611" s="5">
        <v>62.9</v>
      </c>
      <c r="D6611" s="26" t="str">
        <f>IF(E6611="","TOTAL","")</f>
        <v/>
      </c>
      <c r="E6611" t="s">
        <v>81</v>
      </c>
    </row>
    <row r="6612" spans="1:5" outlineLevel="2" x14ac:dyDescent="0.35">
      <c r="A6612" s="11">
        <v>43847</v>
      </c>
      <c r="B6612" t="s">
        <v>33</v>
      </c>
      <c r="C6612" s="5">
        <v>102.75</v>
      </c>
      <c r="D6612" s="26" t="str">
        <f>IF(E6612="","TOTAL","")</f>
        <v/>
      </c>
      <c r="E6612" t="s">
        <v>81</v>
      </c>
    </row>
    <row r="6613" spans="1:5" outlineLevel="2" x14ac:dyDescent="0.35">
      <c r="A6613" s="11">
        <v>43847</v>
      </c>
      <c r="B6613" t="s">
        <v>33</v>
      </c>
      <c r="C6613" s="5">
        <v>13.3</v>
      </c>
      <c r="D6613" s="26" t="str">
        <f>IF(E6613="","TOTAL","")</f>
        <v/>
      </c>
      <c r="E6613" t="s">
        <v>81</v>
      </c>
    </row>
    <row r="6614" spans="1:5" outlineLevel="2" x14ac:dyDescent="0.35">
      <c r="A6614" s="11">
        <v>43847</v>
      </c>
      <c r="B6614" t="s">
        <v>33</v>
      </c>
      <c r="C6614" s="5">
        <v>15.02</v>
      </c>
      <c r="D6614" s="26" t="str">
        <f>IF(E6614="","TOTAL","")</f>
        <v/>
      </c>
      <c r="E6614" t="s">
        <v>81</v>
      </c>
    </row>
    <row r="6615" spans="1:5" outlineLevel="2" x14ac:dyDescent="0.35">
      <c r="A6615" s="11">
        <v>43847</v>
      </c>
      <c r="B6615" t="s">
        <v>33</v>
      </c>
      <c r="C6615" s="5">
        <v>280.81</v>
      </c>
      <c r="D6615" s="26" t="str">
        <f>IF(E6615="","TOTAL","")</f>
        <v/>
      </c>
      <c r="E6615" t="s">
        <v>79</v>
      </c>
    </row>
    <row r="6616" spans="1:5" outlineLevel="2" x14ac:dyDescent="0.35">
      <c r="A6616" s="11">
        <v>43847</v>
      </c>
      <c r="B6616" t="s">
        <v>33</v>
      </c>
      <c r="C6616" s="5">
        <v>14.54</v>
      </c>
      <c r="D6616" s="26" t="str">
        <f>IF(E6616="","TOTAL","")</f>
        <v/>
      </c>
      <c r="E6616" t="s">
        <v>81</v>
      </c>
    </row>
    <row r="6617" spans="1:5" outlineLevel="2" x14ac:dyDescent="0.35">
      <c r="A6617" s="11">
        <v>43847</v>
      </c>
      <c r="B6617" t="s">
        <v>33</v>
      </c>
      <c r="C6617" s="5">
        <v>498</v>
      </c>
      <c r="D6617" s="26" t="str">
        <f>IF(E6617="","TOTAL","")</f>
        <v/>
      </c>
      <c r="E6617" t="s">
        <v>81</v>
      </c>
    </row>
    <row r="6618" spans="1:5" outlineLevel="2" x14ac:dyDescent="0.35">
      <c r="A6618" s="11">
        <v>43847</v>
      </c>
      <c r="B6618" t="s">
        <v>33</v>
      </c>
      <c r="C6618" s="5">
        <v>212.42</v>
      </c>
      <c r="D6618" s="26" t="str">
        <f>IF(E6618="","TOTAL","")</f>
        <v/>
      </c>
      <c r="E6618" t="s">
        <v>79</v>
      </c>
    </row>
    <row r="6619" spans="1:5" outlineLevel="2" x14ac:dyDescent="0.35">
      <c r="A6619" s="11">
        <v>43847</v>
      </c>
      <c r="B6619" t="s">
        <v>33</v>
      </c>
      <c r="C6619" s="5">
        <v>92.27</v>
      </c>
      <c r="D6619" s="26" t="str">
        <f>IF(E6619="","TOTAL","")</f>
        <v/>
      </c>
      <c r="E6619" t="s">
        <v>79</v>
      </c>
    </row>
    <row r="6620" spans="1:5" outlineLevel="2" x14ac:dyDescent="0.35">
      <c r="A6620" s="11">
        <v>43847</v>
      </c>
      <c r="B6620" t="s">
        <v>33</v>
      </c>
      <c r="C6620" s="5">
        <v>126.96</v>
      </c>
      <c r="D6620" s="26" t="str">
        <f>IF(E6620="","TOTAL","")</f>
        <v/>
      </c>
      <c r="E6620" t="s">
        <v>79</v>
      </c>
    </row>
    <row r="6621" spans="1:5" outlineLevel="2" x14ac:dyDescent="0.35">
      <c r="A6621" s="11">
        <v>43847</v>
      </c>
      <c r="B6621" t="s">
        <v>33</v>
      </c>
      <c r="C6621" s="5">
        <v>701.1</v>
      </c>
      <c r="D6621" s="26" t="str">
        <f>IF(E6621="","TOTAL","")</f>
        <v/>
      </c>
      <c r="E6621" t="s">
        <v>81</v>
      </c>
    </row>
    <row r="6622" spans="1:5" outlineLevel="2" x14ac:dyDescent="0.35">
      <c r="A6622" s="11">
        <v>43847</v>
      </c>
      <c r="B6622" t="s">
        <v>33</v>
      </c>
      <c r="C6622" s="5">
        <v>227.86</v>
      </c>
      <c r="D6622" s="26" t="str">
        <f>IF(E6622="","TOTAL","")</f>
        <v/>
      </c>
      <c r="E6622" t="s">
        <v>81</v>
      </c>
    </row>
    <row r="6623" spans="1:5" outlineLevel="2" x14ac:dyDescent="0.35">
      <c r="A6623" s="11">
        <v>43847</v>
      </c>
      <c r="B6623" t="s">
        <v>33</v>
      </c>
      <c r="C6623" s="5">
        <v>759</v>
      </c>
      <c r="D6623" s="26" t="str">
        <f>IF(E6623="","TOTAL","")</f>
        <v/>
      </c>
      <c r="E6623" t="s">
        <v>79</v>
      </c>
    </row>
    <row r="6624" spans="1:5" outlineLevel="2" x14ac:dyDescent="0.35">
      <c r="A6624" s="11">
        <v>43847</v>
      </c>
      <c r="B6624" t="s">
        <v>33</v>
      </c>
      <c r="C6624" s="5">
        <v>49.95</v>
      </c>
      <c r="D6624" s="26" t="str">
        <f>IF(E6624="","TOTAL","")</f>
        <v/>
      </c>
      <c r="E6624" t="s">
        <v>79</v>
      </c>
    </row>
    <row r="6625" spans="1:5" outlineLevel="2" x14ac:dyDescent="0.35">
      <c r="A6625" s="11">
        <v>43847</v>
      </c>
      <c r="B6625" t="s">
        <v>33</v>
      </c>
      <c r="C6625" s="5">
        <v>101.3</v>
      </c>
      <c r="D6625" s="26" t="str">
        <f>IF(E6625="","TOTAL","")</f>
        <v/>
      </c>
      <c r="E6625" t="s">
        <v>79</v>
      </c>
    </row>
    <row r="6626" spans="1:5" outlineLevel="2" x14ac:dyDescent="0.35">
      <c r="A6626" s="11">
        <v>43847</v>
      </c>
      <c r="B6626" t="s">
        <v>33</v>
      </c>
      <c r="C6626" s="5">
        <v>98.93</v>
      </c>
      <c r="D6626" s="26" t="str">
        <f>IF(E6626="","TOTAL","")</f>
        <v/>
      </c>
      <c r="E6626" t="s">
        <v>79</v>
      </c>
    </row>
    <row r="6627" spans="1:5" outlineLevel="2" x14ac:dyDescent="0.35">
      <c r="A6627" s="11">
        <v>43847</v>
      </c>
      <c r="B6627" t="s">
        <v>33</v>
      </c>
      <c r="C6627" s="5">
        <v>71.819999999999993</v>
      </c>
      <c r="D6627" s="26" t="str">
        <f>IF(E6627="","TOTAL","")</f>
        <v/>
      </c>
      <c r="E6627" t="s">
        <v>79</v>
      </c>
    </row>
    <row r="6628" spans="1:5" outlineLevel="2" x14ac:dyDescent="0.35">
      <c r="A6628" s="11">
        <v>43847</v>
      </c>
      <c r="B6628" t="s">
        <v>33</v>
      </c>
      <c r="C6628" s="5">
        <v>542.79999999999995</v>
      </c>
      <c r="D6628" s="26" t="str">
        <f>IF(E6628="","TOTAL","")</f>
        <v/>
      </c>
      <c r="E6628" t="s">
        <v>79</v>
      </c>
    </row>
    <row r="6629" spans="1:5" outlineLevel="2" x14ac:dyDescent="0.35">
      <c r="A6629" s="11">
        <v>43847</v>
      </c>
      <c r="B6629" t="s">
        <v>33</v>
      </c>
      <c r="C6629" s="5">
        <v>567.9</v>
      </c>
      <c r="D6629" s="26" t="str">
        <f>IF(E6629="","TOTAL","")</f>
        <v/>
      </c>
      <c r="E6629" t="s">
        <v>81</v>
      </c>
    </row>
    <row r="6630" spans="1:5" outlineLevel="2" x14ac:dyDescent="0.35">
      <c r="A6630" s="11">
        <v>43847</v>
      </c>
      <c r="B6630" t="s">
        <v>33</v>
      </c>
      <c r="C6630" s="5">
        <v>348</v>
      </c>
      <c r="D6630" s="26" t="str">
        <f>IF(E6630="","TOTAL","")</f>
        <v/>
      </c>
      <c r="E6630" t="s">
        <v>79</v>
      </c>
    </row>
    <row r="6631" spans="1:5" outlineLevel="2" x14ac:dyDescent="0.35">
      <c r="A6631" s="11">
        <v>43847</v>
      </c>
      <c r="B6631" t="s">
        <v>33</v>
      </c>
      <c r="C6631" s="5">
        <v>179</v>
      </c>
      <c r="D6631" s="26" t="str">
        <f>IF(E6631="","TOTAL","")</f>
        <v/>
      </c>
      <c r="E6631" t="s">
        <v>79</v>
      </c>
    </row>
    <row r="6632" spans="1:5" outlineLevel="2" x14ac:dyDescent="0.35">
      <c r="A6632" s="11">
        <v>43847</v>
      </c>
      <c r="B6632" t="s">
        <v>33</v>
      </c>
      <c r="C6632" s="5">
        <v>155.66</v>
      </c>
      <c r="D6632" s="26" t="str">
        <f>IF(E6632="","TOTAL","")</f>
        <v/>
      </c>
      <c r="E6632" t="s">
        <v>81</v>
      </c>
    </row>
    <row r="6633" spans="1:5" outlineLevel="2" x14ac:dyDescent="0.35">
      <c r="A6633" s="11">
        <v>43847</v>
      </c>
      <c r="B6633" t="s">
        <v>33</v>
      </c>
      <c r="C6633" s="5">
        <v>35.6</v>
      </c>
      <c r="D6633" s="26" t="str">
        <f>IF(E6633="","TOTAL","")</f>
        <v/>
      </c>
      <c r="E6633" t="s">
        <v>79</v>
      </c>
    </row>
    <row r="6634" spans="1:5" outlineLevel="2" x14ac:dyDescent="0.35">
      <c r="A6634" s="11">
        <v>43847</v>
      </c>
      <c r="B6634" t="s">
        <v>33</v>
      </c>
      <c r="C6634" s="5">
        <v>375.45</v>
      </c>
      <c r="D6634" s="26" t="str">
        <f>IF(E6634="","TOTAL","")</f>
        <v/>
      </c>
      <c r="E6634" t="s">
        <v>79</v>
      </c>
    </row>
    <row r="6635" spans="1:5" outlineLevel="1" x14ac:dyDescent="0.35">
      <c r="A6635" s="25">
        <f>A6634</f>
        <v>43847</v>
      </c>
      <c r="B6635" s="24" t="str">
        <f>B6634</f>
        <v>HOME DEPOT CREDIT SERVICES</v>
      </c>
      <c r="C6635" s="26">
        <f>SUBTOTAL(9,C6575:C6634)</f>
        <v>8552.44</v>
      </c>
      <c r="D6635" s="26" t="str">
        <f>IF(E6635="","TOTAL","")</f>
        <v>TOTAL</v>
      </c>
    </row>
    <row r="6636" spans="1:5" outlineLevel="2" x14ac:dyDescent="0.35">
      <c r="A6636" s="11">
        <v>43847</v>
      </c>
      <c r="B6636" t="s">
        <v>1574</v>
      </c>
      <c r="C6636" s="5">
        <v>1360</v>
      </c>
      <c r="D6636" s="26" t="str">
        <f>IF(E6636="","TOTAL","")</f>
        <v/>
      </c>
      <c r="E6636" t="s">
        <v>81</v>
      </c>
    </row>
    <row r="6637" spans="1:5" outlineLevel="1" x14ac:dyDescent="0.35">
      <c r="A6637" s="25">
        <f>A6636</f>
        <v>43847</v>
      </c>
      <c r="B6637" s="24" t="str">
        <f>B6636</f>
        <v>THE HOME DEPOT PRO</v>
      </c>
      <c r="C6637" s="26">
        <f>SUBTOTAL(9,C6636:C6636)</f>
        <v>1360</v>
      </c>
      <c r="D6637" s="26" t="str">
        <f>IF(E6637="","TOTAL","")</f>
        <v>TOTAL</v>
      </c>
    </row>
    <row r="6638" spans="1:5" outlineLevel="2" x14ac:dyDescent="0.35">
      <c r="A6638" s="11">
        <v>43847</v>
      </c>
      <c r="B6638" t="s">
        <v>348</v>
      </c>
      <c r="C6638" s="5">
        <v>391</v>
      </c>
      <c r="D6638" s="26" t="str">
        <f>IF(E6638="","TOTAL","")</f>
        <v/>
      </c>
      <c r="E6638" t="s">
        <v>82</v>
      </c>
    </row>
    <row r="6639" spans="1:5" outlineLevel="2" x14ac:dyDescent="0.35">
      <c r="A6639" s="11">
        <v>43847</v>
      </c>
      <c r="B6639" t="s">
        <v>348</v>
      </c>
      <c r="C6639" s="5">
        <v>391</v>
      </c>
      <c r="D6639" s="26" t="str">
        <f>IF(E6639="","TOTAL","")</f>
        <v/>
      </c>
      <c r="E6639" t="s">
        <v>82</v>
      </c>
    </row>
    <row r="6640" spans="1:5" outlineLevel="1" x14ac:dyDescent="0.35">
      <c r="A6640" s="25">
        <f>A6639</f>
        <v>43847</v>
      </c>
      <c r="B6640" s="24" t="str">
        <f>B6639</f>
        <v>HOPE KING TEACHING RESOURCES INC</v>
      </c>
      <c r="C6640" s="26">
        <f>SUBTOTAL(9,C6638:C6639)</f>
        <v>782</v>
      </c>
      <c r="D6640" s="26" t="str">
        <f>IF(E6640="","TOTAL","")</f>
        <v>TOTAL</v>
      </c>
    </row>
    <row r="6641" spans="1:5" outlineLevel="2" x14ac:dyDescent="0.35">
      <c r="A6641" s="11">
        <v>43847</v>
      </c>
      <c r="B6641" t="s">
        <v>1575</v>
      </c>
      <c r="C6641" s="5">
        <v>2042</v>
      </c>
      <c r="D6641" s="26" t="str">
        <f>IF(E6641="","TOTAL","")</f>
        <v/>
      </c>
      <c r="E6641" t="s">
        <v>99</v>
      </c>
    </row>
    <row r="6642" spans="1:5" outlineLevel="1" x14ac:dyDescent="0.35">
      <c r="A6642" s="25">
        <f>A6641</f>
        <v>43847</v>
      </c>
      <c r="B6642" s="24" t="str">
        <f>B6641</f>
        <v>HOUSTON BASEBALL PARTNERS LLC</v>
      </c>
      <c r="C6642" s="26">
        <f>SUBTOTAL(9,C6641:C6641)</f>
        <v>2042</v>
      </c>
      <c r="D6642" s="26" t="str">
        <f>IF(E6642="","TOTAL","")</f>
        <v>TOTAL</v>
      </c>
    </row>
    <row r="6643" spans="1:5" outlineLevel="2" x14ac:dyDescent="0.35">
      <c r="A6643" s="11">
        <v>43847</v>
      </c>
      <c r="B6643" t="s">
        <v>34</v>
      </c>
      <c r="C6643" s="5">
        <v>510.45</v>
      </c>
      <c r="D6643" s="26" t="str">
        <f>IF(E6643="","TOTAL","")</f>
        <v/>
      </c>
      <c r="E6643" t="s">
        <v>79</v>
      </c>
    </row>
    <row r="6644" spans="1:5" outlineLevel="2" x14ac:dyDescent="0.35">
      <c r="A6644" s="11">
        <v>43847</v>
      </c>
      <c r="B6644" t="s">
        <v>34</v>
      </c>
      <c r="C6644" s="5">
        <v>904</v>
      </c>
      <c r="D6644" s="26" t="str">
        <f>IF(E6644="","TOTAL","")</f>
        <v/>
      </c>
      <c r="E6644" t="s">
        <v>79</v>
      </c>
    </row>
    <row r="6645" spans="1:5" outlineLevel="2" x14ac:dyDescent="0.35">
      <c r="A6645" s="11">
        <v>43847</v>
      </c>
      <c r="B6645" t="s">
        <v>34</v>
      </c>
      <c r="C6645" s="5">
        <v>678.95</v>
      </c>
      <c r="D6645" s="26" t="str">
        <f>IF(E6645="","TOTAL","")</f>
        <v/>
      </c>
      <c r="E6645" t="s">
        <v>93</v>
      </c>
    </row>
    <row r="6646" spans="1:5" outlineLevel="2" x14ac:dyDescent="0.35">
      <c r="A6646" s="11">
        <v>43847</v>
      </c>
      <c r="B6646" t="s">
        <v>34</v>
      </c>
      <c r="C6646" s="5">
        <v>69.45</v>
      </c>
      <c r="D6646" s="26" t="str">
        <f>IF(E6646="","TOTAL","")</f>
        <v/>
      </c>
      <c r="E6646" t="s">
        <v>93</v>
      </c>
    </row>
    <row r="6647" spans="1:5" outlineLevel="2" x14ac:dyDescent="0.35">
      <c r="A6647" s="11">
        <v>43847</v>
      </c>
      <c r="B6647" t="s">
        <v>34</v>
      </c>
      <c r="C6647" s="5">
        <v>358.8</v>
      </c>
      <c r="D6647" s="26" t="str">
        <f>IF(E6647="","TOTAL","")</f>
        <v/>
      </c>
      <c r="E6647" t="s">
        <v>79</v>
      </c>
    </row>
    <row r="6648" spans="1:5" outlineLevel="1" x14ac:dyDescent="0.35">
      <c r="A6648" s="25">
        <f>A6647</f>
        <v>43847</v>
      </c>
      <c r="B6648" s="24" t="str">
        <f>B6647</f>
        <v>HOUSTON GRADUATION CENTER INC</v>
      </c>
      <c r="C6648" s="26">
        <f>SUBTOTAL(9,C6643:C6647)</f>
        <v>2521.65</v>
      </c>
      <c r="D6648" s="26" t="str">
        <f>IF(E6648="","TOTAL","")</f>
        <v>TOTAL</v>
      </c>
    </row>
    <row r="6649" spans="1:5" outlineLevel="2" x14ac:dyDescent="0.35">
      <c r="A6649" s="11">
        <v>43847</v>
      </c>
      <c r="B6649" t="s">
        <v>452</v>
      </c>
      <c r="C6649" s="5">
        <v>1152</v>
      </c>
      <c r="D6649" s="26" t="str">
        <f>IF(E6649="","TOTAL","")</f>
        <v/>
      </c>
      <c r="E6649" t="s">
        <v>99</v>
      </c>
    </row>
    <row r="6650" spans="1:5" outlineLevel="1" x14ac:dyDescent="0.35">
      <c r="A6650" s="25">
        <f>A6649</f>
        <v>43847</v>
      </c>
      <c r="B6650" s="24" t="str">
        <f>B6649</f>
        <v>HOUSTON MUSEUM OF NATURAL SCIENCE</v>
      </c>
      <c r="C6650" s="26">
        <f>SUBTOTAL(9,C6649:C6649)</f>
        <v>1152</v>
      </c>
      <c r="D6650" s="26" t="str">
        <f>IF(E6650="","TOTAL","")</f>
        <v>TOTAL</v>
      </c>
    </row>
    <row r="6651" spans="1:5" outlineLevel="2" x14ac:dyDescent="0.35">
      <c r="A6651" s="11">
        <v>43847</v>
      </c>
      <c r="B6651" t="s">
        <v>452</v>
      </c>
      <c r="C6651" s="5">
        <v>1629</v>
      </c>
      <c r="D6651" s="26" t="str">
        <f>IF(E6651="","TOTAL","")</f>
        <v/>
      </c>
      <c r="E6651" t="s">
        <v>99</v>
      </c>
    </row>
    <row r="6652" spans="1:5" outlineLevel="1" x14ac:dyDescent="0.35">
      <c r="A6652" s="25">
        <f>A6651</f>
        <v>43847</v>
      </c>
      <c r="B6652" s="24" t="str">
        <f>B6651</f>
        <v>HOUSTON MUSEUM OF NATURAL SCIENCE</v>
      </c>
      <c r="C6652" s="26">
        <f>SUBTOTAL(9,C6651:C6651)</f>
        <v>1629</v>
      </c>
      <c r="D6652" s="26" t="str">
        <f>IF(E6652="","TOTAL","")</f>
        <v>TOTAL</v>
      </c>
    </row>
    <row r="6653" spans="1:5" outlineLevel="2" x14ac:dyDescent="0.35">
      <c r="A6653" s="11">
        <v>43847</v>
      </c>
      <c r="B6653" t="s">
        <v>452</v>
      </c>
      <c r="C6653" s="5">
        <v>1550</v>
      </c>
      <c r="D6653" s="26" t="str">
        <f>IF(E6653="","TOTAL","")</f>
        <v/>
      </c>
      <c r="E6653" t="s">
        <v>77</v>
      </c>
    </row>
    <row r="6654" spans="1:5" outlineLevel="1" x14ac:dyDescent="0.35">
      <c r="A6654" s="25">
        <f>A6653</f>
        <v>43847</v>
      </c>
      <c r="B6654" s="24" t="str">
        <f>B6653</f>
        <v>HOUSTON MUSEUM OF NATURAL SCIENCE</v>
      </c>
      <c r="C6654" s="26">
        <f>SUBTOTAL(9,C6653:C6653)</f>
        <v>1550</v>
      </c>
      <c r="D6654" s="26" t="str">
        <f>IF(E6654="","TOTAL","")</f>
        <v>TOTAL</v>
      </c>
    </row>
    <row r="6655" spans="1:5" outlineLevel="2" x14ac:dyDescent="0.35">
      <c r="A6655" s="11">
        <v>43847</v>
      </c>
      <c r="B6655" t="s">
        <v>349</v>
      </c>
      <c r="C6655" s="5">
        <v>20</v>
      </c>
      <c r="D6655" s="26" t="str">
        <f>IF(E6655="","TOTAL","")</f>
        <v/>
      </c>
      <c r="E6655" t="s">
        <v>99</v>
      </c>
    </row>
    <row r="6656" spans="1:5" outlineLevel="1" x14ac:dyDescent="0.35">
      <c r="A6656" s="25">
        <f>A6655</f>
        <v>43847</v>
      </c>
      <c r="B6656" s="24" t="str">
        <f>B6655</f>
        <v>HOUSTON ZOO INC</v>
      </c>
      <c r="C6656" s="26">
        <f>SUBTOTAL(9,C6655:C6655)</f>
        <v>20</v>
      </c>
      <c r="D6656" s="26" t="str">
        <f>IF(E6656="","TOTAL","")</f>
        <v>TOTAL</v>
      </c>
    </row>
    <row r="6657" spans="1:5" outlineLevel="2" x14ac:dyDescent="0.35">
      <c r="A6657" s="11">
        <v>43847</v>
      </c>
      <c r="B6657" t="s">
        <v>349</v>
      </c>
      <c r="C6657" s="5">
        <v>20</v>
      </c>
      <c r="D6657" s="26" t="str">
        <f>IF(E6657="","TOTAL","")</f>
        <v/>
      </c>
      <c r="E6657" t="s">
        <v>99</v>
      </c>
    </row>
    <row r="6658" spans="1:5" outlineLevel="1" x14ac:dyDescent="0.35">
      <c r="A6658" s="25">
        <f>A6657</f>
        <v>43847</v>
      </c>
      <c r="B6658" s="24" t="str">
        <f>B6657</f>
        <v>HOUSTON ZOO INC</v>
      </c>
      <c r="C6658" s="26">
        <f>SUBTOTAL(9,C6657:C6657)</f>
        <v>20</v>
      </c>
      <c r="D6658" s="26" t="str">
        <f>IF(E6658="","TOTAL","")</f>
        <v>TOTAL</v>
      </c>
    </row>
    <row r="6659" spans="1:5" outlineLevel="2" x14ac:dyDescent="0.35">
      <c r="A6659" s="11">
        <v>43847</v>
      </c>
      <c r="B6659" t="s">
        <v>349</v>
      </c>
      <c r="C6659" s="5">
        <v>25</v>
      </c>
      <c r="D6659" s="26" t="str">
        <f>IF(E6659="","TOTAL","")</f>
        <v/>
      </c>
      <c r="E6659" t="s">
        <v>99</v>
      </c>
    </row>
    <row r="6660" spans="1:5" outlineLevel="1" x14ac:dyDescent="0.35">
      <c r="A6660" s="25">
        <f>A6659</f>
        <v>43847</v>
      </c>
      <c r="B6660" s="24" t="str">
        <f>B6659</f>
        <v>HOUSTON ZOO INC</v>
      </c>
      <c r="C6660" s="26">
        <f>SUBTOTAL(9,C6659:C6659)</f>
        <v>25</v>
      </c>
      <c r="D6660" s="26" t="str">
        <f>IF(E6660="","TOTAL","")</f>
        <v>TOTAL</v>
      </c>
    </row>
    <row r="6661" spans="1:5" outlineLevel="2" x14ac:dyDescent="0.35">
      <c r="A6661" s="11">
        <v>43847</v>
      </c>
      <c r="B6661" t="s">
        <v>1576</v>
      </c>
      <c r="C6661" s="5">
        <v>155</v>
      </c>
      <c r="D6661" s="26" t="str">
        <f>IF(E6661="","TOTAL","")</f>
        <v/>
      </c>
      <c r="E6661" t="s">
        <v>77</v>
      </c>
    </row>
    <row r="6662" spans="1:5" outlineLevel="1" x14ac:dyDescent="0.35">
      <c r="A6662" s="25">
        <f>A6661</f>
        <v>43847</v>
      </c>
      <c r="B6662" s="24" t="str">
        <f>B6661</f>
        <v>THOMAS G HOWARD</v>
      </c>
      <c r="C6662" s="26">
        <f>SUBTOTAL(9,C6661:C6661)</f>
        <v>155</v>
      </c>
      <c r="D6662" s="26" t="str">
        <f>IF(E6662="","TOTAL","")</f>
        <v>TOTAL</v>
      </c>
    </row>
    <row r="6663" spans="1:5" outlineLevel="2" x14ac:dyDescent="0.35">
      <c r="A6663" s="11">
        <v>43847</v>
      </c>
      <c r="B6663" t="s">
        <v>350</v>
      </c>
      <c r="C6663" s="5">
        <v>50</v>
      </c>
      <c r="D6663" s="26" t="str">
        <f>IF(E6663="","TOTAL","")</f>
        <v/>
      </c>
      <c r="E6663" t="s">
        <v>99</v>
      </c>
    </row>
    <row r="6664" spans="1:5" outlineLevel="1" x14ac:dyDescent="0.35">
      <c r="A6664" s="25">
        <f>A6663</f>
        <v>43847</v>
      </c>
      <c r="B6664" s="24" t="str">
        <f>B6663</f>
        <v>HUMBLE ISD ATHLETICS</v>
      </c>
      <c r="C6664" s="26">
        <f>SUBTOTAL(9,C6663:C6663)</f>
        <v>50</v>
      </c>
      <c r="D6664" s="26" t="str">
        <f>IF(E6664="","TOTAL","")</f>
        <v>TOTAL</v>
      </c>
    </row>
    <row r="6665" spans="1:5" outlineLevel="2" x14ac:dyDescent="0.35">
      <c r="A6665" s="11">
        <v>43847</v>
      </c>
      <c r="B6665" t="s">
        <v>133</v>
      </c>
      <c r="C6665" s="5">
        <v>1407.92</v>
      </c>
      <c r="D6665" s="26" t="str">
        <f>IF(E6665="","TOTAL","")</f>
        <v/>
      </c>
      <c r="E6665" t="s">
        <v>85</v>
      </c>
    </row>
    <row r="6666" spans="1:5" outlineLevel="2" x14ac:dyDescent="0.35">
      <c r="A6666" s="11">
        <v>43847</v>
      </c>
      <c r="B6666" t="s">
        <v>133</v>
      </c>
      <c r="C6666" s="5">
        <v>832</v>
      </c>
      <c r="D6666" s="26" t="str">
        <f>IF(E6666="","TOTAL","")</f>
        <v/>
      </c>
      <c r="E6666" t="s">
        <v>85</v>
      </c>
    </row>
    <row r="6667" spans="1:5" outlineLevel="2" x14ac:dyDescent="0.35">
      <c r="A6667" s="11">
        <v>43847</v>
      </c>
      <c r="B6667" t="s">
        <v>133</v>
      </c>
      <c r="C6667" s="5">
        <v>593</v>
      </c>
      <c r="D6667" s="26" t="str">
        <f>IF(E6667="","TOTAL","")</f>
        <v/>
      </c>
      <c r="E6667" t="s">
        <v>85</v>
      </c>
    </row>
    <row r="6668" spans="1:5" outlineLevel="2" x14ac:dyDescent="0.35">
      <c r="A6668" s="11">
        <v>43847</v>
      </c>
      <c r="B6668" t="s">
        <v>133</v>
      </c>
      <c r="C6668" s="5">
        <v>890</v>
      </c>
      <c r="D6668" s="26" t="str">
        <f>IF(E6668="","TOTAL","")</f>
        <v/>
      </c>
      <c r="E6668" t="s">
        <v>85</v>
      </c>
    </row>
    <row r="6669" spans="1:5" outlineLevel="2" x14ac:dyDescent="0.35">
      <c r="A6669" s="11">
        <v>43847</v>
      </c>
      <c r="B6669" t="s">
        <v>133</v>
      </c>
      <c r="C6669" s="5">
        <v>593</v>
      </c>
      <c r="D6669" s="26" t="str">
        <f>IF(E6669="","TOTAL","")</f>
        <v/>
      </c>
      <c r="E6669" t="s">
        <v>85</v>
      </c>
    </row>
    <row r="6670" spans="1:5" outlineLevel="2" x14ac:dyDescent="0.35">
      <c r="A6670" s="11">
        <v>43847</v>
      </c>
      <c r="B6670" t="s">
        <v>133</v>
      </c>
      <c r="C6670" s="5">
        <v>1669.54</v>
      </c>
      <c r="D6670" s="26" t="str">
        <f>IF(E6670="","TOTAL","")</f>
        <v/>
      </c>
      <c r="E6670" t="s">
        <v>85</v>
      </c>
    </row>
    <row r="6671" spans="1:5" outlineLevel="2" x14ac:dyDescent="0.35">
      <c r="A6671" s="11">
        <v>43847</v>
      </c>
      <c r="B6671" t="s">
        <v>133</v>
      </c>
      <c r="C6671" s="5">
        <v>2810</v>
      </c>
      <c r="D6671" s="26" t="str">
        <f>IF(E6671="","TOTAL","")</f>
        <v/>
      </c>
      <c r="E6671" t="s">
        <v>85</v>
      </c>
    </row>
    <row r="6672" spans="1:5" outlineLevel="2" x14ac:dyDescent="0.35">
      <c r="A6672" s="11">
        <v>43847</v>
      </c>
      <c r="B6672" t="s">
        <v>133</v>
      </c>
      <c r="C6672" s="5">
        <v>3288.72</v>
      </c>
      <c r="D6672" s="26" t="str">
        <f>IF(E6672="","TOTAL","")</f>
        <v/>
      </c>
      <c r="E6672" t="s">
        <v>85</v>
      </c>
    </row>
    <row r="6673" spans="1:5" outlineLevel="2" x14ac:dyDescent="0.35">
      <c r="A6673" s="11">
        <v>43847</v>
      </c>
      <c r="B6673" t="s">
        <v>133</v>
      </c>
      <c r="C6673" s="5">
        <v>9264.32</v>
      </c>
      <c r="D6673" s="26" t="str">
        <f>IF(E6673="","TOTAL","")</f>
        <v/>
      </c>
      <c r="E6673" t="s">
        <v>85</v>
      </c>
    </row>
    <row r="6674" spans="1:5" outlineLevel="2" x14ac:dyDescent="0.35">
      <c r="A6674" s="11">
        <v>43847</v>
      </c>
      <c r="B6674" t="s">
        <v>133</v>
      </c>
      <c r="C6674" s="5">
        <v>556</v>
      </c>
      <c r="D6674" s="26" t="str">
        <f>IF(E6674="","TOTAL","")</f>
        <v/>
      </c>
      <c r="E6674" t="s">
        <v>85</v>
      </c>
    </row>
    <row r="6675" spans="1:5" outlineLevel="2" x14ac:dyDescent="0.35">
      <c r="A6675" s="11">
        <v>43847</v>
      </c>
      <c r="B6675" t="s">
        <v>133</v>
      </c>
      <c r="C6675" s="5">
        <v>104561.85</v>
      </c>
      <c r="D6675" s="26" t="str">
        <f>IF(E6675="","TOTAL","")</f>
        <v/>
      </c>
      <c r="E6675" t="s">
        <v>94</v>
      </c>
    </row>
    <row r="6676" spans="1:5" outlineLevel="2" x14ac:dyDescent="0.35">
      <c r="A6676" s="11">
        <v>43847</v>
      </c>
      <c r="B6676" t="s">
        <v>133</v>
      </c>
      <c r="C6676" s="5">
        <v>163089.15</v>
      </c>
      <c r="D6676" s="26" t="str">
        <f>IF(E6676="","TOTAL","")</f>
        <v/>
      </c>
      <c r="E6676" t="s">
        <v>94</v>
      </c>
    </row>
    <row r="6677" spans="1:5" outlineLevel="2" x14ac:dyDescent="0.35">
      <c r="A6677" s="11">
        <v>43847</v>
      </c>
      <c r="B6677" t="s">
        <v>133</v>
      </c>
      <c r="C6677" s="5">
        <v>102745.5</v>
      </c>
      <c r="D6677" s="26" t="str">
        <f>IF(E6677="","TOTAL","")</f>
        <v/>
      </c>
      <c r="E6677" t="s">
        <v>94</v>
      </c>
    </row>
    <row r="6678" spans="1:5" outlineLevel="2" x14ac:dyDescent="0.35">
      <c r="A6678" s="11">
        <v>43847</v>
      </c>
      <c r="B6678" t="s">
        <v>133</v>
      </c>
      <c r="C6678" s="5">
        <v>102611.25</v>
      </c>
      <c r="D6678" s="26" t="str">
        <f>IF(E6678="","TOTAL","")</f>
        <v/>
      </c>
      <c r="E6678" t="s">
        <v>94</v>
      </c>
    </row>
    <row r="6679" spans="1:5" outlineLevel="2" x14ac:dyDescent="0.35">
      <c r="A6679" s="11">
        <v>43847</v>
      </c>
      <c r="B6679" t="s">
        <v>133</v>
      </c>
      <c r="C6679" s="5">
        <v>102462.6</v>
      </c>
      <c r="D6679" s="26" t="str">
        <f>IF(E6679="","TOTAL","")</f>
        <v/>
      </c>
      <c r="E6679" t="s">
        <v>94</v>
      </c>
    </row>
    <row r="6680" spans="1:5" outlineLevel="1" x14ac:dyDescent="0.35">
      <c r="A6680" s="25">
        <f>A6679</f>
        <v>43847</v>
      </c>
      <c r="B6680" s="24" t="str">
        <f>B6679</f>
        <v>HUNTON TRANE SERVICES</v>
      </c>
      <c r="C6680" s="26">
        <f>SUBTOTAL(9,C6665:C6679)</f>
        <v>597374.85</v>
      </c>
      <c r="D6680" s="26" t="str">
        <f>IF(E6680="","TOTAL","")</f>
        <v>TOTAL</v>
      </c>
    </row>
    <row r="6681" spans="1:5" outlineLevel="2" x14ac:dyDescent="0.35">
      <c r="A6681" s="11">
        <v>43847</v>
      </c>
      <c r="B6681" t="s">
        <v>1577</v>
      </c>
      <c r="C6681" s="5">
        <v>400</v>
      </c>
      <c r="D6681" s="26" t="str">
        <f>IF(E6681="","TOTAL","")</f>
        <v/>
      </c>
      <c r="E6681" t="s">
        <v>99</v>
      </c>
    </row>
    <row r="6682" spans="1:5" outlineLevel="1" x14ac:dyDescent="0.35">
      <c r="A6682" s="25">
        <f>A6681</f>
        <v>43847</v>
      </c>
      <c r="B6682" s="24" t="str">
        <f>B6681</f>
        <v>HUNTSVILLE HIGH SCHOOL WRESTLING TEAM</v>
      </c>
      <c r="C6682" s="26">
        <f>SUBTOTAL(9,C6681:C6681)</f>
        <v>400</v>
      </c>
      <c r="D6682" s="26" t="str">
        <f>IF(E6682="","TOTAL","")</f>
        <v>TOTAL</v>
      </c>
    </row>
    <row r="6683" spans="1:5" outlineLevel="2" x14ac:dyDescent="0.35">
      <c r="A6683" s="11">
        <v>43847</v>
      </c>
      <c r="B6683" t="s">
        <v>152</v>
      </c>
      <c r="C6683" s="5">
        <v>2000</v>
      </c>
      <c r="D6683" s="26" t="str">
        <f>IF(E6683="","TOTAL","")</f>
        <v/>
      </c>
      <c r="E6683" t="s">
        <v>102</v>
      </c>
    </row>
    <row r="6684" spans="1:5" outlineLevel="1" x14ac:dyDescent="0.35">
      <c r="A6684" s="25">
        <f>A6683</f>
        <v>43847</v>
      </c>
      <c r="B6684" s="24" t="str">
        <f>B6683</f>
        <v>HURRICANE ELECTRIC LLC</v>
      </c>
      <c r="C6684" s="26">
        <f>SUBTOTAL(9,C6683:C6683)</f>
        <v>2000</v>
      </c>
      <c r="D6684" s="26" t="str">
        <f>IF(E6684="","TOTAL","")</f>
        <v>TOTAL</v>
      </c>
    </row>
    <row r="6685" spans="1:5" outlineLevel="2" x14ac:dyDescent="0.35">
      <c r="A6685" s="11">
        <v>43847</v>
      </c>
      <c r="B6685" t="s">
        <v>1578</v>
      </c>
      <c r="C6685" s="5">
        <v>119.99</v>
      </c>
      <c r="D6685" s="26" t="str">
        <f>IF(E6685="","TOTAL","")</f>
        <v/>
      </c>
      <c r="E6685" t="s">
        <v>81</v>
      </c>
    </row>
    <row r="6686" spans="1:5" outlineLevel="1" x14ac:dyDescent="0.35">
      <c r="A6686" s="25">
        <f>A6685</f>
        <v>43847</v>
      </c>
      <c r="B6686" s="24" t="str">
        <f>B6685</f>
        <v>HUSKY TRAILER &amp; PARTS CO</v>
      </c>
      <c r="C6686" s="26">
        <f>SUBTOTAL(9,C6685:C6685)</f>
        <v>119.99</v>
      </c>
      <c r="D6686" s="26" t="str">
        <f>IF(E6686="","TOTAL","")</f>
        <v>TOTAL</v>
      </c>
    </row>
    <row r="6687" spans="1:5" outlineLevel="2" x14ac:dyDescent="0.35">
      <c r="A6687" s="11">
        <v>43847</v>
      </c>
      <c r="B6687" t="s">
        <v>1579</v>
      </c>
      <c r="C6687" s="5">
        <v>434.56</v>
      </c>
      <c r="D6687" s="26" t="str">
        <f>IF(E6687="","TOTAL","")</f>
        <v/>
      </c>
      <c r="E6687" t="s">
        <v>97</v>
      </c>
    </row>
    <row r="6688" spans="1:5" outlineLevel="1" x14ac:dyDescent="0.35">
      <c r="A6688" s="25">
        <f>A6687</f>
        <v>43847</v>
      </c>
      <c r="B6688" s="24" t="str">
        <f>B6687</f>
        <v>GRAND HYATT SAN ANTONIO</v>
      </c>
      <c r="C6688" s="26">
        <f>SUBTOTAL(9,C6687:C6687)</f>
        <v>434.56</v>
      </c>
      <c r="D6688" s="26" t="str">
        <f>IF(E6688="","TOTAL","")</f>
        <v>TOTAL</v>
      </c>
    </row>
    <row r="6689" spans="1:5" outlineLevel="2" x14ac:dyDescent="0.35">
      <c r="A6689" s="11">
        <v>43847</v>
      </c>
      <c r="B6689" t="s">
        <v>1580</v>
      </c>
      <c r="C6689" s="5">
        <f>778.2-778.2</f>
        <v>0</v>
      </c>
      <c r="D6689" s="26" t="str">
        <f>IF(E6689="","TOTAL","")</f>
        <v/>
      </c>
      <c r="E6689" t="s">
        <v>97</v>
      </c>
    </row>
    <row r="6690" spans="1:5" outlineLevel="1" x14ac:dyDescent="0.35">
      <c r="A6690" s="25">
        <f>A6689</f>
        <v>43847</v>
      </c>
      <c r="B6690" s="24" t="str">
        <f>B6689</f>
        <v>HYATT PLACE AUSTIN</v>
      </c>
      <c r="C6690" s="26">
        <f>SUBTOTAL(9,C6689:C6689)</f>
        <v>0</v>
      </c>
      <c r="D6690" s="26" t="str">
        <f>IF(E6690="","TOTAL","")</f>
        <v>TOTAL</v>
      </c>
    </row>
    <row r="6691" spans="1:5" outlineLevel="2" x14ac:dyDescent="0.35">
      <c r="A6691" s="11">
        <v>43847</v>
      </c>
      <c r="B6691" t="s">
        <v>1581</v>
      </c>
      <c r="C6691" s="5">
        <v>1130.8800000000001</v>
      </c>
      <c r="D6691" s="26" t="str">
        <f>IF(E6691="","TOTAL","")</f>
        <v/>
      </c>
      <c r="E6691" t="s">
        <v>99</v>
      </c>
    </row>
    <row r="6692" spans="1:5" outlineLevel="1" x14ac:dyDescent="0.35">
      <c r="A6692" s="25">
        <f>A6691</f>
        <v>43847</v>
      </c>
      <c r="B6692" s="24" t="str">
        <f>B6691</f>
        <v>HYATT REGENCY - O'HARE</v>
      </c>
      <c r="C6692" s="26">
        <f>SUBTOTAL(9,C6691:C6691)</f>
        <v>1130.8800000000001</v>
      </c>
      <c r="D6692" s="26" t="str">
        <f>IF(E6692="","TOTAL","")</f>
        <v>TOTAL</v>
      </c>
    </row>
    <row r="6693" spans="1:5" outlineLevel="2" x14ac:dyDescent="0.35">
      <c r="A6693" s="11">
        <v>43847</v>
      </c>
      <c r="B6693" t="s">
        <v>1582</v>
      </c>
      <c r="C6693" s="5">
        <v>1122.25</v>
      </c>
      <c r="D6693" s="26" t="str">
        <f>IF(E6693="","TOTAL","")</f>
        <v/>
      </c>
      <c r="E6693" t="s">
        <v>97</v>
      </c>
    </row>
    <row r="6694" spans="1:5" outlineLevel="1" x14ac:dyDescent="0.35">
      <c r="A6694" s="25">
        <f>A6693</f>
        <v>43847</v>
      </c>
      <c r="B6694" s="24" t="str">
        <f>B6693</f>
        <v>HYATT REGENCY CHICAGO</v>
      </c>
      <c r="C6694" s="26">
        <f>SUBTOTAL(9,C6693:C6693)</f>
        <v>1122.25</v>
      </c>
      <c r="D6694" s="26" t="str">
        <f>IF(E6694="","TOTAL","")</f>
        <v>TOTAL</v>
      </c>
    </row>
    <row r="6695" spans="1:5" outlineLevel="2" x14ac:dyDescent="0.35">
      <c r="A6695" s="11">
        <v>43847</v>
      </c>
      <c r="B6695" t="s">
        <v>1583</v>
      </c>
      <c r="C6695" s="5">
        <v>1038.9000000000001</v>
      </c>
      <c r="D6695" s="26" t="str">
        <f>IF(E6695="","TOTAL","")</f>
        <v/>
      </c>
      <c r="E6695" t="s">
        <v>97</v>
      </c>
    </row>
    <row r="6696" spans="1:5" outlineLevel="1" x14ac:dyDescent="0.35">
      <c r="A6696" s="25">
        <f>A6695</f>
        <v>43847</v>
      </c>
      <c r="B6696" s="24" t="str">
        <f>B6695</f>
        <v>HYATT REGENCY MCCORMICK PLACE</v>
      </c>
      <c r="C6696" s="26">
        <f>SUBTOTAL(9,C6695:C6695)</f>
        <v>1038.9000000000001</v>
      </c>
      <c r="D6696" s="26" t="str">
        <f>IF(E6696="","TOTAL","")</f>
        <v>TOTAL</v>
      </c>
    </row>
    <row r="6697" spans="1:5" outlineLevel="2" x14ac:dyDescent="0.35">
      <c r="A6697" s="11">
        <v>43847</v>
      </c>
      <c r="B6697" t="s">
        <v>1584</v>
      </c>
      <c r="C6697" s="5">
        <v>320</v>
      </c>
      <c r="D6697" s="26" t="str">
        <f>IF(E6697="","TOTAL","")</f>
        <v/>
      </c>
      <c r="E6697" t="s">
        <v>77</v>
      </c>
    </row>
    <row r="6698" spans="1:5" outlineLevel="1" x14ac:dyDescent="0.35">
      <c r="A6698" s="25">
        <f>A6697</f>
        <v>43847</v>
      </c>
      <c r="B6698" s="24" t="str">
        <f>B6697</f>
        <v>DENNIS SCOTT HYMES</v>
      </c>
      <c r="C6698" s="26">
        <f>SUBTOTAL(9,C6697:C6697)</f>
        <v>320</v>
      </c>
      <c r="D6698" s="26" t="str">
        <f>IF(E6698="","TOTAL","")</f>
        <v>TOTAL</v>
      </c>
    </row>
    <row r="6699" spans="1:5" outlineLevel="2" x14ac:dyDescent="0.35">
      <c r="A6699" s="11">
        <v>43847</v>
      </c>
      <c r="B6699" t="s">
        <v>198</v>
      </c>
      <c r="C6699" s="5">
        <v>950</v>
      </c>
      <c r="D6699" s="26" t="str">
        <f>IF(E6699="","TOTAL","")</f>
        <v/>
      </c>
      <c r="E6699" t="s">
        <v>102</v>
      </c>
    </row>
    <row r="6700" spans="1:5" outlineLevel="1" x14ac:dyDescent="0.35">
      <c r="A6700" s="25">
        <f>A6699</f>
        <v>43847</v>
      </c>
      <c r="B6700" s="24" t="str">
        <f>B6699</f>
        <v>INTERFACING COMPANY OF TEXAS INC</v>
      </c>
      <c r="C6700" s="26">
        <f>SUBTOTAL(9,C6699:C6699)</f>
        <v>950</v>
      </c>
      <c r="D6700" s="26" t="str">
        <f>IF(E6700="","TOTAL","")</f>
        <v>TOTAL</v>
      </c>
    </row>
    <row r="6701" spans="1:5" outlineLevel="2" x14ac:dyDescent="0.35">
      <c r="A6701" s="11">
        <v>43847</v>
      </c>
      <c r="B6701" t="s">
        <v>1021</v>
      </c>
      <c r="C6701" s="5">
        <v>85</v>
      </c>
      <c r="D6701" s="26" t="str">
        <f>IF(E6701="","TOTAL","")</f>
        <v/>
      </c>
      <c r="E6701" t="s">
        <v>77</v>
      </c>
    </row>
    <row r="6702" spans="1:5" outlineLevel="1" x14ac:dyDescent="0.35">
      <c r="A6702" s="25">
        <f>A6701</f>
        <v>43847</v>
      </c>
      <c r="B6702" s="24" t="str">
        <f>B6701</f>
        <v>TAMIKA IDLEBIRD</v>
      </c>
      <c r="C6702" s="26">
        <f>SUBTOTAL(9,C6701:C6701)</f>
        <v>85</v>
      </c>
      <c r="D6702" s="26" t="str">
        <f>IF(E6702="","TOTAL","")</f>
        <v>TOTAL</v>
      </c>
    </row>
    <row r="6703" spans="1:5" outlineLevel="2" x14ac:dyDescent="0.35">
      <c r="A6703" s="11">
        <v>43847</v>
      </c>
      <c r="B6703" t="s">
        <v>1585</v>
      </c>
      <c r="C6703" s="5">
        <v>151.91999999999999</v>
      </c>
      <c r="D6703" s="26" t="str">
        <f>IF(E6703="","TOTAL","")</f>
        <v/>
      </c>
      <c r="E6703" t="s">
        <v>79</v>
      </c>
    </row>
    <row r="6704" spans="1:5" outlineLevel="2" x14ac:dyDescent="0.35">
      <c r="A6704" s="11">
        <v>43847</v>
      </c>
      <c r="B6704" t="s">
        <v>1585</v>
      </c>
      <c r="C6704" s="5">
        <v>37.979999999999997</v>
      </c>
      <c r="D6704" s="26" t="str">
        <f>IF(E6704="","TOTAL","")</f>
        <v/>
      </c>
      <c r="E6704" t="s">
        <v>79</v>
      </c>
    </row>
    <row r="6705" spans="1:5" outlineLevel="1" x14ac:dyDescent="0.35">
      <c r="A6705" s="25">
        <f>A6704</f>
        <v>43847</v>
      </c>
      <c r="B6705" s="24" t="str">
        <f>B6704</f>
        <v>INK IMPRESS USA INC</v>
      </c>
      <c r="C6705" s="26">
        <f>SUBTOTAL(9,C6703:C6704)</f>
        <v>189.89999999999998</v>
      </c>
      <c r="D6705" s="26" t="str">
        <f>IF(E6705="","TOTAL","")</f>
        <v>TOTAL</v>
      </c>
    </row>
    <row r="6706" spans="1:5" outlineLevel="2" x14ac:dyDescent="0.35">
      <c r="A6706" s="11">
        <v>43847</v>
      </c>
      <c r="B6706" t="s">
        <v>10</v>
      </c>
      <c r="C6706" s="5">
        <v>837.36</v>
      </c>
      <c r="D6706" s="26" t="str">
        <f>IF(E6706="","TOTAL","")</f>
        <v/>
      </c>
      <c r="E6706" t="s">
        <v>79</v>
      </c>
    </row>
    <row r="6707" spans="1:5" outlineLevel="2" x14ac:dyDescent="0.35">
      <c r="A6707" s="11">
        <v>43847</v>
      </c>
      <c r="B6707" t="s">
        <v>10</v>
      </c>
      <c r="C6707" s="5">
        <v>195.4</v>
      </c>
      <c r="D6707" s="26" t="str">
        <f>IF(E6707="","TOTAL","")</f>
        <v/>
      </c>
      <c r="E6707" t="s">
        <v>420</v>
      </c>
    </row>
    <row r="6708" spans="1:5" outlineLevel="1" x14ac:dyDescent="0.35">
      <c r="A6708" s="25">
        <f>A6707</f>
        <v>43847</v>
      </c>
      <c r="B6708" s="24" t="str">
        <f>B6707</f>
        <v>INDECO SALES CO</v>
      </c>
      <c r="C6708" s="26">
        <f>SUBTOTAL(9,C6706:C6707)</f>
        <v>1032.76</v>
      </c>
      <c r="D6708" s="26" t="str">
        <f>IF(E6708="","TOTAL","")</f>
        <v>TOTAL</v>
      </c>
    </row>
    <row r="6709" spans="1:5" outlineLevel="2" x14ac:dyDescent="0.35">
      <c r="A6709" s="11">
        <v>43847</v>
      </c>
      <c r="B6709" t="s">
        <v>1586</v>
      </c>
      <c r="C6709" s="5">
        <v>122.4</v>
      </c>
      <c r="D6709" s="26" t="str">
        <f>IF(E6709="","TOTAL","")</f>
        <v/>
      </c>
      <c r="E6709" t="s">
        <v>93</v>
      </c>
    </row>
    <row r="6710" spans="1:5" outlineLevel="1" x14ac:dyDescent="0.35">
      <c r="A6710" s="25">
        <f>A6709</f>
        <v>43847</v>
      </c>
      <c r="B6710" s="24" t="str">
        <f>B6709</f>
        <v>INDEPENDENCE COFFEE CO LLC</v>
      </c>
      <c r="C6710" s="26">
        <f>SUBTOTAL(9,C6709:C6709)</f>
        <v>122.4</v>
      </c>
      <c r="D6710" s="26" t="str">
        <f>IF(E6710="","TOTAL","")</f>
        <v>TOTAL</v>
      </c>
    </row>
    <row r="6711" spans="1:5" outlineLevel="2" x14ac:dyDescent="0.35">
      <c r="A6711" s="11">
        <v>43847</v>
      </c>
      <c r="B6711" t="s">
        <v>1023</v>
      </c>
      <c r="C6711" s="5">
        <v>85</v>
      </c>
      <c r="D6711" s="26" t="str">
        <f>IF(E6711="","TOTAL","")</f>
        <v/>
      </c>
      <c r="E6711" t="s">
        <v>77</v>
      </c>
    </row>
    <row r="6712" spans="1:5" outlineLevel="1" x14ac:dyDescent="0.35">
      <c r="A6712" s="25">
        <f>A6711</f>
        <v>43847</v>
      </c>
      <c r="B6712" s="24" t="str">
        <f>B6711</f>
        <v>TYRONE JACKSON JR</v>
      </c>
      <c r="C6712" s="26">
        <f>SUBTOTAL(9,C6711:C6711)</f>
        <v>85</v>
      </c>
      <c r="D6712" s="26" t="str">
        <f>IF(E6712="","TOTAL","")</f>
        <v>TOTAL</v>
      </c>
    </row>
    <row r="6713" spans="1:5" outlineLevel="2" x14ac:dyDescent="0.35">
      <c r="A6713" s="11">
        <v>43847</v>
      </c>
      <c r="B6713" t="s">
        <v>918</v>
      </c>
      <c r="C6713" s="5">
        <v>115</v>
      </c>
      <c r="D6713" s="26" t="str">
        <f>IF(E6713="","TOTAL","")</f>
        <v/>
      </c>
      <c r="E6713" t="s">
        <v>77</v>
      </c>
    </row>
    <row r="6714" spans="1:5" outlineLevel="1" x14ac:dyDescent="0.35">
      <c r="A6714" s="25">
        <f>A6713</f>
        <v>43847</v>
      </c>
      <c r="B6714" s="24" t="str">
        <f>B6713</f>
        <v>XZAVIAR JACKSON</v>
      </c>
      <c r="C6714" s="26">
        <f>SUBTOTAL(9,C6713:C6713)</f>
        <v>115</v>
      </c>
      <c r="D6714" s="26" t="str">
        <f>IF(E6714="","TOTAL","")</f>
        <v>TOTAL</v>
      </c>
    </row>
    <row r="6715" spans="1:5" outlineLevel="2" x14ac:dyDescent="0.35">
      <c r="A6715" s="11">
        <v>43847</v>
      </c>
      <c r="B6715" t="s">
        <v>35</v>
      </c>
      <c r="C6715" s="5">
        <v>291.16000000000003</v>
      </c>
      <c r="D6715" s="26" t="str">
        <f>IF(E6715="","TOTAL","")</f>
        <v/>
      </c>
      <c r="E6715" t="s">
        <v>89</v>
      </c>
    </row>
    <row r="6716" spans="1:5" outlineLevel="2" x14ac:dyDescent="0.35">
      <c r="A6716" s="11">
        <v>43847</v>
      </c>
      <c r="B6716" t="s">
        <v>35</v>
      </c>
      <c r="C6716" s="5">
        <v>-3.82</v>
      </c>
      <c r="D6716" s="26" t="str">
        <f>IF(E6716="","TOTAL","")</f>
        <v/>
      </c>
      <c r="E6716" t="s">
        <v>93</v>
      </c>
    </row>
    <row r="6717" spans="1:5" outlineLevel="2" x14ac:dyDescent="0.35">
      <c r="A6717" s="11">
        <v>43847</v>
      </c>
      <c r="B6717" t="s">
        <v>35</v>
      </c>
      <c r="C6717" s="5">
        <v>60</v>
      </c>
      <c r="D6717" s="26" t="str">
        <f>IF(E6717="","TOTAL","")</f>
        <v/>
      </c>
      <c r="E6717" t="s">
        <v>93</v>
      </c>
    </row>
    <row r="6718" spans="1:5" outlineLevel="2" x14ac:dyDescent="0.35">
      <c r="A6718" s="11">
        <v>43847</v>
      </c>
      <c r="B6718" t="s">
        <v>35</v>
      </c>
      <c r="C6718" s="5">
        <v>250</v>
      </c>
      <c r="D6718" s="26" t="str">
        <f>IF(E6718="","TOTAL","")</f>
        <v/>
      </c>
      <c r="E6718" t="s">
        <v>79</v>
      </c>
    </row>
    <row r="6719" spans="1:5" outlineLevel="2" x14ac:dyDescent="0.35">
      <c r="A6719" s="11">
        <v>43847</v>
      </c>
      <c r="B6719" t="s">
        <v>35</v>
      </c>
      <c r="C6719" s="5">
        <v>270</v>
      </c>
      <c r="D6719" s="26" t="str">
        <f>IF(E6719="","TOTAL","")</f>
        <v/>
      </c>
      <c r="E6719" t="s">
        <v>79</v>
      </c>
    </row>
    <row r="6720" spans="1:5" outlineLevel="1" x14ac:dyDescent="0.35">
      <c r="A6720" s="25">
        <f>A6719</f>
        <v>43847</v>
      </c>
      <c r="B6720" s="24" t="str">
        <f>B6719</f>
        <v>JASON'S DELI- DELI MGMT DEPT 271</v>
      </c>
      <c r="C6720" s="26">
        <f>SUBTOTAL(9,C6715:C6719)</f>
        <v>867.34</v>
      </c>
      <c r="D6720" s="26" t="str">
        <f>IF(E6720="","TOTAL","")</f>
        <v>TOTAL</v>
      </c>
    </row>
    <row r="6721" spans="1:5" outlineLevel="2" x14ac:dyDescent="0.35">
      <c r="A6721" s="11">
        <v>43847</v>
      </c>
      <c r="B6721" t="s">
        <v>623</v>
      </c>
      <c r="C6721" s="5">
        <v>135</v>
      </c>
      <c r="D6721" s="26" t="str">
        <f>IF(E6721="","TOTAL","")</f>
        <v/>
      </c>
      <c r="E6721" t="s">
        <v>77</v>
      </c>
    </row>
    <row r="6722" spans="1:5" outlineLevel="1" x14ac:dyDescent="0.35">
      <c r="A6722" s="25">
        <f>A6721</f>
        <v>43847</v>
      </c>
      <c r="B6722" s="24" t="str">
        <f>B6721</f>
        <v>TROY B JAY</v>
      </c>
      <c r="C6722" s="26">
        <f>SUBTOTAL(9,C6721:C6721)</f>
        <v>135</v>
      </c>
      <c r="D6722" s="26" t="str">
        <f>IF(E6722="","TOTAL","")</f>
        <v>TOTAL</v>
      </c>
    </row>
    <row r="6723" spans="1:5" outlineLevel="2" x14ac:dyDescent="0.35">
      <c r="A6723" s="11">
        <v>43847</v>
      </c>
      <c r="B6723" t="s">
        <v>1587</v>
      </c>
      <c r="C6723" s="5">
        <v>115</v>
      </c>
      <c r="D6723" s="26" t="str">
        <f>IF(E6723="","TOTAL","")</f>
        <v/>
      </c>
      <c r="E6723" t="s">
        <v>77</v>
      </c>
    </row>
    <row r="6724" spans="1:5" outlineLevel="1" x14ac:dyDescent="0.35">
      <c r="A6724" s="25">
        <f>A6723</f>
        <v>43847</v>
      </c>
      <c r="B6724" s="24" t="str">
        <f>B6723</f>
        <v>CONNOR JEFFREY</v>
      </c>
      <c r="C6724" s="26">
        <f>SUBTOTAL(9,C6723:C6723)</f>
        <v>115</v>
      </c>
      <c r="D6724" s="26" t="str">
        <f>IF(E6724="","TOTAL","")</f>
        <v>TOTAL</v>
      </c>
    </row>
    <row r="6725" spans="1:5" outlineLevel="2" x14ac:dyDescent="0.35">
      <c r="A6725" s="11">
        <v>43847</v>
      </c>
      <c r="B6725" t="s">
        <v>1313</v>
      </c>
      <c r="C6725" s="5">
        <v>115</v>
      </c>
      <c r="D6725" s="26" t="str">
        <f>IF(E6725="","TOTAL","")</f>
        <v/>
      </c>
      <c r="E6725" t="s">
        <v>77</v>
      </c>
    </row>
    <row r="6726" spans="1:5" outlineLevel="1" x14ac:dyDescent="0.35">
      <c r="A6726" s="25">
        <f>A6725</f>
        <v>43847</v>
      </c>
      <c r="B6726" s="24" t="str">
        <f>B6725</f>
        <v>JENKINS LIONELL</v>
      </c>
      <c r="C6726" s="26">
        <f>SUBTOTAL(9,C6725:C6725)</f>
        <v>115</v>
      </c>
      <c r="D6726" s="26" t="str">
        <f>IF(E6726="","TOTAL","")</f>
        <v>TOTAL</v>
      </c>
    </row>
    <row r="6727" spans="1:5" outlineLevel="2" x14ac:dyDescent="0.35">
      <c r="A6727" s="11">
        <v>43847</v>
      </c>
      <c r="B6727" t="s">
        <v>625</v>
      </c>
      <c r="C6727" s="5">
        <v>135</v>
      </c>
      <c r="D6727" s="26" t="str">
        <f>IF(E6727="","TOTAL","")</f>
        <v/>
      </c>
      <c r="E6727" t="s">
        <v>77</v>
      </c>
    </row>
    <row r="6728" spans="1:5" outlineLevel="2" x14ac:dyDescent="0.35">
      <c r="A6728" s="11">
        <v>43847</v>
      </c>
      <c r="B6728" t="s">
        <v>625</v>
      </c>
      <c r="C6728" s="5">
        <v>135</v>
      </c>
      <c r="D6728" s="26" t="str">
        <f>IF(E6728="","TOTAL","")</f>
        <v/>
      </c>
      <c r="E6728" t="s">
        <v>77</v>
      </c>
    </row>
    <row r="6729" spans="1:5" outlineLevel="1" x14ac:dyDescent="0.35">
      <c r="A6729" s="25">
        <f>A6728</f>
        <v>43847</v>
      </c>
      <c r="B6729" s="24" t="str">
        <f>B6728</f>
        <v>ERIC A JOHNSON</v>
      </c>
      <c r="C6729" s="26">
        <f>SUBTOTAL(9,C6727:C6728)</f>
        <v>270</v>
      </c>
      <c r="D6729" s="26" t="str">
        <f>IF(E6729="","TOTAL","")</f>
        <v>TOTAL</v>
      </c>
    </row>
    <row r="6730" spans="1:5" outlineLevel="2" x14ac:dyDescent="0.35">
      <c r="A6730" s="11">
        <v>43847</v>
      </c>
      <c r="B6730" t="s">
        <v>1588</v>
      </c>
      <c r="C6730" s="5">
        <v>85</v>
      </c>
      <c r="D6730" s="26" t="str">
        <f>IF(E6730="","TOTAL","")</f>
        <v/>
      </c>
      <c r="E6730" t="s">
        <v>77</v>
      </c>
    </row>
    <row r="6731" spans="1:5" outlineLevel="1" x14ac:dyDescent="0.35">
      <c r="A6731" s="25">
        <f>A6730</f>
        <v>43847</v>
      </c>
      <c r="B6731" s="24" t="str">
        <f>B6730</f>
        <v>STEPHANIE V DIXON JOHNSON</v>
      </c>
      <c r="C6731" s="26">
        <f>SUBTOTAL(9,C6730:C6730)</f>
        <v>85</v>
      </c>
      <c r="D6731" s="26" t="str">
        <f>IF(E6731="","TOTAL","")</f>
        <v>TOTAL</v>
      </c>
    </row>
    <row r="6732" spans="1:5" outlineLevel="2" x14ac:dyDescent="0.35">
      <c r="A6732" s="11">
        <v>43847</v>
      </c>
      <c r="B6732" t="s">
        <v>249</v>
      </c>
      <c r="C6732" s="5">
        <v>1820.1</v>
      </c>
      <c r="D6732" s="26" t="str">
        <f>IF(E6732="","TOTAL","")</f>
        <v/>
      </c>
      <c r="E6732" t="s">
        <v>81</v>
      </c>
    </row>
    <row r="6733" spans="1:5" outlineLevel="2" x14ac:dyDescent="0.35">
      <c r="A6733" s="11">
        <v>43847</v>
      </c>
      <c r="B6733" t="s">
        <v>249</v>
      </c>
      <c r="C6733" s="5">
        <v>1524</v>
      </c>
      <c r="D6733" s="26" t="str">
        <f>IF(E6733="","TOTAL","")</f>
        <v/>
      </c>
      <c r="E6733" t="s">
        <v>81</v>
      </c>
    </row>
    <row r="6734" spans="1:5" outlineLevel="1" x14ac:dyDescent="0.35">
      <c r="A6734" s="25">
        <f>A6733</f>
        <v>43847</v>
      </c>
      <c r="B6734" s="24" t="str">
        <f>B6733</f>
        <v>JOHNSON SUPPLY</v>
      </c>
      <c r="C6734" s="26">
        <f>SUBTOTAL(9,C6732:C6733)</f>
        <v>3344.1</v>
      </c>
      <c r="D6734" s="26" t="str">
        <f>IF(E6734="","TOTAL","")</f>
        <v>TOTAL</v>
      </c>
    </row>
    <row r="6735" spans="1:5" outlineLevel="2" x14ac:dyDescent="0.35">
      <c r="A6735" s="11">
        <v>43847</v>
      </c>
      <c r="B6735" t="s">
        <v>45</v>
      </c>
      <c r="C6735" s="5">
        <v>22.88</v>
      </c>
      <c r="D6735" s="26" t="str">
        <f>IF(E6735="","TOTAL","")</f>
        <v/>
      </c>
      <c r="E6735" t="s">
        <v>81</v>
      </c>
    </row>
    <row r="6736" spans="1:5" outlineLevel="2" x14ac:dyDescent="0.35">
      <c r="A6736" s="11">
        <v>43847</v>
      </c>
      <c r="B6736" t="s">
        <v>45</v>
      </c>
      <c r="C6736" s="5">
        <v>5.37</v>
      </c>
      <c r="D6736" s="26" t="str">
        <f>IF(E6736="","TOTAL","")</f>
        <v/>
      </c>
      <c r="E6736" t="s">
        <v>81</v>
      </c>
    </row>
    <row r="6737" spans="1:5" outlineLevel="2" x14ac:dyDescent="0.35">
      <c r="A6737" s="11">
        <v>43847</v>
      </c>
      <c r="B6737" t="s">
        <v>45</v>
      </c>
      <c r="C6737" s="5">
        <v>86.77</v>
      </c>
      <c r="D6737" s="26" t="str">
        <f>IF(E6737="","TOTAL","")</f>
        <v/>
      </c>
      <c r="E6737" t="s">
        <v>81</v>
      </c>
    </row>
    <row r="6738" spans="1:5" outlineLevel="2" x14ac:dyDescent="0.35">
      <c r="A6738" s="11">
        <v>43847</v>
      </c>
      <c r="B6738" t="s">
        <v>45</v>
      </c>
      <c r="C6738" s="5">
        <v>14.99</v>
      </c>
      <c r="D6738" s="26" t="str">
        <f>IF(E6738="","TOTAL","")</f>
        <v/>
      </c>
      <c r="E6738" t="s">
        <v>81</v>
      </c>
    </row>
    <row r="6739" spans="1:5" outlineLevel="2" x14ac:dyDescent="0.35">
      <c r="A6739" s="11">
        <v>43847</v>
      </c>
      <c r="B6739" t="s">
        <v>45</v>
      </c>
      <c r="C6739" s="5">
        <v>76.150000000000006</v>
      </c>
      <c r="D6739" s="26" t="str">
        <f>IF(E6739="","TOTAL","")</f>
        <v/>
      </c>
      <c r="E6739" t="s">
        <v>81</v>
      </c>
    </row>
    <row r="6740" spans="1:5" outlineLevel="2" x14ac:dyDescent="0.35">
      <c r="A6740" s="11">
        <v>43847</v>
      </c>
      <c r="B6740" t="s">
        <v>45</v>
      </c>
      <c r="C6740" s="5">
        <v>13.23</v>
      </c>
      <c r="D6740" s="26" t="str">
        <f>IF(E6740="","TOTAL","")</f>
        <v/>
      </c>
      <c r="E6740" t="s">
        <v>81</v>
      </c>
    </row>
    <row r="6741" spans="1:5" outlineLevel="2" x14ac:dyDescent="0.35">
      <c r="A6741" s="11">
        <v>43847</v>
      </c>
      <c r="B6741" t="s">
        <v>45</v>
      </c>
      <c r="C6741" s="5">
        <v>20.72</v>
      </c>
      <c r="D6741" s="26" t="str">
        <f>IF(E6741="","TOTAL","")</f>
        <v/>
      </c>
      <c r="E6741" t="s">
        <v>81</v>
      </c>
    </row>
    <row r="6742" spans="1:5" outlineLevel="2" x14ac:dyDescent="0.35">
      <c r="A6742" s="11">
        <v>43847</v>
      </c>
      <c r="B6742" t="s">
        <v>45</v>
      </c>
      <c r="C6742" s="5">
        <v>21.63</v>
      </c>
      <c r="D6742" s="26" t="str">
        <f>IF(E6742="","TOTAL","")</f>
        <v/>
      </c>
      <c r="E6742" t="s">
        <v>81</v>
      </c>
    </row>
    <row r="6743" spans="1:5" outlineLevel="2" x14ac:dyDescent="0.35">
      <c r="A6743" s="11">
        <v>43847</v>
      </c>
      <c r="B6743" t="s">
        <v>45</v>
      </c>
      <c r="C6743" s="5">
        <v>574.20000000000005</v>
      </c>
      <c r="D6743" s="26" t="str">
        <f>IF(E6743="","TOTAL","")</f>
        <v/>
      </c>
      <c r="E6743" t="s">
        <v>81</v>
      </c>
    </row>
    <row r="6744" spans="1:5" outlineLevel="2" x14ac:dyDescent="0.35">
      <c r="A6744" s="11">
        <v>43847</v>
      </c>
      <c r="B6744" t="s">
        <v>45</v>
      </c>
      <c r="C6744" s="5">
        <v>87.79</v>
      </c>
      <c r="D6744" s="26" t="str">
        <f>IF(E6744="","TOTAL","")</f>
        <v/>
      </c>
      <c r="E6744" t="s">
        <v>81</v>
      </c>
    </row>
    <row r="6745" spans="1:5" outlineLevel="2" x14ac:dyDescent="0.35">
      <c r="A6745" s="11">
        <v>43847</v>
      </c>
      <c r="B6745" t="s">
        <v>45</v>
      </c>
      <c r="C6745" s="5">
        <v>5.67</v>
      </c>
      <c r="D6745" s="26" t="str">
        <f>IF(E6745="","TOTAL","")</f>
        <v/>
      </c>
      <c r="E6745" t="s">
        <v>81</v>
      </c>
    </row>
    <row r="6746" spans="1:5" outlineLevel="2" x14ac:dyDescent="0.35">
      <c r="A6746" s="11">
        <v>43847</v>
      </c>
      <c r="B6746" t="s">
        <v>45</v>
      </c>
      <c r="C6746" s="5">
        <v>201.37</v>
      </c>
      <c r="D6746" s="26" t="str">
        <f>IF(E6746="","TOTAL","")</f>
        <v/>
      </c>
      <c r="E6746" t="s">
        <v>79</v>
      </c>
    </row>
    <row r="6747" spans="1:5" outlineLevel="2" x14ac:dyDescent="0.35">
      <c r="A6747" s="11">
        <v>43847</v>
      </c>
      <c r="B6747" t="s">
        <v>45</v>
      </c>
      <c r="C6747" s="5">
        <v>81</v>
      </c>
      <c r="D6747" s="26" t="str">
        <f>IF(E6747="","TOTAL","")</f>
        <v/>
      </c>
      <c r="E6747" t="s">
        <v>81</v>
      </c>
    </row>
    <row r="6748" spans="1:5" outlineLevel="1" x14ac:dyDescent="0.35">
      <c r="A6748" s="25">
        <f>A6747</f>
        <v>43847</v>
      </c>
      <c r="B6748" s="24" t="str">
        <f>B6747</f>
        <v>JOHNSTONE SUPPLY</v>
      </c>
      <c r="C6748" s="26">
        <f>SUBTOTAL(9,C6735:C6747)</f>
        <v>1211.77</v>
      </c>
      <c r="D6748" s="26" t="str">
        <f>IF(E6748="","TOTAL","")</f>
        <v>TOTAL</v>
      </c>
    </row>
    <row r="6749" spans="1:5" outlineLevel="2" x14ac:dyDescent="0.35">
      <c r="A6749" s="11">
        <v>43847</v>
      </c>
      <c r="B6749" t="s">
        <v>552</v>
      </c>
      <c r="C6749" s="5">
        <v>1092</v>
      </c>
      <c r="D6749" s="26" t="str">
        <f>IF(E6749="","TOTAL","")</f>
        <v/>
      </c>
      <c r="E6749" t="s">
        <v>95</v>
      </c>
    </row>
    <row r="6750" spans="1:5" outlineLevel="1" x14ac:dyDescent="0.35">
      <c r="A6750" s="25">
        <f>A6749</f>
        <v>43847</v>
      </c>
      <c r="B6750" s="24" t="str">
        <f>B6749</f>
        <v>JORDAN TEAM LLC</v>
      </c>
      <c r="C6750" s="26">
        <f>SUBTOTAL(9,C6749:C6749)</f>
        <v>1092</v>
      </c>
      <c r="D6750" s="26" t="str">
        <f>IF(E6750="","TOTAL","")</f>
        <v>TOTAL</v>
      </c>
    </row>
    <row r="6751" spans="1:5" outlineLevel="2" x14ac:dyDescent="0.35">
      <c r="A6751" s="11">
        <v>43847</v>
      </c>
      <c r="B6751" t="s">
        <v>768</v>
      </c>
      <c r="C6751" s="5">
        <v>594.29999999999995</v>
      </c>
      <c r="D6751" s="26" t="str">
        <f>IF(E6751="","TOTAL","")</f>
        <v/>
      </c>
      <c r="E6751" t="s">
        <v>93</v>
      </c>
    </row>
    <row r="6752" spans="1:5" outlineLevel="1" x14ac:dyDescent="0.35">
      <c r="A6752" s="25">
        <f>A6751</f>
        <v>43847</v>
      </c>
      <c r="B6752" s="24" t="str">
        <f>B6751</f>
        <v>JS PRINTING INC</v>
      </c>
      <c r="C6752" s="26">
        <f>SUBTOTAL(9,C6751:C6751)</f>
        <v>594.29999999999995</v>
      </c>
      <c r="D6752" s="26" t="str">
        <f>IF(E6752="","TOTAL","")</f>
        <v>TOTAL</v>
      </c>
    </row>
    <row r="6753" spans="1:5" outlineLevel="2" x14ac:dyDescent="0.35">
      <c r="A6753" s="11">
        <v>43847</v>
      </c>
      <c r="B6753" t="s">
        <v>436</v>
      </c>
      <c r="C6753" s="5">
        <v>480</v>
      </c>
      <c r="D6753" s="26" t="str">
        <f>IF(E6753="","TOTAL","")</f>
        <v/>
      </c>
      <c r="E6753" t="s">
        <v>80</v>
      </c>
    </row>
    <row r="6754" spans="1:5" outlineLevel="2" x14ac:dyDescent="0.35">
      <c r="A6754" s="11">
        <v>43847</v>
      </c>
      <c r="B6754" t="s">
        <v>436</v>
      </c>
      <c r="C6754" s="5">
        <v>204.05</v>
      </c>
      <c r="D6754" s="26" t="str">
        <f>IF(E6754="","TOTAL","")</f>
        <v/>
      </c>
      <c r="E6754" t="s">
        <v>80</v>
      </c>
    </row>
    <row r="6755" spans="1:5" outlineLevel="2" x14ac:dyDescent="0.35">
      <c r="A6755" s="11">
        <v>43847</v>
      </c>
      <c r="B6755" t="s">
        <v>436</v>
      </c>
      <c r="C6755" s="5">
        <v>136</v>
      </c>
      <c r="D6755" s="26" t="str">
        <f>IF(E6755="","TOTAL","")</f>
        <v/>
      </c>
      <c r="E6755" t="s">
        <v>80</v>
      </c>
    </row>
    <row r="6756" spans="1:5" outlineLevel="2" x14ac:dyDescent="0.35">
      <c r="A6756" s="11">
        <v>43847</v>
      </c>
      <c r="B6756" t="s">
        <v>436</v>
      </c>
      <c r="C6756" s="5">
        <v>144</v>
      </c>
      <c r="D6756" s="26" t="str">
        <f>IF(E6756="","TOTAL","")</f>
        <v/>
      </c>
      <c r="E6756" t="s">
        <v>80</v>
      </c>
    </row>
    <row r="6757" spans="1:5" outlineLevel="2" x14ac:dyDescent="0.35">
      <c r="A6757" s="11">
        <v>43847</v>
      </c>
      <c r="B6757" t="s">
        <v>436</v>
      </c>
      <c r="C6757" s="5">
        <v>1616.5</v>
      </c>
      <c r="D6757" s="26" t="str">
        <f>IF(E6757="","TOTAL","")</f>
        <v/>
      </c>
      <c r="E6757" t="s">
        <v>80</v>
      </c>
    </row>
    <row r="6758" spans="1:5" outlineLevel="2" x14ac:dyDescent="0.35">
      <c r="A6758" s="11">
        <v>43847</v>
      </c>
      <c r="B6758" t="s">
        <v>436</v>
      </c>
      <c r="C6758" s="5">
        <v>2273.9</v>
      </c>
      <c r="D6758" s="26" t="str">
        <f>IF(E6758="","TOTAL","")</f>
        <v/>
      </c>
      <c r="E6758" t="s">
        <v>80</v>
      </c>
    </row>
    <row r="6759" spans="1:5" outlineLevel="1" x14ac:dyDescent="0.35">
      <c r="A6759" s="25">
        <f>A6758</f>
        <v>43847</v>
      </c>
      <c r="B6759" s="24" t="str">
        <f>B6758</f>
        <v>JUNIOR LIBRARY GUILD</v>
      </c>
      <c r="C6759" s="26">
        <f>SUBTOTAL(9,C6753:C6758)</f>
        <v>4854.4500000000007</v>
      </c>
      <c r="D6759" s="26" t="str">
        <f>IF(E6759="","TOTAL","")</f>
        <v>TOTAL</v>
      </c>
    </row>
    <row r="6760" spans="1:5" outlineLevel="2" x14ac:dyDescent="0.35">
      <c r="A6760" s="11">
        <v>43847</v>
      </c>
      <c r="B6760" t="s">
        <v>164</v>
      </c>
      <c r="C6760" s="5">
        <v>334.71</v>
      </c>
      <c r="D6760" s="26" t="str">
        <f>IF(E6760="","TOTAL","")</f>
        <v/>
      </c>
      <c r="E6760" t="s">
        <v>79</v>
      </c>
    </row>
    <row r="6761" spans="1:5" outlineLevel="2" x14ac:dyDescent="0.35">
      <c r="A6761" s="11">
        <v>43847</v>
      </c>
      <c r="B6761" t="s">
        <v>164</v>
      </c>
      <c r="C6761" s="5">
        <v>89.37</v>
      </c>
      <c r="D6761" s="26" t="str">
        <f>IF(E6761="","TOTAL","")</f>
        <v/>
      </c>
      <c r="E6761" t="s">
        <v>79</v>
      </c>
    </row>
    <row r="6762" spans="1:5" outlineLevel="2" x14ac:dyDescent="0.35">
      <c r="A6762" s="11">
        <v>43847</v>
      </c>
      <c r="B6762" t="s">
        <v>164</v>
      </c>
      <c r="C6762" s="5">
        <v>37.99</v>
      </c>
      <c r="D6762" s="26" t="str">
        <f>IF(E6762="","TOTAL","")</f>
        <v/>
      </c>
      <c r="E6762" t="s">
        <v>79</v>
      </c>
    </row>
    <row r="6763" spans="1:5" outlineLevel="2" x14ac:dyDescent="0.35">
      <c r="A6763" s="11">
        <v>43847</v>
      </c>
      <c r="B6763" t="s">
        <v>164</v>
      </c>
      <c r="C6763" s="5">
        <v>9.75</v>
      </c>
      <c r="D6763" s="26" t="str">
        <f>IF(E6763="","TOTAL","")</f>
        <v/>
      </c>
      <c r="E6763" t="s">
        <v>79</v>
      </c>
    </row>
    <row r="6764" spans="1:5" outlineLevel="2" x14ac:dyDescent="0.35">
      <c r="A6764" s="11">
        <v>43847</v>
      </c>
      <c r="B6764" t="s">
        <v>164</v>
      </c>
      <c r="C6764" s="5">
        <v>68.040000000000006</v>
      </c>
      <c r="D6764" s="26" t="str">
        <f>IF(E6764="","TOTAL","")</f>
        <v/>
      </c>
      <c r="E6764" t="s">
        <v>79</v>
      </c>
    </row>
    <row r="6765" spans="1:5" outlineLevel="2" x14ac:dyDescent="0.35">
      <c r="A6765" s="11">
        <v>43847</v>
      </c>
      <c r="B6765" t="s">
        <v>164</v>
      </c>
      <c r="C6765" s="5">
        <v>154.99</v>
      </c>
      <c r="D6765" s="26" t="str">
        <f>IF(E6765="","TOTAL","")</f>
        <v/>
      </c>
      <c r="E6765" t="s">
        <v>79</v>
      </c>
    </row>
    <row r="6766" spans="1:5" outlineLevel="2" x14ac:dyDescent="0.35">
      <c r="A6766" s="11">
        <v>43847</v>
      </c>
      <c r="B6766" t="s">
        <v>164</v>
      </c>
      <c r="C6766" s="5">
        <v>169.69</v>
      </c>
      <c r="D6766" s="26" t="str">
        <f>IF(E6766="","TOTAL","")</f>
        <v/>
      </c>
      <c r="E6766" t="s">
        <v>79</v>
      </c>
    </row>
    <row r="6767" spans="1:5" outlineLevel="2" x14ac:dyDescent="0.35">
      <c r="A6767" s="11">
        <v>43847</v>
      </c>
      <c r="B6767" t="s">
        <v>164</v>
      </c>
      <c r="C6767" s="5">
        <v>4.95</v>
      </c>
      <c r="D6767" s="26" t="str">
        <f>IF(E6767="","TOTAL","")</f>
        <v/>
      </c>
      <c r="E6767" t="s">
        <v>79</v>
      </c>
    </row>
    <row r="6768" spans="1:5" outlineLevel="2" x14ac:dyDescent="0.35">
      <c r="A6768" s="11">
        <v>43847</v>
      </c>
      <c r="B6768" t="s">
        <v>164</v>
      </c>
      <c r="C6768" s="5">
        <v>19.940000000000001</v>
      </c>
      <c r="D6768" s="26" t="str">
        <f>IF(E6768="","TOTAL","")</f>
        <v/>
      </c>
      <c r="E6768" t="s">
        <v>79</v>
      </c>
    </row>
    <row r="6769" spans="1:5" outlineLevel="1" x14ac:dyDescent="0.35">
      <c r="A6769" s="25">
        <f>A6768</f>
        <v>43847</v>
      </c>
      <c r="B6769" s="24" t="str">
        <f>B6768</f>
        <v>J.W. PEPPER AND SON INC</v>
      </c>
      <c r="C6769" s="26">
        <f>SUBTOTAL(9,C6760:C6768)</f>
        <v>889.43000000000006</v>
      </c>
      <c r="D6769" s="26" t="str">
        <f>IF(E6769="","TOTAL","")</f>
        <v>TOTAL</v>
      </c>
    </row>
    <row r="6770" spans="1:5" outlineLevel="2" x14ac:dyDescent="0.35">
      <c r="A6770" s="11">
        <v>43847</v>
      </c>
      <c r="B6770" t="s">
        <v>1589</v>
      </c>
      <c r="C6770" s="5">
        <v>540</v>
      </c>
      <c r="D6770" s="26" t="str">
        <f>IF(E6770="","TOTAL","")</f>
        <v/>
      </c>
      <c r="E6770" t="s">
        <v>77</v>
      </c>
    </row>
    <row r="6771" spans="1:5" outlineLevel="1" x14ac:dyDescent="0.35">
      <c r="A6771" s="25">
        <f>A6770</f>
        <v>43847</v>
      </c>
      <c r="B6771" s="24" t="str">
        <f>B6770</f>
        <v>KATY ARTREACH</v>
      </c>
      <c r="C6771" s="26">
        <f>SUBTOTAL(9,C6770:C6770)</f>
        <v>540</v>
      </c>
      <c r="D6771" s="26" t="str">
        <f>IF(E6771="","TOTAL","")</f>
        <v>TOTAL</v>
      </c>
    </row>
    <row r="6772" spans="1:5" outlineLevel="2" x14ac:dyDescent="0.35">
      <c r="A6772" s="11">
        <v>43847</v>
      </c>
      <c r="B6772" t="s">
        <v>765</v>
      </c>
      <c r="C6772" s="5">
        <v>80</v>
      </c>
      <c r="D6772" s="26" t="str">
        <f>IF(E6772="","TOTAL","")</f>
        <v/>
      </c>
      <c r="E6772" t="s">
        <v>82</v>
      </c>
    </row>
    <row r="6773" spans="1:5" outlineLevel="1" x14ac:dyDescent="0.35">
      <c r="A6773" s="25">
        <f>A6772</f>
        <v>43847</v>
      </c>
      <c r="B6773" s="24" t="str">
        <f>B6772</f>
        <v>KATY CPR &amp; FIRST AID LLC</v>
      </c>
      <c r="C6773" s="26">
        <f>SUBTOTAL(9,C6772:C6772)</f>
        <v>80</v>
      </c>
      <c r="D6773" s="26" t="str">
        <f>IF(E6773="","TOTAL","")</f>
        <v>TOTAL</v>
      </c>
    </row>
    <row r="6774" spans="1:5" outlineLevel="2" x14ac:dyDescent="0.35">
      <c r="A6774" s="11">
        <v>43847</v>
      </c>
      <c r="B6774" t="s">
        <v>1590</v>
      </c>
      <c r="C6774" s="5">
        <v>940</v>
      </c>
      <c r="D6774" s="26" t="str">
        <f>IF(E6774="","TOTAL","")</f>
        <v/>
      </c>
      <c r="E6774" t="s">
        <v>82</v>
      </c>
    </row>
    <row r="6775" spans="1:5" outlineLevel="1" x14ac:dyDescent="0.35">
      <c r="A6775" s="25">
        <f>A6774</f>
        <v>43847</v>
      </c>
      <c r="B6775" s="24" t="str">
        <f>B6774</f>
        <v>JENOBI INC</v>
      </c>
      <c r="C6775" s="26">
        <f>SUBTOTAL(9,C6774:C6774)</f>
        <v>940</v>
      </c>
      <c r="D6775" s="26" t="str">
        <f>IF(E6775="","TOTAL","")</f>
        <v>TOTAL</v>
      </c>
    </row>
    <row r="6776" spans="1:5" outlineLevel="2" x14ac:dyDescent="0.35">
      <c r="A6776" s="11">
        <v>43847</v>
      </c>
      <c r="B6776" t="s">
        <v>1025</v>
      </c>
      <c r="C6776" s="5">
        <v>235</v>
      </c>
      <c r="D6776" s="26" t="str">
        <f>IF(E6776="","TOTAL","")</f>
        <v/>
      </c>
      <c r="E6776" t="s">
        <v>89</v>
      </c>
    </row>
    <row r="6777" spans="1:5" outlineLevel="1" x14ac:dyDescent="0.35">
      <c r="A6777" s="25">
        <f>A6776</f>
        <v>43847</v>
      </c>
      <c r="B6777" s="24" t="str">
        <f>B6776</f>
        <v>KATY JUMPS</v>
      </c>
      <c r="C6777" s="26">
        <f>SUBTOTAL(9,C6776:C6776)</f>
        <v>235</v>
      </c>
      <c r="D6777" s="26" t="str">
        <f>IF(E6777="","TOTAL","")</f>
        <v>TOTAL</v>
      </c>
    </row>
    <row r="6778" spans="1:5" outlineLevel="2" x14ac:dyDescent="0.35">
      <c r="A6778" s="11">
        <v>43847</v>
      </c>
      <c r="B6778" t="s">
        <v>921</v>
      </c>
      <c r="C6778" s="5">
        <v>37</v>
      </c>
      <c r="D6778" s="26" t="str">
        <f>IF(E6778="","TOTAL","")</f>
        <v/>
      </c>
      <c r="E6778" t="s">
        <v>79</v>
      </c>
    </row>
    <row r="6779" spans="1:5" outlineLevel="2" x14ac:dyDescent="0.35">
      <c r="A6779" s="11">
        <v>43847</v>
      </c>
      <c r="B6779" t="s">
        <v>921</v>
      </c>
      <c r="C6779" s="5">
        <v>32.299999999999997</v>
      </c>
      <c r="D6779" s="26" t="str">
        <f>IF(E6779="","TOTAL","")</f>
        <v/>
      </c>
      <c r="E6779" t="s">
        <v>79</v>
      </c>
    </row>
    <row r="6780" spans="1:5" outlineLevel="2" x14ac:dyDescent="0.35">
      <c r="A6780" s="11">
        <v>43847</v>
      </c>
      <c r="B6780" t="s">
        <v>921</v>
      </c>
      <c r="C6780" s="5">
        <v>19.98</v>
      </c>
      <c r="D6780" s="26" t="str">
        <f>IF(E6780="","TOTAL","")</f>
        <v/>
      </c>
      <c r="E6780" t="s">
        <v>79</v>
      </c>
    </row>
    <row r="6781" spans="1:5" outlineLevel="2" x14ac:dyDescent="0.35">
      <c r="A6781" s="11">
        <v>43847</v>
      </c>
      <c r="B6781" t="s">
        <v>921</v>
      </c>
      <c r="C6781" s="5">
        <v>20.25</v>
      </c>
      <c r="D6781" s="26" t="str">
        <f>IF(E6781="","TOTAL","")</f>
        <v/>
      </c>
      <c r="E6781" t="s">
        <v>79</v>
      </c>
    </row>
    <row r="6782" spans="1:5" outlineLevel="1" x14ac:dyDescent="0.35">
      <c r="A6782" s="25">
        <f>A6781</f>
        <v>43847</v>
      </c>
      <c r="B6782" s="24" t="str">
        <f>B6781</f>
        <v>KATY PRINTERS INC</v>
      </c>
      <c r="C6782" s="26">
        <f>SUBTOTAL(9,C6778:C6781)</f>
        <v>109.53</v>
      </c>
      <c r="D6782" s="26" t="str">
        <f>IF(E6782="","TOTAL","")</f>
        <v>TOTAL</v>
      </c>
    </row>
    <row r="6783" spans="1:5" outlineLevel="2" x14ac:dyDescent="0.35">
      <c r="A6783" s="11">
        <v>43847</v>
      </c>
      <c r="B6783" t="s">
        <v>1316</v>
      </c>
      <c r="C6783" s="5">
        <v>468.75</v>
      </c>
      <c r="D6783" s="26" t="str">
        <f>IF(E6783="","TOTAL","")</f>
        <v/>
      </c>
      <c r="E6783" t="s">
        <v>77</v>
      </c>
    </row>
    <row r="6784" spans="1:5" outlineLevel="1" x14ac:dyDescent="0.35">
      <c r="A6784" s="25">
        <f>A6783</f>
        <v>43847</v>
      </c>
      <c r="B6784" s="24" t="str">
        <f>B6783</f>
        <v>KINGDOM SECURITY LLC</v>
      </c>
      <c r="C6784" s="26">
        <f>SUBTOTAL(9,C6783:C6783)</f>
        <v>468.75</v>
      </c>
      <c r="D6784" s="26" t="str">
        <f>IF(E6784="","TOTAL","")</f>
        <v>TOTAL</v>
      </c>
    </row>
    <row r="6785" spans="1:5" outlineLevel="2" x14ac:dyDescent="0.35">
      <c r="A6785" s="11">
        <v>43847</v>
      </c>
      <c r="B6785" t="s">
        <v>116</v>
      </c>
      <c r="C6785" s="5">
        <v>2826.54</v>
      </c>
      <c r="D6785" s="26" t="str">
        <f>IF(E6785="","TOTAL","")</f>
        <v/>
      </c>
      <c r="E6785" t="s">
        <v>78</v>
      </c>
    </row>
    <row r="6786" spans="1:5" outlineLevel="2" x14ac:dyDescent="0.35">
      <c r="A6786" s="11">
        <v>43847</v>
      </c>
      <c r="B6786" t="s">
        <v>116</v>
      </c>
      <c r="C6786" s="5">
        <v>97.74</v>
      </c>
      <c r="D6786" s="26" t="str">
        <f>IF(E6786="","TOTAL","")</f>
        <v/>
      </c>
      <c r="E6786" t="s">
        <v>78</v>
      </c>
    </row>
    <row r="6787" spans="1:5" outlineLevel="1" x14ac:dyDescent="0.35">
      <c r="A6787" s="25">
        <f>A6786</f>
        <v>43847</v>
      </c>
      <c r="B6787" s="24" t="str">
        <f>B6786</f>
        <v>KURZ AND COMPANY</v>
      </c>
      <c r="C6787" s="26">
        <f>SUBTOTAL(9,C6785:C6786)</f>
        <v>2924.2799999999997</v>
      </c>
      <c r="D6787" s="26" t="str">
        <f>IF(E6787="","TOTAL","")</f>
        <v>TOTAL</v>
      </c>
    </row>
    <row r="6788" spans="1:5" outlineLevel="2" x14ac:dyDescent="0.35">
      <c r="A6788" s="11">
        <v>43847</v>
      </c>
      <c r="B6788" t="s">
        <v>627</v>
      </c>
      <c r="C6788" s="5">
        <v>135</v>
      </c>
      <c r="D6788" s="26" t="str">
        <f>IF(E6788="","TOTAL","")</f>
        <v/>
      </c>
      <c r="E6788" t="s">
        <v>77</v>
      </c>
    </row>
    <row r="6789" spans="1:5" outlineLevel="1" x14ac:dyDescent="0.35">
      <c r="A6789" s="25">
        <f>A6788</f>
        <v>43847</v>
      </c>
      <c r="B6789" s="24" t="str">
        <f>B6788</f>
        <v>STACY J LACOUR</v>
      </c>
      <c r="C6789" s="26">
        <f>SUBTOTAL(9,C6788:C6788)</f>
        <v>135</v>
      </c>
      <c r="D6789" s="26" t="str">
        <f>IF(E6789="","TOTAL","")</f>
        <v>TOTAL</v>
      </c>
    </row>
    <row r="6790" spans="1:5" outlineLevel="2" x14ac:dyDescent="0.35">
      <c r="A6790" s="11">
        <v>43847</v>
      </c>
      <c r="B6790" t="s">
        <v>11</v>
      </c>
      <c r="C6790" s="5">
        <v>37.99</v>
      </c>
      <c r="D6790" s="26" t="str">
        <f>IF(E6790="","TOTAL","")</f>
        <v/>
      </c>
      <c r="E6790" t="s">
        <v>79</v>
      </c>
    </row>
    <row r="6791" spans="1:5" outlineLevel="2" x14ac:dyDescent="0.35">
      <c r="A6791" s="11">
        <v>43847</v>
      </c>
      <c r="B6791" t="s">
        <v>11</v>
      </c>
      <c r="C6791" s="5">
        <v>264.41000000000003</v>
      </c>
      <c r="D6791" s="26" t="str">
        <f>IF(E6791="","TOTAL","")</f>
        <v/>
      </c>
      <c r="E6791" t="s">
        <v>79</v>
      </c>
    </row>
    <row r="6792" spans="1:5" outlineLevel="2" x14ac:dyDescent="0.35">
      <c r="A6792" s="11">
        <v>43847</v>
      </c>
      <c r="B6792" t="s">
        <v>11</v>
      </c>
      <c r="C6792" s="5">
        <v>981.72</v>
      </c>
      <c r="D6792" s="26" t="str">
        <f>IF(E6792="","TOTAL","")</f>
        <v/>
      </c>
      <c r="E6792" t="s">
        <v>79</v>
      </c>
    </row>
    <row r="6793" spans="1:5" outlineLevel="2" x14ac:dyDescent="0.35">
      <c r="A6793" s="11">
        <v>43847</v>
      </c>
      <c r="B6793" t="s">
        <v>11</v>
      </c>
      <c r="C6793" s="5">
        <v>2434.87</v>
      </c>
      <c r="D6793" s="26" t="str">
        <f>IF(E6793="","TOTAL","")</f>
        <v/>
      </c>
      <c r="E6793" t="s">
        <v>79</v>
      </c>
    </row>
    <row r="6794" spans="1:5" outlineLevel="2" x14ac:dyDescent="0.35">
      <c r="A6794" s="11">
        <v>43847</v>
      </c>
      <c r="B6794" t="s">
        <v>11</v>
      </c>
      <c r="C6794" s="5">
        <v>2434.87</v>
      </c>
      <c r="D6794" s="26" t="str">
        <f>IF(E6794="","TOTAL","")</f>
        <v/>
      </c>
      <c r="E6794" t="s">
        <v>79</v>
      </c>
    </row>
    <row r="6795" spans="1:5" outlineLevel="2" x14ac:dyDescent="0.35">
      <c r="A6795" s="11">
        <v>43847</v>
      </c>
      <c r="B6795" t="s">
        <v>11</v>
      </c>
      <c r="C6795" s="5">
        <v>2434.87</v>
      </c>
      <c r="D6795" s="26" t="str">
        <f>IF(E6795="","TOTAL","")</f>
        <v/>
      </c>
      <c r="E6795" t="s">
        <v>79</v>
      </c>
    </row>
    <row r="6796" spans="1:5" outlineLevel="2" x14ac:dyDescent="0.35">
      <c r="A6796" s="11">
        <v>43847</v>
      </c>
      <c r="B6796" t="s">
        <v>11</v>
      </c>
      <c r="C6796" s="5">
        <v>2434.87</v>
      </c>
      <c r="D6796" s="26" t="str">
        <f>IF(E6796="","TOTAL","")</f>
        <v/>
      </c>
      <c r="E6796" t="s">
        <v>79</v>
      </c>
    </row>
    <row r="6797" spans="1:5" outlineLevel="2" x14ac:dyDescent="0.35">
      <c r="A6797" s="11">
        <v>43847</v>
      </c>
      <c r="B6797" t="s">
        <v>11</v>
      </c>
      <c r="C6797" s="5">
        <v>2434.87</v>
      </c>
      <c r="D6797" s="26" t="str">
        <f>IF(E6797="","TOTAL","")</f>
        <v/>
      </c>
      <c r="E6797" t="s">
        <v>79</v>
      </c>
    </row>
    <row r="6798" spans="1:5" outlineLevel="2" x14ac:dyDescent="0.35">
      <c r="A6798" s="11">
        <v>43847</v>
      </c>
      <c r="B6798" t="s">
        <v>11</v>
      </c>
      <c r="C6798" s="5">
        <v>2434.87</v>
      </c>
      <c r="D6798" s="26" t="str">
        <f>IF(E6798="","TOTAL","")</f>
        <v/>
      </c>
      <c r="E6798" t="s">
        <v>79</v>
      </c>
    </row>
    <row r="6799" spans="1:5" outlineLevel="2" x14ac:dyDescent="0.35">
      <c r="A6799" s="11">
        <v>43847</v>
      </c>
      <c r="B6799" t="s">
        <v>11</v>
      </c>
      <c r="C6799" s="5">
        <v>2434.87</v>
      </c>
      <c r="D6799" s="26" t="str">
        <f>IF(E6799="","TOTAL","")</f>
        <v/>
      </c>
      <c r="E6799" t="s">
        <v>79</v>
      </c>
    </row>
    <row r="6800" spans="1:5" outlineLevel="2" x14ac:dyDescent="0.35">
      <c r="A6800" s="11">
        <v>43847</v>
      </c>
      <c r="B6800" t="s">
        <v>11</v>
      </c>
      <c r="C6800" s="5">
        <v>2434.87</v>
      </c>
      <c r="D6800" s="26" t="str">
        <f>IF(E6800="","TOTAL","")</f>
        <v/>
      </c>
      <c r="E6800" t="s">
        <v>79</v>
      </c>
    </row>
    <row r="6801" spans="1:5" outlineLevel="2" x14ac:dyDescent="0.35">
      <c r="A6801" s="11">
        <v>43847</v>
      </c>
      <c r="B6801" t="s">
        <v>11</v>
      </c>
      <c r="C6801" s="5">
        <v>2434.87</v>
      </c>
      <c r="D6801" s="26" t="str">
        <f>IF(E6801="","TOTAL","")</f>
        <v/>
      </c>
      <c r="E6801" t="s">
        <v>79</v>
      </c>
    </row>
    <row r="6802" spans="1:5" outlineLevel="2" x14ac:dyDescent="0.35">
      <c r="A6802" s="11">
        <v>43847</v>
      </c>
      <c r="B6802" t="s">
        <v>11</v>
      </c>
      <c r="C6802" s="5">
        <v>2434.87</v>
      </c>
      <c r="D6802" s="26" t="str">
        <f>IF(E6802="","TOTAL","")</f>
        <v/>
      </c>
      <c r="E6802" t="s">
        <v>79</v>
      </c>
    </row>
    <row r="6803" spans="1:5" outlineLevel="2" x14ac:dyDescent="0.35">
      <c r="A6803" s="11">
        <v>43847</v>
      </c>
      <c r="B6803" t="s">
        <v>11</v>
      </c>
      <c r="C6803" s="5">
        <v>2434.87</v>
      </c>
      <c r="D6803" s="26" t="str">
        <f>IF(E6803="","TOTAL","")</f>
        <v/>
      </c>
      <c r="E6803" t="s">
        <v>79</v>
      </c>
    </row>
    <row r="6804" spans="1:5" outlineLevel="1" x14ac:dyDescent="0.35">
      <c r="A6804" s="25">
        <f>A6803</f>
        <v>43847</v>
      </c>
      <c r="B6804" s="24" t="str">
        <f>B6803</f>
        <v>LAKESHORE EQUIPMENT COMPANY</v>
      </c>
      <c r="C6804" s="26">
        <f>SUBTOTAL(9,C6790:C6803)</f>
        <v>28067.689999999991</v>
      </c>
      <c r="D6804" s="26" t="str">
        <f>IF(E6804="","TOTAL","")</f>
        <v>TOTAL</v>
      </c>
    </row>
    <row r="6805" spans="1:5" outlineLevel="2" x14ac:dyDescent="0.35">
      <c r="A6805" s="11">
        <v>43847</v>
      </c>
      <c r="B6805" t="s">
        <v>923</v>
      </c>
      <c r="C6805" s="5">
        <v>200</v>
      </c>
      <c r="D6805" s="26" t="str">
        <f>IF(E6805="","TOTAL","")</f>
        <v/>
      </c>
      <c r="E6805" t="s">
        <v>99</v>
      </c>
    </row>
    <row r="6806" spans="1:5" outlineLevel="1" x14ac:dyDescent="0.35">
      <c r="A6806" s="25">
        <f>A6805</f>
        <v>43847</v>
      </c>
      <c r="B6806" s="24" t="str">
        <f>B6805</f>
        <v>LAMAR CONSOLIDATED ISD ATHLETICS</v>
      </c>
      <c r="C6806" s="26">
        <f>SUBTOTAL(9,C6805:C6805)</f>
        <v>200</v>
      </c>
      <c r="D6806" s="26" t="str">
        <f>IF(E6806="","TOTAL","")</f>
        <v>TOTAL</v>
      </c>
    </row>
    <row r="6807" spans="1:5" outlineLevel="2" x14ac:dyDescent="0.35">
      <c r="A6807" s="11">
        <v>43847</v>
      </c>
      <c r="B6807" t="s">
        <v>342</v>
      </c>
      <c r="C6807" s="5">
        <v>7200</v>
      </c>
      <c r="D6807" s="26" t="str">
        <f>IF(E6807="","TOTAL","")</f>
        <v/>
      </c>
      <c r="E6807" t="s">
        <v>77</v>
      </c>
    </row>
    <row r="6808" spans="1:5" outlineLevel="1" x14ac:dyDescent="0.35">
      <c r="A6808" s="25">
        <f>A6807</f>
        <v>43847</v>
      </c>
      <c r="B6808" s="24" t="str">
        <f>B6807</f>
        <v>LANGRAND AND COMPANY LLC</v>
      </c>
      <c r="C6808" s="26">
        <f>SUBTOTAL(9,C6807:C6807)</f>
        <v>7200</v>
      </c>
      <c r="D6808" s="26" t="str">
        <f>IF(E6808="","TOTAL","")</f>
        <v>TOTAL</v>
      </c>
    </row>
    <row r="6809" spans="1:5" outlineLevel="2" x14ac:dyDescent="0.35">
      <c r="A6809" s="11">
        <v>43847</v>
      </c>
      <c r="B6809" t="s">
        <v>160</v>
      </c>
      <c r="C6809" s="5">
        <v>215.82</v>
      </c>
      <c r="D6809" s="26" t="str">
        <f>IF(E6809="","TOTAL","")</f>
        <v/>
      </c>
      <c r="E6809" t="s">
        <v>89</v>
      </c>
    </row>
    <row r="6810" spans="1:5" outlineLevel="2" x14ac:dyDescent="0.35">
      <c r="A6810" s="11">
        <v>43847</v>
      </c>
      <c r="B6810" t="s">
        <v>160</v>
      </c>
      <c r="C6810" s="5">
        <v>2517.9</v>
      </c>
      <c r="D6810" s="26" t="str">
        <f>IF(E6810="","TOTAL","")</f>
        <v/>
      </c>
      <c r="E6810" t="s">
        <v>93</v>
      </c>
    </row>
    <row r="6811" spans="1:5" outlineLevel="2" x14ac:dyDescent="0.35">
      <c r="A6811" s="11">
        <v>43847</v>
      </c>
      <c r="B6811" t="s">
        <v>160</v>
      </c>
      <c r="C6811" s="5">
        <v>187.03</v>
      </c>
      <c r="D6811" s="26" t="str">
        <f>IF(E6811="","TOTAL","")</f>
        <v/>
      </c>
      <c r="E6811" t="s">
        <v>93</v>
      </c>
    </row>
    <row r="6812" spans="1:5" outlineLevel="2" x14ac:dyDescent="0.35">
      <c r="A6812" s="11">
        <v>43847</v>
      </c>
      <c r="B6812" t="s">
        <v>160</v>
      </c>
      <c r="C6812" s="5">
        <v>1378.85</v>
      </c>
      <c r="D6812" s="26" t="str">
        <f>IF(E6812="","TOTAL","")</f>
        <v/>
      </c>
      <c r="E6812" t="s">
        <v>93</v>
      </c>
    </row>
    <row r="6813" spans="1:5" outlineLevel="1" x14ac:dyDescent="0.35">
      <c r="A6813" s="25">
        <f>A6812</f>
        <v>43847</v>
      </c>
      <c r="B6813" s="24" t="str">
        <f>B6812</f>
        <v>LAS MANANITAS MEXICAN RESTAURANT INC</v>
      </c>
      <c r="C6813" s="26">
        <f>SUBTOTAL(9,C6809:C6812)</f>
        <v>4299.6000000000004</v>
      </c>
      <c r="D6813" s="26" t="str">
        <f>IF(E6813="","TOTAL","")</f>
        <v>TOTAL</v>
      </c>
    </row>
    <row r="6814" spans="1:5" outlineLevel="2" x14ac:dyDescent="0.35">
      <c r="A6814" s="11">
        <v>43847</v>
      </c>
      <c r="B6814" t="s">
        <v>160</v>
      </c>
      <c r="C6814" s="5">
        <v>348.71</v>
      </c>
      <c r="D6814" s="26" t="str">
        <f>IF(E6814="","TOTAL","")</f>
        <v/>
      </c>
      <c r="E6814" t="s">
        <v>93</v>
      </c>
    </row>
    <row r="6815" spans="1:5" outlineLevel="1" x14ac:dyDescent="0.35">
      <c r="A6815" s="25">
        <f>A6814</f>
        <v>43847</v>
      </c>
      <c r="B6815" s="24" t="str">
        <f>B6814</f>
        <v>LAS MANANITAS MEXICAN RESTAURANT INC</v>
      </c>
      <c r="C6815" s="26">
        <f>SUBTOTAL(9,C6814:C6814)</f>
        <v>348.71</v>
      </c>
      <c r="D6815" s="26" t="str">
        <f>IF(E6815="","TOTAL","")</f>
        <v>TOTAL</v>
      </c>
    </row>
    <row r="6816" spans="1:5" outlineLevel="2" x14ac:dyDescent="0.35">
      <c r="A6816" s="11">
        <v>43847</v>
      </c>
      <c r="B6816" t="s">
        <v>1591</v>
      </c>
      <c r="C6816" s="5">
        <v>25</v>
      </c>
      <c r="D6816" s="26" t="str">
        <f>IF(E6816="","TOTAL","")</f>
        <v/>
      </c>
      <c r="E6816" t="s">
        <v>77</v>
      </c>
    </row>
    <row r="6817" spans="1:5" outlineLevel="2" x14ac:dyDescent="0.35">
      <c r="A6817" s="11">
        <v>43847</v>
      </c>
      <c r="B6817" t="s">
        <v>1591</v>
      </c>
      <c r="C6817" s="5">
        <v>50</v>
      </c>
      <c r="D6817" s="26" t="str">
        <f>IF(E6817="","TOTAL","")</f>
        <v/>
      </c>
      <c r="E6817" t="s">
        <v>77</v>
      </c>
    </row>
    <row r="6818" spans="1:5" outlineLevel="2" x14ac:dyDescent="0.35">
      <c r="A6818" s="11">
        <v>43847</v>
      </c>
      <c r="B6818" t="s">
        <v>1591</v>
      </c>
      <c r="C6818" s="5">
        <v>37.5</v>
      </c>
      <c r="D6818" s="26" t="str">
        <f>IF(E6818="","TOTAL","")</f>
        <v/>
      </c>
      <c r="E6818" t="s">
        <v>77</v>
      </c>
    </row>
    <row r="6819" spans="1:5" outlineLevel="2" x14ac:dyDescent="0.35">
      <c r="A6819" s="11">
        <v>43847</v>
      </c>
      <c r="B6819" t="s">
        <v>1591</v>
      </c>
      <c r="C6819" s="5">
        <v>25</v>
      </c>
      <c r="D6819" s="26" t="str">
        <f>IF(E6819="","TOTAL","")</f>
        <v/>
      </c>
      <c r="E6819" t="s">
        <v>77</v>
      </c>
    </row>
    <row r="6820" spans="1:5" outlineLevel="2" x14ac:dyDescent="0.35">
      <c r="A6820" s="11">
        <v>43847</v>
      </c>
      <c r="B6820" t="s">
        <v>1591</v>
      </c>
      <c r="C6820" s="5">
        <v>31.25</v>
      </c>
      <c r="D6820" s="26" t="str">
        <f>IF(E6820="","TOTAL","")</f>
        <v/>
      </c>
      <c r="E6820" t="s">
        <v>77</v>
      </c>
    </row>
    <row r="6821" spans="1:5" outlineLevel="2" x14ac:dyDescent="0.35">
      <c r="A6821" s="11">
        <v>43847</v>
      </c>
      <c r="B6821" t="s">
        <v>1591</v>
      </c>
      <c r="C6821" s="5">
        <v>25</v>
      </c>
      <c r="D6821" s="26" t="str">
        <f>IF(E6821="","TOTAL","")</f>
        <v/>
      </c>
      <c r="E6821" t="s">
        <v>77</v>
      </c>
    </row>
    <row r="6822" spans="1:5" outlineLevel="2" x14ac:dyDescent="0.35">
      <c r="A6822" s="11">
        <v>43847</v>
      </c>
      <c r="B6822" t="s">
        <v>1591</v>
      </c>
      <c r="C6822" s="5">
        <v>37.5</v>
      </c>
      <c r="D6822" s="26" t="str">
        <f>IF(E6822="","TOTAL","")</f>
        <v/>
      </c>
      <c r="E6822" t="s">
        <v>77</v>
      </c>
    </row>
    <row r="6823" spans="1:5" outlineLevel="2" x14ac:dyDescent="0.35">
      <c r="A6823" s="11">
        <v>43847</v>
      </c>
      <c r="B6823" t="s">
        <v>1591</v>
      </c>
      <c r="C6823" s="5">
        <v>37.5</v>
      </c>
      <c r="D6823" s="26" t="str">
        <f>IF(E6823="","TOTAL","")</f>
        <v/>
      </c>
      <c r="E6823" t="s">
        <v>77</v>
      </c>
    </row>
    <row r="6824" spans="1:5" outlineLevel="2" x14ac:dyDescent="0.35">
      <c r="A6824" s="11">
        <v>43847</v>
      </c>
      <c r="B6824" t="s">
        <v>1591</v>
      </c>
      <c r="C6824" s="5">
        <v>31.25</v>
      </c>
      <c r="D6824" s="26" t="str">
        <f>IF(E6824="","TOTAL","")</f>
        <v/>
      </c>
      <c r="E6824" t="s">
        <v>77</v>
      </c>
    </row>
    <row r="6825" spans="1:5" outlineLevel="2" x14ac:dyDescent="0.35">
      <c r="A6825" s="11">
        <v>43847</v>
      </c>
      <c r="B6825" t="s">
        <v>1591</v>
      </c>
      <c r="C6825" s="5">
        <v>25</v>
      </c>
      <c r="D6825" s="26" t="str">
        <f>IF(E6825="","TOTAL","")</f>
        <v/>
      </c>
      <c r="E6825" t="s">
        <v>77</v>
      </c>
    </row>
    <row r="6826" spans="1:5" outlineLevel="2" x14ac:dyDescent="0.35">
      <c r="A6826" s="11">
        <v>43847</v>
      </c>
      <c r="B6826" t="s">
        <v>1591</v>
      </c>
      <c r="C6826" s="5">
        <v>31.25</v>
      </c>
      <c r="D6826" s="26" t="str">
        <f>IF(E6826="","TOTAL","")</f>
        <v/>
      </c>
      <c r="E6826" t="s">
        <v>77</v>
      </c>
    </row>
    <row r="6827" spans="1:5" outlineLevel="2" x14ac:dyDescent="0.35">
      <c r="A6827" s="11">
        <v>43847</v>
      </c>
      <c r="B6827" t="s">
        <v>1591</v>
      </c>
      <c r="C6827" s="5">
        <v>43.75</v>
      </c>
      <c r="D6827" s="26" t="str">
        <f>IF(E6827="","TOTAL","")</f>
        <v/>
      </c>
      <c r="E6827" t="s">
        <v>77</v>
      </c>
    </row>
    <row r="6828" spans="1:5" outlineLevel="2" x14ac:dyDescent="0.35">
      <c r="A6828" s="11">
        <v>43847</v>
      </c>
      <c r="B6828" t="s">
        <v>1591</v>
      </c>
      <c r="C6828" s="5">
        <v>25</v>
      </c>
      <c r="D6828" s="26" t="str">
        <f>IF(E6828="","TOTAL","")</f>
        <v/>
      </c>
      <c r="E6828" t="s">
        <v>77</v>
      </c>
    </row>
    <row r="6829" spans="1:5" outlineLevel="2" x14ac:dyDescent="0.35">
      <c r="A6829" s="11">
        <v>43847</v>
      </c>
      <c r="B6829" t="s">
        <v>1591</v>
      </c>
      <c r="C6829" s="5">
        <v>25</v>
      </c>
      <c r="D6829" s="26" t="str">
        <f>IF(E6829="","TOTAL","")</f>
        <v/>
      </c>
      <c r="E6829" t="s">
        <v>77</v>
      </c>
    </row>
    <row r="6830" spans="1:5" outlineLevel="2" x14ac:dyDescent="0.35">
      <c r="A6830" s="11">
        <v>43847</v>
      </c>
      <c r="B6830" t="s">
        <v>1591</v>
      </c>
      <c r="C6830" s="5">
        <v>25</v>
      </c>
      <c r="D6830" s="26" t="str">
        <f>IF(E6830="","TOTAL","")</f>
        <v/>
      </c>
      <c r="E6830" t="s">
        <v>77</v>
      </c>
    </row>
    <row r="6831" spans="1:5" outlineLevel="2" x14ac:dyDescent="0.35">
      <c r="A6831" s="11">
        <v>43847</v>
      </c>
      <c r="B6831" t="s">
        <v>1591</v>
      </c>
      <c r="C6831" s="5">
        <v>25</v>
      </c>
      <c r="D6831" s="26" t="str">
        <f>IF(E6831="","TOTAL","")</f>
        <v/>
      </c>
      <c r="E6831" t="s">
        <v>77</v>
      </c>
    </row>
    <row r="6832" spans="1:5" outlineLevel="2" x14ac:dyDescent="0.35">
      <c r="A6832" s="11">
        <v>43847</v>
      </c>
      <c r="B6832" t="s">
        <v>1591</v>
      </c>
      <c r="C6832" s="5">
        <v>50</v>
      </c>
      <c r="D6832" s="26" t="str">
        <f>IF(E6832="","TOTAL","")</f>
        <v/>
      </c>
      <c r="E6832" t="s">
        <v>77</v>
      </c>
    </row>
    <row r="6833" spans="1:5" outlineLevel="2" x14ac:dyDescent="0.35">
      <c r="A6833" s="11">
        <v>43847</v>
      </c>
      <c r="B6833" t="s">
        <v>1591</v>
      </c>
      <c r="C6833" s="5">
        <v>37.5</v>
      </c>
      <c r="D6833" s="26" t="str">
        <f>IF(E6833="","TOTAL","")</f>
        <v/>
      </c>
      <c r="E6833" t="s">
        <v>77</v>
      </c>
    </row>
    <row r="6834" spans="1:5" outlineLevel="1" x14ac:dyDescent="0.35">
      <c r="A6834" s="25">
        <f>A6833</f>
        <v>43847</v>
      </c>
      <c r="B6834" s="24" t="str">
        <f>B6833</f>
        <v>JULIETA LATORRE</v>
      </c>
      <c r="C6834" s="26">
        <f>SUBTOTAL(9,C6816:C6833)</f>
        <v>587.5</v>
      </c>
      <c r="D6834" s="26" t="str">
        <f>IF(E6834="","TOTAL","")</f>
        <v>TOTAL</v>
      </c>
    </row>
    <row r="6835" spans="1:5" outlineLevel="2" x14ac:dyDescent="0.35">
      <c r="A6835" s="11">
        <v>43847</v>
      </c>
      <c r="B6835" t="s">
        <v>1592</v>
      </c>
      <c r="C6835" s="5">
        <v>1997.18</v>
      </c>
      <c r="D6835" s="26" t="str">
        <f>IF(E6835="","TOTAL","")</f>
        <v/>
      </c>
      <c r="E6835" t="s">
        <v>420</v>
      </c>
    </row>
    <row r="6836" spans="1:5" outlineLevel="1" x14ac:dyDescent="0.35">
      <c r="A6836" s="25">
        <f>A6835</f>
        <v>43847</v>
      </c>
      <c r="B6836" s="24" t="str">
        <f>B6835</f>
        <v>LEA PARK &amp; PLAY INC</v>
      </c>
      <c r="C6836" s="26">
        <f>SUBTOTAL(9,C6835:C6835)</f>
        <v>1997.18</v>
      </c>
      <c r="D6836" s="26" t="str">
        <f>IF(E6836="","TOTAL","")</f>
        <v>TOTAL</v>
      </c>
    </row>
    <row r="6837" spans="1:5" outlineLevel="2" x14ac:dyDescent="0.35">
      <c r="A6837" s="11">
        <v>43847</v>
      </c>
      <c r="B6837" t="s">
        <v>321</v>
      </c>
      <c r="C6837" s="5">
        <v>295.2</v>
      </c>
      <c r="D6837" s="26" t="str">
        <f>IF(E6837="","TOTAL","")</f>
        <v/>
      </c>
      <c r="E6837" t="s">
        <v>79</v>
      </c>
    </row>
    <row r="6838" spans="1:5" outlineLevel="2" x14ac:dyDescent="0.35">
      <c r="A6838" s="11">
        <v>43847</v>
      </c>
      <c r="B6838" t="s">
        <v>321</v>
      </c>
      <c r="C6838" s="5">
        <v>808</v>
      </c>
      <c r="D6838" s="26" t="str">
        <f>IF(E6838="","TOTAL","")</f>
        <v/>
      </c>
      <c r="E6838" t="s">
        <v>79</v>
      </c>
    </row>
    <row r="6839" spans="1:5" outlineLevel="1" x14ac:dyDescent="0.35">
      <c r="A6839" s="25">
        <f>A6838</f>
        <v>43847</v>
      </c>
      <c r="B6839" s="24" t="str">
        <f>B6838</f>
        <v>LEAPING LEOTARDS</v>
      </c>
      <c r="C6839" s="26">
        <f>SUBTOTAL(9,C6837:C6838)</f>
        <v>1103.2</v>
      </c>
      <c r="D6839" s="26" t="str">
        <f>IF(E6839="","TOTAL","")</f>
        <v>TOTAL</v>
      </c>
    </row>
    <row r="6840" spans="1:5" outlineLevel="2" x14ac:dyDescent="0.35">
      <c r="A6840" s="11">
        <v>43847</v>
      </c>
      <c r="B6840" t="s">
        <v>270</v>
      </c>
      <c r="C6840" s="5">
        <v>99</v>
      </c>
      <c r="D6840" s="26" t="str">
        <f>IF(E6840="","TOTAL","")</f>
        <v/>
      </c>
      <c r="E6840" t="s">
        <v>83</v>
      </c>
    </row>
    <row r="6841" spans="1:5" outlineLevel="1" x14ac:dyDescent="0.35">
      <c r="A6841" s="25">
        <f>A6840</f>
        <v>43847</v>
      </c>
      <c r="B6841" s="24" t="str">
        <f>B6840</f>
        <v>LEARNING FORWARD</v>
      </c>
      <c r="C6841" s="26">
        <f>SUBTOTAL(9,C6840:C6840)</f>
        <v>99</v>
      </c>
      <c r="D6841" s="26" t="str">
        <f>IF(E6841="","TOTAL","")</f>
        <v>TOTAL</v>
      </c>
    </row>
    <row r="6842" spans="1:5" outlineLevel="2" x14ac:dyDescent="0.35">
      <c r="A6842" s="11">
        <v>43847</v>
      </c>
      <c r="B6842" t="s">
        <v>1593</v>
      </c>
      <c r="C6842" s="5">
        <v>245.95</v>
      </c>
      <c r="D6842" s="26" t="str">
        <f>IF(E6842="","TOTAL","")</f>
        <v/>
      </c>
      <c r="E6842" t="s">
        <v>79</v>
      </c>
    </row>
    <row r="6843" spans="1:5" outlineLevel="1" x14ac:dyDescent="0.35">
      <c r="A6843" s="25">
        <f>A6842</f>
        <v>43847</v>
      </c>
      <c r="B6843" s="24" t="str">
        <f>B6842</f>
        <v>LEGO EDUCATION</v>
      </c>
      <c r="C6843" s="26">
        <f>SUBTOTAL(9,C6842:C6842)</f>
        <v>245.95</v>
      </c>
      <c r="D6843" s="26" t="str">
        <f>IF(E6843="","TOTAL","")</f>
        <v>TOTAL</v>
      </c>
    </row>
    <row r="6844" spans="1:5" outlineLevel="2" x14ac:dyDescent="0.35">
      <c r="A6844" s="11">
        <v>43847</v>
      </c>
      <c r="B6844" t="s">
        <v>1594</v>
      </c>
      <c r="C6844" s="5">
        <v>3137.6</v>
      </c>
      <c r="D6844" s="26" t="str">
        <f>IF(E6844="","TOTAL","")</f>
        <v/>
      </c>
      <c r="E6844" t="s">
        <v>420</v>
      </c>
    </row>
    <row r="6845" spans="1:5" outlineLevel="1" x14ac:dyDescent="0.35">
      <c r="A6845" s="25">
        <f>A6844</f>
        <v>43847</v>
      </c>
      <c r="B6845" s="24" t="str">
        <f>B6844</f>
        <v>LENOVO INC.</v>
      </c>
      <c r="C6845" s="26">
        <f>SUBTOTAL(9,C6844:C6844)</f>
        <v>3137.6</v>
      </c>
      <c r="D6845" s="26" t="str">
        <f>IF(E6845="","TOTAL","")</f>
        <v>TOTAL</v>
      </c>
    </row>
    <row r="6846" spans="1:5" outlineLevel="2" x14ac:dyDescent="0.35">
      <c r="A6846" s="11">
        <v>43847</v>
      </c>
      <c r="B6846" t="s">
        <v>271</v>
      </c>
      <c r="C6846" s="5">
        <v>1212.2</v>
      </c>
      <c r="D6846" s="26" t="str">
        <f>IF(E6846="","TOTAL","")</f>
        <v/>
      </c>
      <c r="E6846" t="s">
        <v>81</v>
      </c>
    </row>
    <row r="6847" spans="1:5" outlineLevel="1" x14ac:dyDescent="0.35">
      <c r="A6847" s="25">
        <f>A6846</f>
        <v>43847</v>
      </c>
      <c r="B6847" s="24" t="str">
        <f>B6846</f>
        <v>LESLIES SWIMMING POOL SUPPLIES</v>
      </c>
      <c r="C6847" s="26">
        <f>SUBTOTAL(9,C6846:C6846)</f>
        <v>1212.2</v>
      </c>
      <c r="D6847" s="26" t="str">
        <f>IF(E6847="","TOTAL","")</f>
        <v>TOTAL</v>
      </c>
    </row>
    <row r="6848" spans="1:5" outlineLevel="2" x14ac:dyDescent="0.35">
      <c r="A6848" s="11">
        <v>43847</v>
      </c>
      <c r="B6848" t="s">
        <v>456</v>
      </c>
      <c r="C6848" s="5">
        <v>85</v>
      </c>
      <c r="D6848" s="26" t="str">
        <f>IF(E6848="","TOTAL","")</f>
        <v/>
      </c>
      <c r="E6848" t="s">
        <v>77</v>
      </c>
    </row>
    <row r="6849" spans="1:5" outlineLevel="2" x14ac:dyDescent="0.35">
      <c r="A6849" s="11">
        <v>43847</v>
      </c>
      <c r="B6849" t="s">
        <v>456</v>
      </c>
      <c r="C6849" s="5">
        <v>65</v>
      </c>
      <c r="D6849" s="26" t="str">
        <f>IF(E6849="","TOTAL","")</f>
        <v/>
      </c>
      <c r="E6849" t="s">
        <v>77</v>
      </c>
    </row>
    <row r="6850" spans="1:5" outlineLevel="1" x14ac:dyDescent="0.35">
      <c r="A6850" s="25">
        <f>A6849</f>
        <v>43847</v>
      </c>
      <c r="B6850" s="24" t="str">
        <f>B6849</f>
        <v>DONYEA M LEWIS</v>
      </c>
      <c r="C6850" s="26">
        <f>SUBTOTAL(9,C6848:C6849)</f>
        <v>150</v>
      </c>
      <c r="D6850" s="26" t="str">
        <f>IF(E6850="","TOTAL","")</f>
        <v>TOTAL</v>
      </c>
    </row>
    <row r="6851" spans="1:5" outlineLevel="2" x14ac:dyDescent="0.35">
      <c r="A6851" s="11">
        <v>43847</v>
      </c>
      <c r="B6851" t="s">
        <v>1595</v>
      </c>
      <c r="C6851" s="5">
        <v>2388</v>
      </c>
      <c r="D6851" s="26" t="str">
        <f>IF(E6851="","TOTAL","")</f>
        <v/>
      </c>
      <c r="E6851" t="s">
        <v>77</v>
      </c>
    </row>
    <row r="6852" spans="1:5" outlineLevel="1" x14ac:dyDescent="0.35">
      <c r="A6852" s="25">
        <f>A6851</f>
        <v>43847</v>
      </c>
      <c r="B6852" s="24" t="str">
        <f>B6851</f>
        <v>RELX INC</v>
      </c>
      <c r="C6852" s="26">
        <f>SUBTOTAL(9,C6851:C6851)</f>
        <v>2388</v>
      </c>
      <c r="D6852" s="26" t="str">
        <f>IF(E6852="","TOTAL","")</f>
        <v>TOTAL</v>
      </c>
    </row>
    <row r="6853" spans="1:5" outlineLevel="2" x14ac:dyDescent="0.35">
      <c r="A6853" s="11">
        <v>43847</v>
      </c>
      <c r="B6853" t="s">
        <v>1030</v>
      </c>
      <c r="C6853" s="5">
        <v>1000</v>
      </c>
      <c r="D6853" s="26" t="str">
        <f>IF(E6853="","TOTAL","")</f>
        <v/>
      </c>
      <c r="E6853" t="s">
        <v>93</v>
      </c>
    </row>
    <row r="6854" spans="1:5" outlineLevel="1" x14ac:dyDescent="0.35">
      <c r="A6854" s="25">
        <f>A6853</f>
        <v>43847</v>
      </c>
      <c r="B6854" s="24" t="str">
        <f>B6853</f>
        <v>LONE STAR COLLEGE-CY FAIR</v>
      </c>
      <c r="C6854" s="26">
        <f>SUBTOTAL(9,C6853:C6853)</f>
        <v>1000</v>
      </c>
      <c r="D6854" s="26" t="str">
        <f>IF(E6854="","TOTAL","")</f>
        <v>TOTAL</v>
      </c>
    </row>
    <row r="6855" spans="1:5" outlineLevel="2" x14ac:dyDescent="0.35">
      <c r="A6855" s="11">
        <v>43847</v>
      </c>
      <c r="B6855" t="s">
        <v>368</v>
      </c>
      <c r="C6855" s="5">
        <v>419.95</v>
      </c>
      <c r="D6855" s="26" t="str">
        <f>IF(E6855="","TOTAL","")</f>
        <v/>
      </c>
      <c r="E6855" t="s">
        <v>79</v>
      </c>
    </row>
    <row r="6856" spans="1:5" outlineLevel="1" x14ac:dyDescent="0.35">
      <c r="A6856" s="25">
        <f>A6855</f>
        <v>43847</v>
      </c>
      <c r="B6856" s="24" t="str">
        <f>B6855</f>
        <v>ZNK PARTNERS LLC</v>
      </c>
      <c r="C6856" s="26">
        <f>SUBTOTAL(9,C6855:C6855)</f>
        <v>419.95</v>
      </c>
      <c r="D6856" s="26" t="str">
        <f>IF(E6856="","TOTAL","")</f>
        <v>TOTAL</v>
      </c>
    </row>
    <row r="6857" spans="1:5" outlineLevel="2" x14ac:dyDescent="0.35">
      <c r="A6857" s="11">
        <v>43847</v>
      </c>
      <c r="B6857" t="s">
        <v>1596</v>
      </c>
      <c r="C6857" s="5">
        <v>800</v>
      </c>
      <c r="D6857" s="26" t="str">
        <f>IF(E6857="","TOTAL","")</f>
        <v/>
      </c>
      <c r="E6857" t="s">
        <v>77</v>
      </c>
    </row>
    <row r="6858" spans="1:5" outlineLevel="1" x14ac:dyDescent="0.35">
      <c r="A6858" s="25">
        <f>A6857</f>
        <v>43847</v>
      </c>
      <c r="B6858" s="24" t="str">
        <f>B6857</f>
        <v>LONESTAR ACTION SPORTS</v>
      </c>
      <c r="C6858" s="26">
        <f>SUBTOTAL(9,C6857:C6857)</f>
        <v>800</v>
      </c>
      <c r="D6858" s="26" t="str">
        <f>IF(E6858="","TOTAL","")</f>
        <v>TOTAL</v>
      </c>
    </row>
    <row r="6859" spans="1:5" outlineLevel="2" x14ac:dyDescent="0.35">
      <c r="A6859" s="11">
        <v>43847</v>
      </c>
      <c r="B6859" t="s">
        <v>147</v>
      </c>
      <c r="C6859" s="5">
        <v>1845</v>
      </c>
      <c r="D6859" s="26" t="str">
        <f>IF(E6859="","TOTAL","")</f>
        <v/>
      </c>
      <c r="E6859" t="s">
        <v>88</v>
      </c>
    </row>
    <row r="6860" spans="1:5" outlineLevel="2" x14ac:dyDescent="0.35">
      <c r="A6860" s="11">
        <v>43847</v>
      </c>
      <c r="B6860" t="s">
        <v>147</v>
      </c>
      <c r="C6860" s="5">
        <v>3260</v>
      </c>
      <c r="D6860" s="26" t="str">
        <f>IF(E6860="","TOTAL","")</f>
        <v/>
      </c>
      <c r="E6860" t="s">
        <v>422</v>
      </c>
    </row>
    <row r="6861" spans="1:5" outlineLevel="1" x14ac:dyDescent="0.35">
      <c r="A6861" s="25">
        <f>A6860</f>
        <v>43847</v>
      </c>
      <c r="B6861" s="24" t="str">
        <f>B6860</f>
        <v>MULTIVISTA</v>
      </c>
      <c r="C6861" s="26">
        <f>SUBTOTAL(9,C6859:C6860)</f>
        <v>5105</v>
      </c>
      <c r="D6861" s="26" t="str">
        <f>IF(E6861="","TOTAL","")</f>
        <v>TOTAL</v>
      </c>
    </row>
    <row r="6862" spans="1:5" outlineLevel="2" x14ac:dyDescent="0.35">
      <c r="A6862" s="11">
        <v>43847</v>
      </c>
      <c r="B6862" t="s">
        <v>73</v>
      </c>
      <c r="C6862" s="5">
        <v>127.6</v>
      </c>
      <c r="D6862" s="26" t="str">
        <f>IF(E6862="","TOTAL","")</f>
        <v/>
      </c>
      <c r="E6862" t="s">
        <v>81</v>
      </c>
    </row>
    <row r="6863" spans="1:5" outlineLevel="1" x14ac:dyDescent="0.35">
      <c r="A6863" s="25">
        <f>A6862</f>
        <v>43847</v>
      </c>
      <c r="B6863" s="24" t="str">
        <f>B6862</f>
        <v>LONGHORN BUS SALES</v>
      </c>
      <c r="C6863" s="26">
        <f>SUBTOTAL(9,C6862:C6862)</f>
        <v>127.6</v>
      </c>
      <c r="D6863" s="26" t="str">
        <f>IF(E6863="","TOTAL","")</f>
        <v>TOTAL</v>
      </c>
    </row>
    <row r="6864" spans="1:5" outlineLevel="2" x14ac:dyDescent="0.35">
      <c r="A6864" s="11">
        <v>43847</v>
      </c>
      <c r="B6864" t="s">
        <v>46</v>
      </c>
      <c r="C6864" s="5">
        <v>321.75</v>
      </c>
      <c r="D6864" s="26" t="str">
        <f>IF(E6864="","TOTAL","")</f>
        <v/>
      </c>
      <c r="E6864" t="s">
        <v>79</v>
      </c>
    </row>
    <row r="6865" spans="1:5" outlineLevel="2" x14ac:dyDescent="0.35">
      <c r="A6865" s="11">
        <v>43847</v>
      </c>
      <c r="B6865" t="s">
        <v>46</v>
      </c>
      <c r="C6865" s="5">
        <v>649</v>
      </c>
      <c r="D6865" s="26" t="str">
        <f>IF(E6865="","TOTAL","")</f>
        <v/>
      </c>
      <c r="E6865" t="s">
        <v>81</v>
      </c>
    </row>
    <row r="6866" spans="1:5" outlineLevel="2" x14ac:dyDescent="0.35">
      <c r="A6866" s="11">
        <v>43847</v>
      </c>
      <c r="B6866" t="s">
        <v>46</v>
      </c>
      <c r="C6866" s="5">
        <v>33.479999999999997</v>
      </c>
      <c r="D6866" s="26" t="str">
        <f>IF(E6866="","TOTAL","")</f>
        <v/>
      </c>
      <c r="E6866" t="s">
        <v>79</v>
      </c>
    </row>
    <row r="6867" spans="1:5" outlineLevel="2" x14ac:dyDescent="0.35">
      <c r="A6867" s="11">
        <v>43847</v>
      </c>
      <c r="B6867" t="s">
        <v>46</v>
      </c>
      <c r="C6867" s="5">
        <v>196.11</v>
      </c>
      <c r="D6867" s="26" t="str">
        <f>IF(E6867="","TOTAL","")</f>
        <v/>
      </c>
      <c r="E6867" t="s">
        <v>79</v>
      </c>
    </row>
    <row r="6868" spans="1:5" outlineLevel="2" x14ac:dyDescent="0.35">
      <c r="A6868" s="11">
        <v>43847</v>
      </c>
      <c r="B6868" t="s">
        <v>46</v>
      </c>
      <c r="C6868" s="5">
        <v>42.64</v>
      </c>
      <c r="D6868" s="26" t="str">
        <f>IF(E6868="","TOTAL","")</f>
        <v/>
      </c>
      <c r="E6868" t="s">
        <v>79</v>
      </c>
    </row>
    <row r="6869" spans="1:5" outlineLevel="2" x14ac:dyDescent="0.35">
      <c r="A6869" s="11">
        <v>43847</v>
      </c>
      <c r="B6869" t="s">
        <v>46</v>
      </c>
      <c r="C6869" s="5">
        <v>25.52</v>
      </c>
      <c r="D6869" s="26" t="str">
        <f>IF(E6869="","TOTAL","")</f>
        <v/>
      </c>
      <c r="E6869" t="s">
        <v>81</v>
      </c>
    </row>
    <row r="6870" spans="1:5" outlineLevel="2" x14ac:dyDescent="0.35">
      <c r="A6870" s="11">
        <v>43847</v>
      </c>
      <c r="B6870" t="s">
        <v>46</v>
      </c>
      <c r="C6870" s="5">
        <v>28.8</v>
      </c>
      <c r="D6870" s="26" t="str">
        <f>IF(E6870="","TOTAL","")</f>
        <v/>
      </c>
      <c r="E6870" t="s">
        <v>81</v>
      </c>
    </row>
    <row r="6871" spans="1:5" outlineLevel="1" x14ac:dyDescent="0.35">
      <c r="A6871" s="25">
        <f>A6870</f>
        <v>43847</v>
      </c>
      <c r="B6871" s="24" t="str">
        <f>B6870</f>
        <v>LOWE'S</v>
      </c>
      <c r="C6871" s="26">
        <f>SUBTOTAL(9,C6864:C6870)</f>
        <v>1297.3000000000002</v>
      </c>
      <c r="D6871" s="26" t="str">
        <f>IF(E6871="","TOTAL","")</f>
        <v>TOTAL</v>
      </c>
    </row>
    <row r="6872" spans="1:5" outlineLevel="2" x14ac:dyDescent="0.35">
      <c r="A6872" s="11">
        <v>43847</v>
      </c>
      <c r="B6872" t="s">
        <v>331</v>
      </c>
      <c r="C6872" s="5">
        <v>307.01</v>
      </c>
      <c r="D6872" s="26" t="str">
        <f>IF(E6872="","TOTAL","")</f>
        <v/>
      </c>
      <c r="E6872" t="s">
        <v>79</v>
      </c>
    </row>
    <row r="6873" spans="1:5" outlineLevel="1" x14ac:dyDescent="0.35">
      <c r="A6873" s="25">
        <f>A6872</f>
        <v>43847</v>
      </c>
      <c r="B6873" s="24" t="str">
        <f>B6872</f>
        <v>LUCKS MUSIC LIBRARY</v>
      </c>
      <c r="C6873" s="26">
        <f>SUBTOTAL(9,C6872:C6872)</f>
        <v>307.01</v>
      </c>
      <c r="D6873" s="26" t="str">
        <f>IF(E6873="","TOTAL","")</f>
        <v>TOTAL</v>
      </c>
    </row>
    <row r="6874" spans="1:5" outlineLevel="2" x14ac:dyDescent="0.35">
      <c r="A6874" s="11">
        <v>43847</v>
      </c>
      <c r="B6874" t="s">
        <v>1597</v>
      </c>
      <c r="C6874" s="5">
        <v>135</v>
      </c>
      <c r="D6874" s="26" t="str">
        <f>IF(E6874="","TOTAL","")</f>
        <v/>
      </c>
      <c r="E6874" t="s">
        <v>77</v>
      </c>
    </row>
    <row r="6875" spans="1:5" outlineLevel="2" x14ac:dyDescent="0.35">
      <c r="A6875" s="11">
        <v>43847</v>
      </c>
      <c r="B6875" t="s">
        <v>1597</v>
      </c>
      <c r="C6875" s="5">
        <v>135</v>
      </c>
      <c r="D6875" s="26" t="str">
        <f>IF(E6875="","TOTAL","")</f>
        <v/>
      </c>
      <c r="E6875" t="s">
        <v>77</v>
      </c>
    </row>
    <row r="6876" spans="1:5" outlineLevel="1" x14ac:dyDescent="0.35">
      <c r="A6876" s="25">
        <f>A6875</f>
        <v>43847</v>
      </c>
      <c r="B6876" s="24" t="str">
        <f>B6875</f>
        <v>MIKE LUM</v>
      </c>
      <c r="C6876" s="26">
        <f>SUBTOTAL(9,C6874:C6875)</f>
        <v>270</v>
      </c>
      <c r="D6876" s="26" t="str">
        <f>IF(E6876="","TOTAL","")</f>
        <v>TOTAL</v>
      </c>
    </row>
    <row r="6877" spans="1:5" outlineLevel="2" x14ac:dyDescent="0.35">
      <c r="A6877" s="11">
        <v>43847</v>
      </c>
      <c r="B6877" t="s">
        <v>1598</v>
      </c>
      <c r="C6877" s="5">
        <v>75</v>
      </c>
      <c r="D6877" s="26" t="str">
        <f>IF(E6877="","TOTAL","")</f>
        <v/>
      </c>
      <c r="E6877" t="s">
        <v>77</v>
      </c>
    </row>
    <row r="6878" spans="1:5" outlineLevel="1" x14ac:dyDescent="0.35">
      <c r="A6878" s="25">
        <f>A6877</f>
        <v>43847</v>
      </c>
      <c r="B6878" s="24" t="str">
        <f>B6877</f>
        <v>DEEPAK LUMBA</v>
      </c>
      <c r="C6878" s="26">
        <f>SUBTOTAL(9,C6877:C6877)</f>
        <v>75</v>
      </c>
      <c r="D6878" s="26" t="str">
        <f>IF(E6878="","TOTAL","")</f>
        <v>TOTAL</v>
      </c>
    </row>
    <row r="6879" spans="1:5" outlineLevel="2" x14ac:dyDescent="0.35">
      <c r="A6879" s="11">
        <v>43847</v>
      </c>
      <c r="B6879" t="s">
        <v>458</v>
      </c>
      <c r="C6879" s="5">
        <v>312</v>
      </c>
      <c r="D6879" s="26" t="str">
        <f>IF(E6879="","TOTAL","")</f>
        <v/>
      </c>
      <c r="E6879" t="s">
        <v>99</v>
      </c>
    </row>
    <row r="6880" spans="1:5" outlineLevel="1" x14ac:dyDescent="0.35">
      <c r="A6880" s="25">
        <f>A6879</f>
        <v>43847</v>
      </c>
      <c r="B6880" s="24" t="str">
        <f>B6879</f>
        <v>MAA AMERICAN MATHEMATICS COMPETITIO</v>
      </c>
      <c r="C6880" s="26">
        <f>SUBTOTAL(9,C6879:C6879)</f>
        <v>312</v>
      </c>
      <c r="D6880" s="26" t="str">
        <f>IF(E6880="","TOTAL","")</f>
        <v>TOTAL</v>
      </c>
    </row>
    <row r="6881" spans="1:5" outlineLevel="2" x14ac:dyDescent="0.35">
      <c r="A6881" s="11">
        <v>43847</v>
      </c>
      <c r="B6881" t="s">
        <v>1599</v>
      </c>
      <c r="C6881" s="5">
        <v>435.11</v>
      </c>
      <c r="D6881" s="26" t="str">
        <f>IF(E6881="","TOTAL","")</f>
        <v/>
      </c>
      <c r="E6881" t="s">
        <v>85</v>
      </c>
    </row>
    <row r="6882" spans="1:5" outlineLevel="1" x14ac:dyDescent="0.35">
      <c r="A6882" s="25">
        <f>A6881</f>
        <v>43847</v>
      </c>
      <c r="B6882" s="24" t="str">
        <f>B6881</f>
        <v>MAC HAIK CHEVROLET</v>
      </c>
      <c r="C6882" s="26">
        <f>SUBTOTAL(9,C6881:C6881)</f>
        <v>435.11</v>
      </c>
      <c r="D6882" s="26" t="str">
        <f>IF(E6882="","TOTAL","")</f>
        <v>TOTAL</v>
      </c>
    </row>
    <row r="6883" spans="1:5" outlineLevel="2" x14ac:dyDescent="0.35">
      <c r="A6883" s="11">
        <v>43847</v>
      </c>
      <c r="B6883" t="s">
        <v>1324</v>
      </c>
      <c r="C6883" s="5">
        <v>923.79</v>
      </c>
      <c r="D6883" s="26" t="str">
        <f>IF(E6883="","TOTAL","")</f>
        <v/>
      </c>
      <c r="E6883" t="s">
        <v>85</v>
      </c>
    </row>
    <row r="6884" spans="1:5" outlineLevel="2" x14ac:dyDescent="0.35">
      <c r="A6884" s="11">
        <v>43847</v>
      </c>
      <c r="B6884" t="s">
        <v>1324</v>
      </c>
      <c r="C6884" s="5">
        <v>3695.14</v>
      </c>
      <c r="D6884" s="26" t="str">
        <f>IF(E6884="","TOTAL","")</f>
        <v/>
      </c>
      <c r="E6884" t="s">
        <v>85</v>
      </c>
    </row>
    <row r="6885" spans="1:5" outlineLevel="1" x14ac:dyDescent="0.35">
      <c r="A6885" s="25">
        <f>A6884</f>
        <v>43847</v>
      </c>
      <c r="B6885" s="24" t="str">
        <f>B6884</f>
        <v>MAC HAIK FORD</v>
      </c>
      <c r="C6885" s="26">
        <f>SUBTOTAL(9,C6883:C6884)</f>
        <v>4618.93</v>
      </c>
      <c r="D6885" s="26" t="str">
        <f>IF(E6885="","TOTAL","")</f>
        <v>TOTAL</v>
      </c>
    </row>
    <row r="6886" spans="1:5" outlineLevel="2" x14ac:dyDescent="0.35">
      <c r="A6886" s="11">
        <v>43847</v>
      </c>
      <c r="B6886" t="s">
        <v>1600</v>
      </c>
      <c r="C6886" s="5">
        <v>135</v>
      </c>
      <c r="D6886" s="26" t="str">
        <f>IF(E6886="","TOTAL","")</f>
        <v/>
      </c>
      <c r="E6886" t="s">
        <v>77</v>
      </c>
    </row>
    <row r="6887" spans="1:5" outlineLevel="1" x14ac:dyDescent="0.35">
      <c r="A6887" s="25">
        <f>A6886</f>
        <v>43847</v>
      </c>
      <c r="B6887" s="24" t="str">
        <f>B6886</f>
        <v>JUAN C MACHUCA</v>
      </c>
      <c r="C6887" s="26">
        <f>SUBTOTAL(9,C6886:C6886)</f>
        <v>135</v>
      </c>
      <c r="D6887" s="26" t="str">
        <f>IF(E6887="","TOTAL","")</f>
        <v>TOTAL</v>
      </c>
    </row>
    <row r="6888" spans="1:5" outlineLevel="2" x14ac:dyDescent="0.35">
      <c r="A6888" s="11">
        <v>43847</v>
      </c>
      <c r="B6888" t="s">
        <v>1601</v>
      </c>
      <c r="C6888" s="5">
        <v>150</v>
      </c>
      <c r="D6888" s="26" t="str">
        <f>IF(E6888="","TOTAL","")</f>
        <v/>
      </c>
      <c r="E6888" t="s">
        <v>77</v>
      </c>
    </row>
    <row r="6889" spans="1:5" outlineLevel="1" x14ac:dyDescent="0.35">
      <c r="A6889" s="25">
        <f>A6888</f>
        <v>43847</v>
      </c>
      <c r="B6889" s="24" t="str">
        <f>B6888</f>
        <v>BRANDON MACK</v>
      </c>
      <c r="C6889" s="26">
        <f>SUBTOTAL(9,C6888:C6888)</f>
        <v>150</v>
      </c>
      <c r="D6889" s="26" t="str">
        <f>IF(E6889="","TOTAL","")</f>
        <v>TOTAL</v>
      </c>
    </row>
    <row r="6890" spans="1:5" outlineLevel="2" x14ac:dyDescent="0.35">
      <c r="A6890" s="11">
        <v>43847</v>
      </c>
      <c r="B6890" t="s">
        <v>774</v>
      </c>
      <c r="C6890" s="5">
        <v>85</v>
      </c>
      <c r="D6890" s="26" t="str">
        <f>IF(E6890="","TOTAL","")</f>
        <v/>
      </c>
      <c r="E6890" t="s">
        <v>77</v>
      </c>
    </row>
    <row r="6891" spans="1:5" outlineLevel="1" x14ac:dyDescent="0.35">
      <c r="A6891" s="25">
        <f>A6890</f>
        <v>43847</v>
      </c>
      <c r="B6891" s="24" t="str">
        <f>B6890</f>
        <v>DONALD RAY MACTAVISH</v>
      </c>
      <c r="C6891" s="26">
        <f>SUBTOTAL(9,C6890:C6890)</f>
        <v>85</v>
      </c>
      <c r="D6891" s="26" t="str">
        <f>IF(E6891="","TOTAL","")</f>
        <v>TOTAL</v>
      </c>
    </row>
    <row r="6892" spans="1:5" outlineLevel="2" x14ac:dyDescent="0.35">
      <c r="A6892" s="11">
        <v>43847</v>
      </c>
      <c r="B6892" t="s">
        <v>1602</v>
      </c>
      <c r="C6892" s="5">
        <v>450</v>
      </c>
      <c r="D6892" s="26" t="str">
        <f>IF(E6892="","TOTAL","")</f>
        <v/>
      </c>
      <c r="E6892" t="s">
        <v>99</v>
      </c>
    </row>
    <row r="6893" spans="1:5" outlineLevel="1" x14ac:dyDescent="0.35">
      <c r="A6893" s="25">
        <f>A6892</f>
        <v>43847</v>
      </c>
      <c r="B6893" s="24" t="str">
        <f>B6892</f>
        <v>MAGNOLIA HS GOLF</v>
      </c>
      <c r="C6893" s="26">
        <f>SUBTOTAL(9,C6892:C6892)</f>
        <v>450</v>
      </c>
      <c r="D6893" s="26" t="str">
        <f>IF(E6893="","TOTAL","")</f>
        <v>TOTAL</v>
      </c>
    </row>
    <row r="6894" spans="1:5" outlineLevel="2" x14ac:dyDescent="0.35">
      <c r="A6894" s="11">
        <v>43847</v>
      </c>
      <c r="B6894" t="s">
        <v>1602</v>
      </c>
      <c r="C6894" s="5">
        <v>540</v>
      </c>
      <c r="D6894" s="26" t="str">
        <f>IF(E6894="","TOTAL","")</f>
        <v/>
      </c>
      <c r="E6894" t="s">
        <v>99</v>
      </c>
    </row>
    <row r="6895" spans="1:5" outlineLevel="1" x14ac:dyDescent="0.35">
      <c r="A6895" s="25">
        <f>A6894</f>
        <v>43847</v>
      </c>
      <c r="B6895" s="24" t="str">
        <f>B6894</f>
        <v>MAGNOLIA HS GOLF</v>
      </c>
      <c r="C6895" s="26">
        <f>SUBTOTAL(9,C6894:C6894)</f>
        <v>540</v>
      </c>
      <c r="D6895" s="26" t="str">
        <f>IF(E6895="","TOTAL","")</f>
        <v>TOTAL</v>
      </c>
    </row>
    <row r="6896" spans="1:5" outlineLevel="2" x14ac:dyDescent="0.35">
      <c r="A6896" s="11">
        <v>43847</v>
      </c>
      <c r="B6896" t="s">
        <v>1032</v>
      </c>
      <c r="C6896" s="5">
        <v>1600</v>
      </c>
      <c r="D6896" s="26" t="str">
        <f>IF(E6896="","TOTAL","")</f>
        <v/>
      </c>
      <c r="E6896" t="s">
        <v>77</v>
      </c>
    </row>
    <row r="6897" spans="1:5" outlineLevel="1" x14ac:dyDescent="0.35">
      <c r="A6897" s="25">
        <f>A6896</f>
        <v>43847</v>
      </c>
      <c r="B6897" s="24" t="str">
        <f>B6896</f>
        <v>MAIN STREET THEATER</v>
      </c>
      <c r="C6897" s="26">
        <f>SUBTOTAL(9,C6896:C6896)</f>
        <v>1600</v>
      </c>
      <c r="D6897" s="26" t="str">
        <f>IF(E6897="","TOTAL","")</f>
        <v>TOTAL</v>
      </c>
    </row>
    <row r="6898" spans="1:5" outlineLevel="2" x14ac:dyDescent="0.35">
      <c r="A6898" s="11">
        <v>43847</v>
      </c>
      <c r="B6898" t="s">
        <v>1603</v>
      </c>
      <c r="C6898" s="5">
        <v>155</v>
      </c>
      <c r="D6898" s="26" t="str">
        <f>IF(E6898="","TOTAL","")</f>
        <v/>
      </c>
      <c r="E6898" t="s">
        <v>77</v>
      </c>
    </row>
    <row r="6899" spans="1:5" outlineLevel="2" x14ac:dyDescent="0.35">
      <c r="A6899" s="11">
        <v>43847</v>
      </c>
      <c r="B6899" t="s">
        <v>1603</v>
      </c>
      <c r="C6899" s="5">
        <v>155</v>
      </c>
      <c r="D6899" s="26" t="str">
        <f>IF(E6899="","TOTAL","")</f>
        <v/>
      </c>
      <c r="E6899" t="s">
        <v>77</v>
      </c>
    </row>
    <row r="6900" spans="1:5" outlineLevel="1" x14ac:dyDescent="0.35">
      <c r="A6900" s="25">
        <f>A6899</f>
        <v>43847</v>
      </c>
      <c r="B6900" s="24" t="str">
        <f>B6899</f>
        <v>JOSE F MALO</v>
      </c>
      <c r="C6900" s="26">
        <f>SUBTOTAL(9,C6898:C6899)</f>
        <v>310</v>
      </c>
      <c r="D6900" s="26" t="str">
        <f>IF(E6900="","TOTAL","")</f>
        <v>TOTAL</v>
      </c>
    </row>
    <row r="6901" spans="1:5" outlineLevel="2" x14ac:dyDescent="0.35">
      <c r="A6901" s="11">
        <v>43847</v>
      </c>
      <c r="B6901" t="s">
        <v>776</v>
      </c>
      <c r="C6901" s="5">
        <v>135</v>
      </c>
      <c r="D6901" s="26" t="str">
        <f>IF(E6901="","TOTAL","")</f>
        <v/>
      </c>
      <c r="E6901" t="s">
        <v>77</v>
      </c>
    </row>
    <row r="6902" spans="1:5" outlineLevel="1" x14ac:dyDescent="0.35">
      <c r="A6902" s="25">
        <f>A6901</f>
        <v>43847</v>
      </c>
      <c r="B6902" s="24" t="str">
        <f>B6901</f>
        <v>MARC ALAN MANUEL</v>
      </c>
      <c r="C6902" s="26">
        <f>SUBTOTAL(9,C6901:C6901)</f>
        <v>135</v>
      </c>
      <c r="D6902" s="26" t="str">
        <f>IF(E6902="","TOTAL","")</f>
        <v>TOTAL</v>
      </c>
    </row>
    <row r="6903" spans="1:5" outlineLevel="2" x14ac:dyDescent="0.35">
      <c r="A6903" s="11">
        <v>43847</v>
      </c>
      <c r="B6903" t="s">
        <v>209</v>
      </c>
      <c r="C6903" s="5">
        <v>62.97</v>
      </c>
      <c r="D6903" s="26" t="str">
        <f>IF(E6903="","TOTAL","")</f>
        <v/>
      </c>
      <c r="E6903" t="s">
        <v>93</v>
      </c>
    </row>
    <row r="6904" spans="1:5" outlineLevel="2" x14ac:dyDescent="0.35">
      <c r="A6904" s="11">
        <v>43847</v>
      </c>
      <c r="B6904" t="s">
        <v>209</v>
      </c>
      <c r="C6904" s="5">
        <v>230.92</v>
      </c>
      <c r="D6904" s="26" t="str">
        <f>IF(E6904="","TOTAL","")</f>
        <v/>
      </c>
      <c r="E6904" t="s">
        <v>93</v>
      </c>
    </row>
    <row r="6905" spans="1:5" outlineLevel="2" x14ac:dyDescent="0.35">
      <c r="A6905" s="11">
        <v>43847</v>
      </c>
      <c r="B6905" t="s">
        <v>209</v>
      </c>
      <c r="C6905" s="5">
        <v>95</v>
      </c>
      <c r="D6905" s="26" t="str">
        <f>IF(E6905="","TOTAL","")</f>
        <v/>
      </c>
      <c r="E6905" t="s">
        <v>89</v>
      </c>
    </row>
    <row r="6906" spans="1:5" outlineLevel="2" x14ac:dyDescent="0.35">
      <c r="A6906" s="11">
        <v>43847</v>
      </c>
      <c r="B6906" t="s">
        <v>209</v>
      </c>
      <c r="C6906" s="5">
        <v>30.5</v>
      </c>
      <c r="D6906" s="26" t="str">
        <f>IF(E6906="","TOTAL","")</f>
        <v/>
      </c>
      <c r="E6906" t="s">
        <v>93</v>
      </c>
    </row>
    <row r="6907" spans="1:5" outlineLevel="1" x14ac:dyDescent="0.35">
      <c r="A6907" s="25">
        <f>A6906</f>
        <v>43847</v>
      </c>
      <c r="B6907" s="24" t="str">
        <f>B6906</f>
        <v>M P FRY LLC</v>
      </c>
      <c r="C6907" s="26">
        <f>SUBTOTAL(9,C6903:C6906)</f>
        <v>419.39</v>
      </c>
      <c r="D6907" s="26" t="str">
        <f>IF(E6907="","TOTAL","")</f>
        <v>TOTAL</v>
      </c>
    </row>
    <row r="6908" spans="1:5" outlineLevel="2" x14ac:dyDescent="0.35">
      <c r="A6908" s="11">
        <v>43847</v>
      </c>
      <c r="B6908" t="s">
        <v>1604</v>
      </c>
      <c r="C6908" s="5">
        <v>25</v>
      </c>
      <c r="D6908" s="26" t="str">
        <f>IF(E6908="","TOTAL","")</f>
        <v/>
      </c>
      <c r="E6908" t="s">
        <v>77</v>
      </c>
    </row>
    <row r="6909" spans="1:5" outlineLevel="2" x14ac:dyDescent="0.35">
      <c r="A6909" s="11">
        <v>43847</v>
      </c>
      <c r="B6909" t="s">
        <v>1604</v>
      </c>
      <c r="C6909" s="5">
        <v>37.5</v>
      </c>
      <c r="D6909" s="26" t="str">
        <f>IF(E6909="","TOTAL","")</f>
        <v/>
      </c>
      <c r="E6909" t="s">
        <v>77</v>
      </c>
    </row>
    <row r="6910" spans="1:5" outlineLevel="2" x14ac:dyDescent="0.35">
      <c r="A6910" s="11">
        <v>43847</v>
      </c>
      <c r="B6910" t="s">
        <v>1604</v>
      </c>
      <c r="C6910" s="5">
        <v>25</v>
      </c>
      <c r="D6910" s="26" t="str">
        <f>IF(E6910="","TOTAL","")</f>
        <v/>
      </c>
      <c r="E6910" t="s">
        <v>77</v>
      </c>
    </row>
    <row r="6911" spans="1:5" outlineLevel="2" x14ac:dyDescent="0.35">
      <c r="A6911" s="11">
        <v>43847</v>
      </c>
      <c r="B6911" t="s">
        <v>1604</v>
      </c>
      <c r="C6911" s="5">
        <v>25</v>
      </c>
      <c r="D6911" s="26" t="str">
        <f>IF(E6911="","TOTAL","")</f>
        <v/>
      </c>
      <c r="E6911" t="s">
        <v>77</v>
      </c>
    </row>
    <row r="6912" spans="1:5" outlineLevel="2" x14ac:dyDescent="0.35">
      <c r="A6912" s="11">
        <v>43847</v>
      </c>
      <c r="B6912" t="s">
        <v>1604</v>
      </c>
      <c r="C6912" s="5">
        <v>43.75</v>
      </c>
      <c r="D6912" s="26" t="str">
        <f>IF(E6912="","TOTAL","")</f>
        <v/>
      </c>
      <c r="E6912" t="s">
        <v>77</v>
      </c>
    </row>
    <row r="6913" spans="1:5" outlineLevel="2" x14ac:dyDescent="0.35">
      <c r="A6913" s="11">
        <v>43847</v>
      </c>
      <c r="B6913" t="s">
        <v>1604</v>
      </c>
      <c r="C6913" s="5">
        <v>25</v>
      </c>
      <c r="D6913" s="26" t="str">
        <f>IF(E6913="","TOTAL","")</f>
        <v/>
      </c>
      <c r="E6913" t="s">
        <v>77</v>
      </c>
    </row>
    <row r="6914" spans="1:5" outlineLevel="2" x14ac:dyDescent="0.35">
      <c r="A6914" s="11">
        <v>43847</v>
      </c>
      <c r="B6914" t="s">
        <v>1604</v>
      </c>
      <c r="C6914" s="5">
        <v>25</v>
      </c>
      <c r="D6914" s="26" t="str">
        <f>IF(E6914="","TOTAL","")</f>
        <v/>
      </c>
      <c r="E6914" t="s">
        <v>77</v>
      </c>
    </row>
    <row r="6915" spans="1:5" outlineLevel="2" x14ac:dyDescent="0.35">
      <c r="A6915" s="11">
        <v>43847</v>
      </c>
      <c r="B6915" t="s">
        <v>1604</v>
      </c>
      <c r="C6915" s="5">
        <v>50</v>
      </c>
      <c r="D6915" s="26" t="str">
        <f>IF(E6915="","TOTAL","")</f>
        <v/>
      </c>
      <c r="E6915" t="s">
        <v>77</v>
      </c>
    </row>
    <row r="6916" spans="1:5" outlineLevel="2" x14ac:dyDescent="0.35">
      <c r="A6916" s="11">
        <v>43847</v>
      </c>
      <c r="B6916" t="s">
        <v>1604</v>
      </c>
      <c r="C6916" s="5">
        <v>31.25</v>
      </c>
      <c r="D6916" s="26" t="str">
        <f>IF(E6916="","TOTAL","")</f>
        <v/>
      </c>
      <c r="E6916" t="s">
        <v>77</v>
      </c>
    </row>
    <row r="6917" spans="1:5" outlineLevel="2" x14ac:dyDescent="0.35">
      <c r="A6917" s="11">
        <v>43847</v>
      </c>
      <c r="B6917" t="s">
        <v>1604</v>
      </c>
      <c r="C6917" s="5">
        <v>25</v>
      </c>
      <c r="D6917" s="26" t="str">
        <f>IF(E6917="","TOTAL","")</f>
        <v/>
      </c>
      <c r="E6917" t="s">
        <v>77</v>
      </c>
    </row>
    <row r="6918" spans="1:5" outlineLevel="2" x14ac:dyDescent="0.35">
      <c r="A6918" s="11">
        <v>43847</v>
      </c>
      <c r="B6918" t="s">
        <v>1604</v>
      </c>
      <c r="C6918" s="5">
        <v>37.5</v>
      </c>
      <c r="D6918" s="26" t="str">
        <f>IF(E6918="","TOTAL","")</f>
        <v/>
      </c>
      <c r="E6918" t="s">
        <v>77</v>
      </c>
    </row>
    <row r="6919" spans="1:5" outlineLevel="2" x14ac:dyDescent="0.35">
      <c r="A6919" s="11">
        <v>43847</v>
      </c>
      <c r="B6919" t="s">
        <v>1604</v>
      </c>
      <c r="C6919" s="5">
        <v>25</v>
      </c>
      <c r="D6919" s="26" t="str">
        <f>IF(E6919="","TOTAL","")</f>
        <v/>
      </c>
      <c r="E6919" t="s">
        <v>77</v>
      </c>
    </row>
    <row r="6920" spans="1:5" outlineLevel="2" x14ac:dyDescent="0.35">
      <c r="A6920" s="11">
        <v>43847</v>
      </c>
      <c r="B6920" t="s">
        <v>1604</v>
      </c>
      <c r="C6920" s="5">
        <v>25</v>
      </c>
      <c r="D6920" s="26" t="str">
        <f>IF(E6920="","TOTAL","")</f>
        <v/>
      </c>
      <c r="E6920" t="s">
        <v>77</v>
      </c>
    </row>
    <row r="6921" spans="1:5" outlineLevel="2" x14ac:dyDescent="0.35">
      <c r="A6921" s="11">
        <v>43847</v>
      </c>
      <c r="B6921" t="s">
        <v>1604</v>
      </c>
      <c r="C6921" s="5">
        <v>37.5</v>
      </c>
      <c r="D6921" s="26" t="str">
        <f>IF(E6921="","TOTAL","")</f>
        <v/>
      </c>
      <c r="E6921" t="s">
        <v>77</v>
      </c>
    </row>
    <row r="6922" spans="1:5" outlineLevel="2" x14ac:dyDescent="0.35">
      <c r="A6922" s="11">
        <v>43847</v>
      </c>
      <c r="B6922" t="s">
        <v>1604</v>
      </c>
      <c r="C6922" s="5">
        <v>43.75</v>
      </c>
      <c r="D6922" s="26" t="str">
        <f>IF(E6922="","TOTAL","")</f>
        <v/>
      </c>
      <c r="E6922" t="s">
        <v>77</v>
      </c>
    </row>
    <row r="6923" spans="1:5" outlineLevel="2" x14ac:dyDescent="0.35">
      <c r="A6923" s="11">
        <v>43847</v>
      </c>
      <c r="B6923" t="s">
        <v>1604</v>
      </c>
      <c r="C6923" s="5">
        <v>31.25</v>
      </c>
      <c r="D6923" s="26" t="str">
        <f>IF(E6923="","TOTAL","")</f>
        <v/>
      </c>
      <c r="E6923" t="s">
        <v>77</v>
      </c>
    </row>
    <row r="6924" spans="1:5" outlineLevel="2" x14ac:dyDescent="0.35">
      <c r="A6924" s="11">
        <v>43847</v>
      </c>
      <c r="B6924" t="s">
        <v>1604</v>
      </c>
      <c r="C6924" s="5">
        <v>25</v>
      </c>
      <c r="D6924" s="26" t="str">
        <f>IF(E6924="","TOTAL","")</f>
        <v/>
      </c>
      <c r="E6924" t="s">
        <v>77</v>
      </c>
    </row>
    <row r="6925" spans="1:5" outlineLevel="2" x14ac:dyDescent="0.35">
      <c r="A6925" s="11">
        <v>43847</v>
      </c>
      <c r="B6925" t="s">
        <v>1604</v>
      </c>
      <c r="C6925" s="5">
        <v>25</v>
      </c>
      <c r="D6925" s="26" t="str">
        <f>IF(E6925="","TOTAL","")</f>
        <v/>
      </c>
      <c r="E6925" t="s">
        <v>77</v>
      </c>
    </row>
    <row r="6926" spans="1:5" outlineLevel="2" x14ac:dyDescent="0.35">
      <c r="A6926" s="11">
        <v>43847</v>
      </c>
      <c r="B6926" t="s">
        <v>1604</v>
      </c>
      <c r="C6926" s="5">
        <v>31.25</v>
      </c>
      <c r="D6926" s="26" t="str">
        <f>IF(E6926="","TOTAL","")</f>
        <v/>
      </c>
      <c r="E6926" t="s">
        <v>77</v>
      </c>
    </row>
    <row r="6927" spans="1:5" outlineLevel="2" x14ac:dyDescent="0.35">
      <c r="A6927" s="11">
        <v>43847</v>
      </c>
      <c r="B6927" t="s">
        <v>1604</v>
      </c>
      <c r="C6927" s="5">
        <v>31.25</v>
      </c>
      <c r="D6927" s="26" t="str">
        <f>IF(E6927="","TOTAL","")</f>
        <v/>
      </c>
      <c r="E6927" t="s">
        <v>77</v>
      </c>
    </row>
    <row r="6928" spans="1:5" outlineLevel="2" x14ac:dyDescent="0.35">
      <c r="A6928" s="11">
        <v>43847</v>
      </c>
      <c r="B6928" t="s">
        <v>1604</v>
      </c>
      <c r="C6928" s="5">
        <v>25</v>
      </c>
      <c r="D6928" s="26" t="str">
        <f>IF(E6928="","TOTAL","")</f>
        <v/>
      </c>
      <c r="E6928" t="s">
        <v>77</v>
      </c>
    </row>
    <row r="6929" spans="1:5" outlineLevel="2" x14ac:dyDescent="0.35">
      <c r="A6929" s="11">
        <v>43847</v>
      </c>
      <c r="B6929" t="s">
        <v>1604</v>
      </c>
      <c r="C6929" s="5">
        <v>37.5</v>
      </c>
      <c r="D6929" s="26" t="str">
        <f>IF(E6929="","TOTAL","")</f>
        <v/>
      </c>
      <c r="E6929" t="s">
        <v>77</v>
      </c>
    </row>
    <row r="6930" spans="1:5" outlineLevel="2" x14ac:dyDescent="0.35">
      <c r="A6930" s="11">
        <v>43847</v>
      </c>
      <c r="B6930" t="s">
        <v>1604</v>
      </c>
      <c r="C6930" s="5">
        <v>31.25</v>
      </c>
      <c r="D6930" s="26" t="str">
        <f>IF(E6930="","TOTAL","")</f>
        <v/>
      </c>
      <c r="E6930" t="s">
        <v>77</v>
      </c>
    </row>
    <row r="6931" spans="1:5" outlineLevel="2" x14ac:dyDescent="0.35">
      <c r="A6931" s="11">
        <v>43847</v>
      </c>
      <c r="B6931" t="s">
        <v>1604</v>
      </c>
      <c r="C6931" s="5">
        <v>25</v>
      </c>
      <c r="D6931" s="26" t="str">
        <f>IF(E6931="","TOTAL","")</f>
        <v/>
      </c>
      <c r="E6931" t="s">
        <v>77</v>
      </c>
    </row>
    <row r="6932" spans="1:5" outlineLevel="2" x14ac:dyDescent="0.35">
      <c r="A6932" s="11">
        <v>43847</v>
      </c>
      <c r="B6932" t="s">
        <v>1604</v>
      </c>
      <c r="C6932" s="5">
        <v>37.5</v>
      </c>
      <c r="D6932" s="26" t="str">
        <f>IF(E6932="","TOTAL","")</f>
        <v/>
      </c>
      <c r="E6932" t="s">
        <v>77</v>
      </c>
    </row>
    <row r="6933" spans="1:5" outlineLevel="2" x14ac:dyDescent="0.35">
      <c r="A6933" s="11">
        <v>43847</v>
      </c>
      <c r="B6933" t="s">
        <v>1604</v>
      </c>
      <c r="C6933" s="5">
        <v>25</v>
      </c>
      <c r="D6933" s="26" t="str">
        <f>IF(E6933="","TOTAL","")</f>
        <v/>
      </c>
      <c r="E6933" t="s">
        <v>77</v>
      </c>
    </row>
    <row r="6934" spans="1:5" outlineLevel="2" x14ac:dyDescent="0.35">
      <c r="A6934" s="11">
        <v>43847</v>
      </c>
      <c r="B6934" t="s">
        <v>1604</v>
      </c>
      <c r="C6934" s="5">
        <v>43.75</v>
      </c>
      <c r="D6934" s="26" t="str">
        <f>IF(E6934="","TOTAL","")</f>
        <v/>
      </c>
      <c r="E6934" t="s">
        <v>77</v>
      </c>
    </row>
    <row r="6935" spans="1:5" outlineLevel="2" x14ac:dyDescent="0.35">
      <c r="A6935" s="11">
        <v>43847</v>
      </c>
      <c r="B6935" t="s">
        <v>1604</v>
      </c>
      <c r="C6935" s="5">
        <v>25</v>
      </c>
      <c r="D6935" s="26" t="str">
        <f>IF(E6935="","TOTAL","")</f>
        <v/>
      </c>
      <c r="E6935" t="s">
        <v>77</v>
      </c>
    </row>
    <row r="6936" spans="1:5" outlineLevel="2" x14ac:dyDescent="0.35">
      <c r="A6936" s="11">
        <v>43847</v>
      </c>
      <c r="B6936" t="s">
        <v>1604</v>
      </c>
      <c r="C6936" s="5">
        <v>37.5</v>
      </c>
      <c r="D6936" s="26" t="str">
        <f>IF(E6936="","TOTAL","")</f>
        <v/>
      </c>
      <c r="E6936" t="s">
        <v>77</v>
      </c>
    </row>
    <row r="6937" spans="1:5" outlineLevel="2" x14ac:dyDescent="0.35">
      <c r="A6937" s="11">
        <v>43847</v>
      </c>
      <c r="B6937" t="s">
        <v>1604</v>
      </c>
      <c r="C6937" s="5">
        <v>31.25</v>
      </c>
      <c r="D6937" s="26" t="str">
        <f>IF(E6937="","TOTAL","")</f>
        <v/>
      </c>
      <c r="E6937" t="s">
        <v>77</v>
      </c>
    </row>
    <row r="6938" spans="1:5" outlineLevel="2" x14ac:dyDescent="0.35">
      <c r="A6938" s="11">
        <v>43847</v>
      </c>
      <c r="B6938" t="s">
        <v>1604</v>
      </c>
      <c r="C6938" s="5">
        <v>31.25</v>
      </c>
      <c r="D6938" s="26" t="str">
        <f>IF(E6938="","TOTAL","")</f>
        <v/>
      </c>
      <c r="E6938" t="s">
        <v>77</v>
      </c>
    </row>
    <row r="6939" spans="1:5" outlineLevel="2" x14ac:dyDescent="0.35">
      <c r="A6939" s="11">
        <v>43847</v>
      </c>
      <c r="B6939" t="s">
        <v>1604</v>
      </c>
      <c r="C6939" s="5">
        <v>25</v>
      </c>
      <c r="D6939" s="26" t="str">
        <f>IF(E6939="","TOTAL","")</f>
        <v/>
      </c>
      <c r="E6939" t="s">
        <v>77</v>
      </c>
    </row>
    <row r="6940" spans="1:5" outlineLevel="2" x14ac:dyDescent="0.35">
      <c r="A6940" s="11">
        <v>43847</v>
      </c>
      <c r="B6940" t="s">
        <v>1604</v>
      </c>
      <c r="C6940" s="5">
        <v>25</v>
      </c>
      <c r="D6940" s="26" t="str">
        <f>IF(E6940="","TOTAL","")</f>
        <v/>
      </c>
      <c r="E6940" t="s">
        <v>77</v>
      </c>
    </row>
    <row r="6941" spans="1:5" outlineLevel="2" x14ac:dyDescent="0.35">
      <c r="A6941" s="11">
        <v>43847</v>
      </c>
      <c r="B6941" t="s">
        <v>1604</v>
      </c>
      <c r="C6941" s="5">
        <v>25</v>
      </c>
      <c r="D6941" s="26" t="str">
        <f>IF(E6941="","TOTAL","")</f>
        <v/>
      </c>
      <c r="E6941" t="s">
        <v>77</v>
      </c>
    </row>
    <row r="6942" spans="1:5" outlineLevel="2" x14ac:dyDescent="0.35">
      <c r="A6942" s="11">
        <v>43847</v>
      </c>
      <c r="B6942" t="s">
        <v>1604</v>
      </c>
      <c r="C6942" s="5">
        <v>31.25</v>
      </c>
      <c r="D6942" s="26" t="str">
        <f>IF(E6942="","TOTAL","")</f>
        <v/>
      </c>
      <c r="E6942" t="s">
        <v>77</v>
      </c>
    </row>
    <row r="6943" spans="1:5" outlineLevel="2" x14ac:dyDescent="0.35">
      <c r="A6943" s="11">
        <v>43847</v>
      </c>
      <c r="B6943" t="s">
        <v>1604</v>
      </c>
      <c r="C6943" s="5">
        <v>25</v>
      </c>
      <c r="D6943" s="26" t="str">
        <f>IF(E6943="","TOTAL","")</f>
        <v/>
      </c>
      <c r="E6943" t="s">
        <v>77</v>
      </c>
    </row>
    <row r="6944" spans="1:5" outlineLevel="2" x14ac:dyDescent="0.35">
      <c r="A6944" s="11">
        <v>43847</v>
      </c>
      <c r="B6944" t="s">
        <v>1604</v>
      </c>
      <c r="C6944" s="5">
        <v>25</v>
      </c>
      <c r="D6944" s="26" t="str">
        <f>IF(E6944="","TOTAL","")</f>
        <v/>
      </c>
      <c r="E6944" t="s">
        <v>77</v>
      </c>
    </row>
    <row r="6945" spans="1:5" outlineLevel="2" x14ac:dyDescent="0.35">
      <c r="A6945" s="11">
        <v>43847</v>
      </c>
      <c r="B6945" t="s">
        <v>1604</v>
      </c>
      <c r="C6945" s="5">
        <v>25</v>
      </c>
      <c r="D6945" s="26" t="str">
        <f>IF(E6945="","TOTAL","")</f>
        <v/>
      </c>
      <c r="E6945" t="s">
        <v>77</v>
      </c>
    </row>
    <row r="6946" spans="1:5" outlineLevel="2" x14ac:dyDescent="0.35">
      <c r="A6946" s="11">
        <v>43847</v>
      </c>
      <c r="B6946" t="s">
        <v>1604</v>
      </c>
      <c r="C6946" s="5">
        <v>50</v>
      </c>
      <c r="D6946" s="26" t="str">
        <f>IF(E6946="","TOTAL","")</f>
        <v/>
      </c>
      <c r="E6946" t="s">
        <v>77</v>
      </c>
    </row>
    <row r="6947" spans="1:5" outlineLevel="2" x14ac:dyDescent="0.35">
      <c r="A6947" s="11">
        <v>43847</v>
      </c>
      <c r="B6947" t="s">
        <v>1604</v>
      </c>
      <c r="C6947" s="5">
        <v>50</v>
      </c>
      <c r="D6947" s="26" t="str">
        <f>IF(E6947="","TOTAL","")</f>
        <v/>
      </c>
      <c r="E6947" t="s">
        <v>77</v>
      </c>
    </row>
    <row r="6948" spans="1:5" outlineLevel="2" x14ac:dyDescent="0.35">
      <c r="A6948" s="11">
        <v>43847</v>
      </c>
      <c r="B6948" t="s">
        <v>1604</v>
      </c>
      <c r="C6948" s="5">
        <v>25</v>
      </c>
      <c r="D6948" s="26" t="str">
        <f>IF(E6948="","TOTAL","")</f>
        <v/>
      </c>
      <c r="E6948" t="s">
        <v>77</v>
      </c>
    </row>
    <row r="6949" spans="1:5" outlineLevel="2" x14ac:dyDescent="0.35">
      <c r="A6949" s="11">
        <v>43847</v>
      </c>
      <c r="B6949" t="s">
        <v>1604</v>
      </c>
      <c r="C6949" s="5">
        <v>25</v>
      </c>
      <c r="D6949" s="26" t="str">
        <f>IF(E6949="","TOTAL","")</f>
        <v/>
      </c>
      <c r="E6949" t="s">
        <v>77</v>
      </c>
    </row>
    <row r="6950" spans="1:5" outlineLevel="2" x14ac:dyDescent="0.35">
      <c r="A6950" s="11">
        <v>43847</v>
      </c>
      <c r="B6950" t="s">
        <v>1604</v>
      </c>
      <c r="C6950" s="5">
        <v>25</v>
      </c>
      <c r="D6950" s="26" t="str">
        <f>IF(E6950="","TOTAL","")</f>
        <v/>
      </c>
      <c r="E6950" t="s">
        <v>77</v>
      </c>
    </row>
    <row r="6951" spans="1:5" outlineLevel="2" x14ac:dyDescent="0.35">
      <c r="A6951" s="11">
        <v>43847</v>
      </c>
      <c r="B6951" t="s">
        <v>1604</v>
      </c>
      <c r="C6951" s="5">
        <v>31.25</v>
      </c>
      <c r="D6951" s="26" t="str">
        <f>IF(E6951="","TOTAL","")</f>
        <v/>
      </c>
      <c r="E6951" t="s">
        <v>77</v>
      </c>
    </row>
    <row r="6952" spans="1:5" outlineLevel="2" x14ac:dyDescent="0.35">
      <c r="A6952" s="11">
        <v>43847</v>
      </c>
      <c r="B6952" t="s">
        <v>1604</v>
      </c>
      <c r="C6952" s="5">
        <v>25</v>
      </c>
      <c r="D6952" s="26" t="str">
        <f>IF(E6952="","TOTAL","")</f>
        <v/>
      </c>
      <c r="E6952" t="s">
        <v>77</v>
      </c>
    </row>
    <row r="6953" spans="1:5" outlineLevel="2" x14ac:dyDescent="0.35">
      <c r="A6953" s="11">
        <v>43847</v>
      </c>
      <c r="B6953" t="s">
        <v>1604</v>
      </c>
      <c r="C6953" s="5">
        <v>31.25</v>
      </c>
      <c r="D6953" s="26" t="str">
        <f>IF(E6953="","TOTAL","")</f>
        <v/>
      </c>
      <c r="E6953" t="s">
        <v>77</v>
      </c>
    </row>
    <row r="6954" spans="1:5" outlineLevel="2" x14ac:dyDescent="0.35">
      <c r="A6954" s="11">
        <v>43847</v>
      </c>
      <c r="B6954" t="s">
        <v>1604</v>
      </c>
      <c r="C6954" s="5">
        <v>31.25</v>
      </c>
      <c r="D6954" s="26" t="str">
        <f>IF(E6954="","TOTAL","")</f>
        <v/>
      </c>
      <c r="E6954" t="s">
        <v>77</v>
      </c>
    </row>
    <row r="6955" spans="1:5" outlineLevel="2" x14ac:dyDescent="0.35">
      <c r="A6955" s="11">
        <v>43847</v>
      </c>
      <c r="B6955" t="s">
        <v>1604</v>
      </c>
      <c r="C6955" s="5">
        <v>25</v>
      </c>
      <c r="D6955" s="26" t="str">
        <f>IF(E6955="","TOTAL","")</f>
        <v/>
      </c>
      <c r="E6955" t="s">
        <v>77</v>
      </c>
    </row>
    <row r="6956" spans="1:5" outlineLevel="2" x14ac:dyDescent="0.35">
      <c r="A6956" s="11">
        <v>43847</v>
      </c>
      <c r="B6956" t="s">
        <v>1604</v>
      </c>
      <c r="C6956" s="5">
        <v>25</v>
      </c>
      <c r="D6956" s="26" t="str">
        <f>IF(E6956="","TOTAL","")</f>
        <v/>
      </c>
      <c r="E6956" t="s">
        <v>77</v>
      </c>
    </row>
    <row r="6957" spans="1:5" outlineLevel="1" x14ac:dyDescent="0.35">
      <c r="A6957" s="25">
        <f>A6956</f>
        <v>43847</v>
      </c>
      <c r="B6957" s="24" t="str">
        <f>B6956</f>
        <v>CECILIA LADRON DE GUEVARA MARIN</v>
      </c>
      <c r="C6957" s="26">
        <f>SUBTOTAL(9,C6908:C6956)</f>
        <v>1500</v>
      </c>
      <c r="D6957" s="26" t="str">
        <f>IF(E6957="","TOTAL","")</f>
        <v>TOTAL</v>
      </c>
    </row>
    <row r="6958" spans="1:5" outlineLevel="2" x14ac:dyDescent="0.35">
      <c r="A6958" s="11">
        <v>43847</v>
      </c>
      <c r="B6958" t="s">
        <v>1605</v>
      </c>
      <c r="C6958" s="5">
        <v>1345.92</v>
      </c>
      <c r="D6958" s="26" t="str">
        <f>IF(E6958="","TOTAL","")</f>
        <v/>
      </c>
      <c r="E6958" t="s">
        <v>79</v>
      </c>
    </row>
    <row r="6959" spans="1:5" outlineLevel="1" x14ac:dyDescent="0.35">
      <c r="A6959" s="25">
        <f>A6958</f>
        <v>43847</v>
      </c>
      <c r="B6959" s="24" t="str">
        <f>B6958</f>
        <v>MARKERTEK VIDEO SUPPLY</v>
      </c>
      <c r="C6959" s="26">
        <f>SUBTOTAL(9,C6958:C6958)</f>
        <v>1345.92</v>
      </c>
      <c r="D6959" s="26" t="str">
        <f>IF(E6959="","TOTAL","")</f>
        <v>TOTAL</v>
      </c>
    </row>
    <row r="6960" spans="1:5" outlineLevel="2" x14ac:dyDescent="0.35">
      <c r="A6960" s="11">
        <v>43847</v>
      </c>
      <c r="B6960" t="s">
        <v>1606</v>
      </c>
      <c r="C6960" s="5">
        <v>889.11</v>
      </c>
      <c r="D6960" s="26" t="str">
        <f>IF(E6960="","TOTAL","")</f>
        <v/>
      </c>
      <c r="E6960" t="s">
        <v>97</v>
      </c>
    </row>
    <row r="6961" spans="1:5" outlineLevel="1" x14ac:dyDescent="0.35">
      <c r="A6961" s="25">
        <f>A6960</f>
        <v>43847</v>
      </c>
      <c r="B6961" s="24" t="str">
        <f>B6960</f>
        <v>RESIDENCE INN AUSTIN</v>
      </c>
      <c r="C6961" s="26">
        <f>SUBTOTAL(9,C6960:C6960)</f>
        <v>889.11</v>
      </c>
      <c r="D6961" s="26" t="str">
        <f>IF(E6961="","TOTAL","")</f>
        <v>TOTAL</v>
      </c>
    </row>
    <row r="6962" spans="1:5" outlineLevel="2" x14ac:dyDescent="0.35">
      <c r="A6962" s="11">
        <v>43847</v>
      </c>
      <c r="B6962" t="s">
        <v>1606</v>
      </c>
      <c r="C6962" s="5">
        <v>889.11</v>
      </c>
      <c r="D6962" s="26" t="str">
        <f>IF(E6962="","TOTAL","")</f>
        <v/>
      </c>
      <c r="E6962" t="s">
        <v>97</v>
      </c>
    </row>
    <row r="6963" spans="1:5" outlineLevel="1" x14ac:dyDescent="0.35">
      <c r="A6963" s="25">
        <f>A6962</f>
        <v>43847</v>
      </c>
      <c r="B6963" s="24" t="str">
        <f>B6962</f>
        <v>RESIDENCE INN AUSTIN</v>
      </c>
      <c r="C6963" s="26">
        <f>SUBTOTAL(9,C6962:C6962)</f>
        <v>889.11</v>
      </c>
      <c r="D6963" s="26" t="str">
        <f>IF(E6963="","TOTAL","")</f>
        <v>TOTAL</v>
      </c>
    </row>
    <row r="6964" spans="1:5" outlineLevel="2" x14ac:dyDescent="0.35">
      <c r="A6964" s="11">
        <v>43847</v>
      </c>
      <c r="B6964" t="s">
        <v>1606</v>
      </c>
      <c r="C6964" s="5">
        <v>889.11</v>
      </c>
      <c r="D6964" s="26" t="str">
        <f>IF(E6964="","TOTAL","")</f>
        <v/>
      </c>
      <c r="E6964" t="s">
        <v>97</v>
      </c>
    </row>
    <row r="6965" spans="1:5" outlineLevel="1" x14ac:dyDescent="0.35">
      <c r="A6965" s="25">
        <f>A6964</f>
        <v>43847</v>
      </c>
      <c r="B6965" s="24" t="str">
        <f>B6964</f>
        <v>RESIDENCE INN AUSTIN</v>
      </c>
      <c r="C6965" s="26">
        <f>SUBTOTAL(9,C6964:C6964)</f>
        <v>889.11</v>
      </c>
      <c r="D6965" s="26" t="str">
        <f>IF(E6965="","TOTAL","")</f>
        <v>TOTAL</v>
      </c>
    </row>
    <row r="6966" spans="1:5" outlineLevel="2" x14ac:dyDescent="0.35">
      <c r="A6966" s="11">
        <v>43847</v>
      </c>
      <c r="B6966" t="s">
        <v>1606</v>
      </c>
      <c r="C6966" s="5">
        <v>889.11</v>
      </c>
      <c r="D6966" s="26" t="str">
        <f>IF(E6966="","TOTAL","")</f>
        <v/>
      </c>
      <c r="E6966" t="s">
        <v>97</v>
      </c>
    </row>
    <row r="6967" spans="1:5" outlineLevel="1" x14ac:dyDescent="0.35">
      <c r="A6967" s="25">
        <f>A6966</f>
        <v>43847</v>
      </c>
      <c r="B6967" s="24" t="str">
        <f>B6966</f>
        <v>RESIDENCE INN AUSTIN</v>
      </c>
      <c r="C6967" s="26">
        <f>SUBTOTAL(9,C6966:C6966)</f>
        <v>889.11</v>
      </c>
      <c r="D6967" s="26" t="str">
        <f>IF(E6967="","TOTAL","")</f>
        <v>TOTAL</v>
      </c>
    </row>
    <row r="6968" spans="1:5" outlineLevel="2" x14ac:dyDescent="0.35">
      <c r="A6968" s="11">
        <v>43847</v>
      </c>
      <c r="B6968" t="s">
        <v>1606</v>
      </c>
      <c r="C6968" s="5">
        <v>889.11</v>
      </c>
      <c r="D6968" s="26" t="str">
        <f>IF(E6968="","TOTAL","")</f>
        <v/>
      </c>
      <c r="E6968" t="s">
        <v>97</v>
      </c>
    </row>
    <row r="6969" spans="1:5" outlineLevel="1" x14ac:dyDescent="0.35">
      <c r="A6969" s="25">
        <f>A6968</f>
        <v>43847</v>
      </c>
      <c r="B6969" s="24" t="str">
        <f>B6968</f>
        <v>RESIDENCE INN AUSTIN</v>
      </c>
      <c r="C6969" s="26">
        <f>SUBTOTAL(9,C6968:C6968)</f>
        <v>889.11</v>
      </c>
      <c r="D6969" s="26" t="str">
        <f>IF(E6969="","TOTAL","")</f>
        <v>TOTAL</v>
      </c>
    </row>
    <row r="6970" spans="1:5" outlineLevel="2" x14ac:dyDescent="0.35">
      <c r="A6970" s="11">
        <v>43847</v>
      </c>
      <c r="B6970" t="s">
        <v>1607</v>
      </c>
      <c r="C6970" s="5">
        <v>71.2</v>
      </c>
      <c r="D6970" s="26" t="str">
        <f>IF(E6970="","TOTAL","")</f>
        <v/>
      </c>
      <c r="E6970" t="s">
        <v>97</v>
      </c>
    </row>
    <row r="6971" spans="1:5" outlineLevel="2" x14ac:dyDescent="0.35">
      <c r="A6971" s="11">
        <v>43847</v>
      </c>
      <c r="B6971" t="s">
        <v>1607</v>
      </c>
      <c r="C6971" s="5">
        <v>361.86</v>
      </c>
      <c r="D6971" s="26" t="str">
        <f>IF(E6971="","TOTAL","")</f>
        <v/>
      </c>
      <c r="E6971" t="s">
        <v>180</v>
      </c>
    </row>
    <row r="6972" spans="1:5" outlineLevel="1" x14ac:dyDescent="0.35">
      <c r="A6972" s="25">
        <f>A6971</f>
        <v>43847</v>
      </c>
      <c r="B6972" s="24" t="str">
        <f>B6971</f>
        <v>COURTYARD BY MARRIOTT AUSTIN</v>
      </c>
      <c r="C6972" s="26">
        <f>SUBTOTAL(9,C6970:C6971)</f>
        <v>433.06</v>
      </c>
      <c r="D6972" s="26" t="str">
        <f>IF(E6972="","TOTAL","")</f>
        <v>TOTAL</v>
      </c>
    </row>
    <row r="6973" spans="1:5" outlineLevel="2" x14ac:dyDescent="0.35">
      <c r="A6973" s="11">
        <v>43847</v>
      </c>
      <c r="B6973" t="s">
        <v>1607</v>
      </c>
      <c r="C6973" s="5">
        <v>855.81</v>
      </c>
      <c r="D6973" s="26" t="str">
        <f>IF(E6973="","TOTAL","")</f>
        <v/>
      </c>
      <c r="E6973" t="s">
        <v>97</v>
      </c>
    </row>
    <row r="6974" spans="1:5" outlineLevel="1" x14ac:dyDescent="0.35">
      <c r="A6974" s="25">
        <f>A6973</f>
        <v>43847</v>
      </c>
      <c r="B6974" s="24" t="str">
        <f>B6973</f>
        <v>COURTYARD BY MARRIOTT AUSTIN</v>
      </c>
      <c r="C6974" s="26">
        <f>SUBTOTAL(9,C6973:C6973)</f>
        <v>855.81</v>
      </c>
      <c r="D6974" s="26" t="str">
        <f>IF(E6974="","TOTAL","")</f>
        <v>TOTAL</v>
      </c>
    </row>
    <row r="6975" spans="1:5" outlineLevel="2" x14ac:dyDescent="0.35">
      <c r="A6975" s="11">
        <v>43847</v>
      </c>
      <c r="B6975" t="s">
        <v>1608</v>
      </c>
      <c r="C6975" s="5">
        <v>514.08000000000004</v>
      </c>
      <c r="D6975" s="26" t="str">
        <f>IF(E6975="","TOTAL","")</f>
        <v/>
      </c>
      <c r="E6975" t="s">
        <v>97</v>
      </c>
    </row>
    <row r="6976" spans="1:5" outlineLevel="1" x14ac:dyDescent="0.35">
      <c r="A6976" s="25">
        <f>A6975</f>
        <v>43847</v>
      </c>
      <c r="B6976" s="24" t="str">
        <f>B6975</f>
        <v>RESIDENCE INN SAN ANTONIO DOWNTOWN</v>
      </c>
      <c r="C6976" s="26">
        <f>SUBTOTAL(9,C6975:C6975)</f>
        <v>514.08000000000004</v>
      </c>
      <c r="D6976" s="26" t="str">
        <f>IF(E6976="","TOTAL","")</f>
        <v>TOTAL</v>
      </c>
    </row>
    <row r="6977" spans="1:5" outlineLevel="2" x14ac:dyDescent="0.35">
      <c r="A6977" s="11">
        <v>43847</v>
      </c>
      <c r="B6977" t="s">
        <v>1332</v>
      </c>
      <c r="C6977" s="5">
        <v>594.96</v>
      </c>
      <c r="D6977" s="26" t="str">
        <f>IF(E6977="","TOTAL","")</f>
        <v/>
      </c>
      <c r="E6977" t="s">
        <v>97</v>
      </c>
    </row>
    <row r="6978" spans="1:5" outlineLevel="1" x14ac:dyDescent="0.35">
      <c r="A6978" s="25">
        <f>A6977</f>
        <v>43847</v>
      </c>
      <c r="B6978" s="24" t="str">
        <f>B6977</f>
        <v>J W MARRIOTT AUSTIN</v>
      </c>
      <c r="C6978" s="26">
        <f>SUBTOTAL(9,C6977:C6977)</f>
        <v>594.96</v>
      </c>
      <c r="D6978" s="26" t="str">
        <f>IF(E6978="","TOTAL","")</f>
        <v>TOTAL</v>
      </c>
    </row>
    <row r="6979" spans="1:5" outlineLevel="2" x14ac:dyDescent="0.35">
      <c r="A6979" s="11">
        <v>43847</v>
      </c>
      <c r="B6979" t="s">
        <v>1332</v>
      </c>
      <c r="C6979" s="5">
        <v>686.43</v>
      </c>
      <c r="D6979" s="26" t="str">
        <f>IF(E6979="","TOTAL","")</f>
        <v/>
      </c>
      <c r="E6979" t="s">
        <v>97</v>
      </c>
    </row>
    <row r="6980" spans="1:5" outlineLevel="1" x14ac:dyDescent="0.35">
      <c r="A6980" s="25">
        <f>A6979</f>
        <v>43847</v>
      </c>
      <c r="B6980" s="24" t="str">
        <f>B6979</f>
        <v>J W MARRIOTT AUSTIN</v>
      </c>
      <c r="C6980" s="26">
        <f>SUBTOTAL(9,C6979:C6979)</f>
        <v>686.43</v>
      </c>
      <c r="D6980" s="26" t="str">
        <f>IF(E6980="","TOTAL","")</f>
        <v>TOTAL</v>
      </c>
    </row>
    <row r="6981" spans="1:5" outlineLevel="2" x14ac:dyDescent="0.35">
      <c r="A6981" s="11">
        <v>43847</v>
      </c>
      <c r="B6981" t="s">
        <v>1332</v>
      </c>
      <c r="C6981" s="5">
        <v>686.43</v>
      </c>
      <c r="D6981" s="26" t="str">
        <f>IF(E6981="","TOTAL","")</f>
        <v/>
      </c>
      <c r="E6981" t="s">
        <v>97</v>
      </c>
    </row>
    <row r="6982" spans="1:5" outlineLevel="1" x14ac:dyDescent="0.35">
      <c r="A6982" s="25">
        <f>A6981</f>
        <v>43847</v>
      </c>
      <c r="B6982" s="24" t="str">
        <f>B6981</f>
        <v>J W MARRIOTT AUSTIN</v>
      </c>
      <c r="C6982" s="26">
        <f>SUBTOTAL(9,C6981:C6981)</f>
        <v>686.43</v>
      </c>
      <c r="D6982" s="26" t="str">
        <f>IF(E6982="","TOTAL","")</f>
        <v>TOTAL</v>
      </c>
    </row>
    <row r="6983" spans="1:5" outlineLevel="2" x14ac:dyDescent="0.35">
      <c r="A6983" s="11">
        <v>43847</v>
      </c>
      <c r="B6983" t="s">
        <v>1036</v>
      </c>
      <c r="C6983" s="5">
        <v>771.72</v>
      </c>
      <c r="D6983" s="26" t="str">
        <f>IF(E6983="","TOTAL","")</f>
        <v/>
      </c>
      <c r="E6983" t="s">
        <v>97</v>
      </c>
    </row>
    <row r="6984" spans="1:5" outlineLevel="1" x14ac:dyDescent="0.35">
      <c r="A6984" s="25">
        <f>A6983</f>
        <v>43847</v>
      </c>
      <c r="B6984" s="24" t="str">
        <f>B6983</f>
        <v>FAIRFIELD INN &amp; SUITES BY MARRIOTT</v>
      </c>
      <c r="C6984" s="26">
        <f>SUBTOTAL(9,C6983:C6983)</f>
        <v>771.72</v>
      </c>
      <c r="D6984" s="26" t="str">
        <f>IF(E6984="","TOTAL","")</f>
        <v>TOTAL</v>
      </c>
    </row>
    <row r="6985" spans="1:5" outlineLevel="2" x14ac:dyDescent="0.35">
      <c r="A6985" s="11">
        <v>43847</v>
      </c>
      <c r="B6985" t="s">
        <v>1609</v>
      </c>
      <c r="C6985" s="5">
        <v>361.66</v>
      </c>
      <c r="D6985" s="26" t="str">
        <f>IF(E6985="","TOTAL","")</f>
        <v/>
      </c>
      <c r="E6985" t="s">
        <v>97</v>
      </c>
    </row>
    <row r="6986" spans="1:5" outlineLevel="1" x14ac:dyDescent="0.35">
      <c r="A6986" s="25">
        <f>A6985</f>
        <v>43847</v>
      </c>
      <c r="B6986" s="24" t="str">
        <f>B6985</f>
        <v>DELTA HOTELS BY MARRIOTT DALLAS ALLEN</v>
      </c>
      <c r="C6986" s="26">
        <f>SUBTOTAL(9,C6985:C6985)</f>
        <v>361.66</v>
      </c>
      <c r="D6986" s="26" t="str">
        <f>IF(E6986="","TOTAL","")</f>
        <v>TOTAL</v>
      </c>
    </row>
    <row r="6987" spans="1:5" outlineLevel="2" x14ac:dyDescent="0.35">
      <c r="A6987" s="11">
        <v>43847</v>
      </c>
      <c r="B6987" t="s">
        <v>1037</v>
      </c>
      <c r="C6987" s="5">
        <v>812.52</v>
      </c>
      <c r="D6987" s="26" t="str">
        <f>IF(E6987="","TOTAL","")</f>
        <v/>
      </c>
      <c r="E6987" t="s">
        <v>97</v>
      </c>
    </row>
    <row r="6988" spans="1:5" outlineLevel="2" x14ac:dyDescent="0.35">
      <c r="A6988" s="11">
        <v>43847</v>
      </c>
      <c r="B6988" t="s">
        <v>1037</v>
      </c>
      <c r="C6988" s="5">
        <v>812.52</v>
      </c>
      <c r="D6988" s="26" t="str">
        <f>IF(E6988="","TOTAL","")</f>
        <v/>
      </c>
      <c r="E6988" t="s">
        <v>97</v>
      </c>
    </row>
    <row r="6989" spans="1:5" outlineLevel="1" x14ac:dyDescent="0.35">
      <c r="A6989" s="25">
        <f>A6988</f>
        <v>43847</v>
      </c>
      <c r="B6989" s="24" t="str">
        <f>B6988</f>
        <v>ALOFT AUSTIN DOWNTOWN</v>
      </c>
      <c r="C6989" s="26">
        <f>SUBTOTAL(9,C6987:C6988)</f>
        <v>1625.04</v>
      </c>
      <c r="D6989" s="26" t="str">
        <f>IF(E6989="","TOTAL","")</f>
        <v>TOTAL</v>
      </c>
    </row>
    <row r="6990" spans="1:5" outlineLevel="2" x14ac:dyDescent="0.35">
      <c r="A6990" s="11">
        <v>43847</v>
      </c>
      <c r="B6990" t="s">
        <v>1037</v>
      </c>
      <c r="C6990" s="5">
        <v>879.12</v>
      </c>
      <c r="D6990" s="26" t="str">
        <f>IF(E6990="","TOTAL","")</f>
        <v/>
      </c>
      <c r="E6990" t="s">
        <v>97</v>
      </c>
    </row>
    <row r="6991" spans="1:5" outlineLevel="1" x14ac:dyDescent="0.35">
      <c r="A6991" s="25">
        <f>A6990</f>
        <v>43847</v>
      </c>
      <c r="B6991" s="24" t="str">
        <f>B6990</f>
        <v>ALOFT AUSTIN DOWNTOWN</v>
      </c>
      <c r="C6991" s="26">
        <f>SUBTOTAL(9,C6990:C6990)</f>
        <v>879.12</v>
      </c>
      <c r="D6991" s="26" t="str">
        <f>IF(E6991="","TOTAL","")</f>
        <v>TOTAL</v>
      </c>
    </row>
    <row r="6992" spans="1:5" outlineLevel="2" x14ac:dyDescent="0.35">
      <c r="A6992" s="11">
        <v>43847</v>
      </c>
      <c r="B6992" t="s">
        <v>1610</v>
      </c>
      <c r="C6992" s="5">
        <v>400</v>
      </c>
      <c r="D6992" s="26" t="str">
        <f>IF(E6992="","TOTAL","")</f>
        <v/>
      </c>
      <c r="E6992" t="s">
        <v>77</v>
      </c>
    </row>
    <row r="6993" spans="1:5" outlineLevel="1" x14ac:dyDescent="0.35">
      <c r="A6993" s="25">
        <f>A6992</f>
        <v>43847</v>
      </c>
      <c r="B6993" s="24" t="str">
        <f>B6992</f>
        <v>MARTIN COUNSELING PLLC</v>
      </c>
      <c r="C6993" s="26">
        <f>SUBTOTAL(9,C6992:C6992)</f>
        <v>400</v>
      </c>
      <c r="D6993" s="26" t="str">
        <f>IF(E6993="","TOTAL","")</f>
        <v>TOTAL</v>
      </c>
    </row>
    <row r="6994" spans="1:5" outlineLevel="2" x14ac:dyDescent="0.35">
      <c r="A6994" s="11">
        <v>43847</v>
      </c>
      <c r="B6994" t="s">
        <v>1611</v>
      </c>
      <c r="C6994" s="5">
        <v>135</v>
      </c>
      <c r="D6994" s="26" t="str">
        <f>IF(E6994="","TOTAL","")</f>
        <v/>
      </c>
      <c r="E6994" t="s">
        <v>77</v>
      </c>
    </row>
    <row r="6995" spans="1:5" outlineLevel="1" x14ac:dyDescent="0.35">
      <c r="A6995" s="25">
        <f>A6994</f>
        <v>43847</v>
      </c>
      <c r="B6995" s="24" t="str">
        <f>B6994</f>
        <v>JARRIS R MARTIN</v>
      </c>
      <c r="C6995" s="26">
        <f>SUBTOTAL(9,C6994:C6994)</f>
        <v>135</v>
      </c>
      <c r="D6995" s="26" t="str">
        <f>IF(E6995="","TOTAL","")</f>
        <v>TOTAL</v>
      </c>
    </row>
    <row r="6996" spans="1:5" outlineLevel="2" x14ac:dyDescent="0.35">
      <c r="A6996" s="11">
        <v>43847</v>
      </c>
      <c r="B6996" t="s">
        <v>1612</v>
      </c>
      <c r="C6996" s="5">
        <v>115</v>
      </c>
      <c r="D6996" s="26" t="str">
        <f>IF(E6996="","TOTAL","")</f>
        <v/>
      </c>
      <c r="E6996" t="s">
        <v>77</v>
      </c>
    </row>
    <row r="6997" spans="1:5" outlineLevel="2" x14ac:dyDescent="0.35">
      <c r="A6997" s="11">
        <v>43847</v>
      </c>
      <c r="B6997" t="s">
        <v>1612</v>
      </c>
      <c r="C6997" s="5">
        <v>115</v>
      </c>
      <c r="D6997" s="26" t="str">
        <f>IF(E6997="","TOTAL","")</f>
        <v/>
      </c>
      <c r="E6997" t="s">
        <v>77</v>
      </c>
    </row>
    <row r="6998" spans="1:5" outlineLevel="1" x14ac:dyDescent="0.35">
      <c r="A6998" s="25">
        <f>A6997</f>
        <v>43847</v>
      </c>
      <c r="B6998" s="24" t="str">
        <f>B6997</f>
        <v>MARCUS MARTIN</v>
      </c>
      <c r="C6998" s="26">
        <f>SUBTOTAL(9,C6996:C6997)</f>
        <v>230</v>
      </c>
      <c r="D6998" s="26" t="str">
        <f>IF(E6998="","TOTAL","")</f>
        <v>TOTAL</v>
      </c>
    </row>
    <row r="6999" spans="1:5" outlineLevel="2" x14ac:dyDescent="0.35">
      <c r="A6999" s="11">
        <v>43847</v>
      </c>
      <c r="B6999" t="s">
        <v>553</v>
      </c>
      <c r="C6999" s="5">
        <v>11687.86</v>
      </c>
      <c r="D6999" s="26" t="str">
        <f>IF(E6999="","TOTAL","")</f>
        <v/>
      </c>
      <c r="E6999" t="s">
        <v>77</v>
      </c>
    </row>
    <row r="7000" spans="1:5" outlineLevel="1" x14ac:dyDescent="0.35">
      <c r="A7000" s="25">
        <f>A6999</f>
        <v>43847</v>
      </c>
      <c r="B7000" s="24" t="str">
        <f>B6999</f>
        <v>MASTER WORD SERVICES INC</v>
      </c>
      <c r="C7000" s="26">
        <f>SUBTOTAL(9,C6999:C6999)</f>
        <v>11687.86</v>
      </c>
      <c r="D7000" s="26" t="str">
        <f>IF(E7000="","TOTAL","")</f>
        <v>TOTAL</v>
      </c>
    </row>
    <row r="7001" spans="1:5" outlineLevel="2" x14ac:dyDescent="0.35">
      <c r="A7001" s="11">
        <v>43847</v>
      </c>
      <c r="B7001" t="s">
        <v>929</v>
      </c>
      <c r="C7001" s="5">
        <v>695.48</v>
      </c>
      <c r="D7001" s="26" t="str">
        <f>IF(E7001="","TOTAL","")</f>
        <v/>
      </c>
      <c r="E7001" t="s">
        <v>89</v>
      </c>
    </row>
    <row r="7002" spans="1:5" outlineLevel="1" x14ac:dyDescent="0.35">
      <c r="A7002" s="25">
        <f>A7001</f>
        <v>43847</v>
      </c>
      <c r="B7002" s="24" t="str">
        <f>B7001</f>
        <v>MAXWELL MEDALS &amp; AWARDS</v>
      </c>
      <c r="C7002" s="26">
        <f>SUBTOTAL(9,C7001:C7001)</f>
        <v>695.48</v>
      </c>
      <c r="D7002" s="26" t="str">
        <f>IF(E7002="","TOTAL","")</f>
        <v>TOTAL</v>
      </c>
    </row>
    <row r="7003" spans="1:5" outlineLevel="2" x14ac:dyDescent="0.35">
      <c r="A7003" s="11">
        <v>43847</v>
      </c>
      <c r="B7003" t="s">
        <v>1613</v>
      </c>
      <c r="C7003" s="5">
        <v>1700.36</v>
      </c>
      <c r="D7003" s="26" t="str">
        <f>IF(E7003="","TOTAL","")</f>
        <v/>
      </c>
      <c r="E7003" t="s">
        <v>79</v>
      </c>
    </row>
    <row r="7004" spans="1:5" outlineLevel="1" x14ac:dyDescent="0.35">
      <c r="A7004" s="25">
        <f>A7003</f>
        <v>43847</v>
      </c>
      <c r="B7004" s="24" t="str">
        <f>B7003</f>
        <v>MCCOYS BUILDING SUPPLY CENTERS</v>
      </c>
      <c r="C7004" s="26">
        <f>SUBTOTAL(9,C7003:C7003)</f>
        <v>1700.36</v>
      </c>
      <c r="D7004" s="26" t="str">
        <f>IF(E7004="","TOTAL","")</f>
        <v>TOTAL</v>
      </c>
    </row>
    <row r="7005" spans="1:5" outlineLevel="2" x14ac:dyDescent="0.35">
      <c r="A7005" s="11">
        <v>43847</v>
      </c>
      <c r="B7005" t="s">
        <v>1614</v>
      </c>
      <c r="C7005" s="5">
        <v>23904</v>
      </c>
      <c r="D7005" s="26" t="str">
        <f>IF(E7005="","TOTAL","")</f>
        <v/>
      </c>
      <c r="E7005" t="s">
        <v>85</v>
      </c>
    </row>
    <row r="7006" spans="1:5" outlineLevel="1" x14ac:dyDescent="0.35">
      <c r="A7006" s="25">
        <f>A7005</f>
        <v>43847</v>
      </c>
      <c r="B7006" s="24" t="str">
        <f>B7005</f>
        <v>MCKENNA CONTRACTING INC</v>
      </c>
      <c r="C7006" s="26">
        <f>SUBTOTAL(9,C7005:C7005)</f>
        <v>23904</v>
      </c>
      <c r="D7006" s="26" t="str">
        <f>IF(E7006="","TOTAL","")</f>
        <v>TOTAL</v>
      </c>
    </row>
    <row r="7007" spans="1:5" outlineLevel="2" x14ac:dyDescent="0.35">
      <c r="A7007" s="11">
        <v>43847</v>
      </c>
      <c r="B7007" t="s">
        <v>930</v>
      </c>
      <c r="C7007" s="5">
        <v>222.96</v>
      </c>
      <c r="D7007" s="26" t="str">
        <f>IF(E7007="","TOTAL","")</f>
        <v/>
      </c>
      <c r="E7007" t="s">
        <v>79</v>
      </c>
    </row>
    <row r="7008" spans="1:5" outlineLevel="1" x14ac:dyDescent="0.35">
      <c r="A7008" s="25">
        <f>A7007</f>
        <v>43847</v>
      </c>
      <c r="B7008" s="24" t="str">
        <f>B7007</f>
        <v>MCKESSON MEDICAL-SURGICAL INC</v>
      </c>
      <c r="C7008" s="26">
        <f>SUBTOTAL(9,C7007:C7007)</f>
        <v>222.96</v>
      </c>
      <c r="D7008" s="26" t="str">
        <f>IF(E7008="","TOTAL","")</f>
        <v>TOTAL</v>
      </c>
    </row>
    <row r="7009" spans="1:5" outlineLevel="2" x14ac:dyDescent="0.35">
      <c r="A7009" s="11">
        <v>43847</v>
      </c>
      <c r="B7009" t="s">
        <v>1615</v>
      </c>
      <c r="C7009" s="5">
        <v>135</v>
      </c>
      <c r="D7009" s="26" t="str">
        <f>IF(E7009="","TOTAL","")</f>
        <v/>
      </c>
      <c r="E7009" t="s">
        <v>77</v>
      </c>
    </row>
    <row r="7010" spans="1:5" outlineLevel="1" x14ac:dyDescent="0.35">
      <c r="A7010" s="25">
        <f>A7009</f>
        <v>43847</v>
      </c>
      <c r="B7010" s="24" t="str">
        <f>B7009</f>
        <v>THOMAS MCKINNEY</v>
      </c>
      <c r="C7010" s="26">
        <f>SUBTOTAL(9,C7009:C7009)</f>
        <v>135</v>
      </c>
      <c r="D7010" s="26" t="str">
        <f>IF(E7010="","TOTAL","")</f>
        <v>TOTAL</v>
      </c>
    </row>
    <row r="7011" spans="1:5" outlineLevel="2" x14ac:dyDescent="0.35">
      <c r="A7011" s="11">
        <v>43847</v>
      </c>
      <c r="B7011" t="s">
        <v>1616</v>
      </c>
      <c r="C7011" s="5">
        <v>1200</v>
      </c>
      <c r="D7011" s="26" t="str">
        <f>IF(E7011="","TOTAL","")</f>
        <v/>
      </c>
      <c r="E7011" t="s">
        <v>77</v>
      </c>
    </row>
    <row r="7012" spans="1:5" outlineLevel="1" x14ac:dyDescent="0.35">
      <c r="A7012" s="25">
        <f>A7011</f>
        <v>43847</v>
      </c>
      <c r="B7012" s="24" t="str">
        <f>B7011</f>
        <v>LINDSAY GARDNER MCMEANS</v>
      </c>
      <c r="C7012" s="26">
        <f>SUBTOTAL(9,C7011:C7011)</f>
        <v>1200</v>
      </c>
      <c r="D7012" s="26" t="str">
        <f>IF(E7012="","TOTAL","")</f>
        <v>TOTAL</v>
      </c>
    </row>
    <row r="7013" spans="1:5" outlineLevel="2" x14ac:dyDescent="0.35">
      <c r="A7013" s="11">
        <v>43847</v>
      </c>
      <c r="B7013" t="s">
        <v>219</v>
      </c>
      <c r="C7013" s="5">
        <v>962.83</v>
      </c>
      <c r="D7013" s="26" t="str">
        <f>IF(E7013="","TOTAL","")</f>
        <v/>
      </c>
      <c r="E7013" t="s">
        <v>79</v>
      </c>
    </row>
    <row r="7014" spans="1:5" outlineLevel="2" x14ac:dyDescent="0.35">
      <c r="A7014" s="11">
        <v>43847</v>
      </c>
      <c r="B7014" t="s">
        <v>219</v>
      </c>
      <c r="C7014" s="5">
        <v>28</v>
      </c>
      <c r="D7014" s="26" t="str">
        <f>IF(E7014="","TOTAL","")</f>
        <v/>
      </c>
      <c r="E7014" t="s">
        <v>79</v>
      </c>
    </row>
    <row r="7015" spans="1:5" outlineLevel="1" x14ac:dyDescent="0.35">
      <c r="A7015" s="25">
        <f>A7014</f>
        <v>43847</v>
      </c>
      <c r="B7015" s="24" t="str">
        <f>B7014</f>
        <v>MEDCO SUPPLY COMPANY</v>
      </c>
      <c r="C7015" s="26">
        <f>SUBTOTAL(9,C7013:C7014)</f>
        <v>990.83</v>
      </c>
      <c r="D7015" s="26" t="str">
        <f>IF(E7015="","TOTAL","")</f>
        <v>TOTAL</v>
      </c>
    </row>
    <row r="7016" spans="1:5" outlineLevel="2" x14ac:dyDescent="0.35">
      <c r="A7016" s="11">
        <v>43847</v>
      </c>
      <c r="B7016" t="s">
        <v>1617</v>
      </c>
      <c r="C7016" s="5">
        <v>1500</v>
      </c>
      <c r="D7016" s="26" t="str">
        <f>IF(E7016="","TOTAL","")</f>
        <v/>
      </c>
      <c r="E7016" t="s">
        <v>77</v>
      </c>
    </row>
    <row r="7017" spans="1:5" outlineLevel="1" x14ac:dyDescent="0.35">
      <c r="A7017" s="25">
        <f>A7016</f>
        <v>43847</v>
      </c>
      <c r="B7017" s="24" t="str">
        <f>B7016</f>
        <v>JOHN MATTHEW MEEHAN</v>
      </c>
      <c r="C7017" s="26">
        <f>SUBTOTAL(9,C7016:C7016)</f>
        <v>1500</v>
      </c>
      <c r="D7017" s="26" t="str">
        <f>IF(E7017="","TOTAL","")</f>
        <v>TOTAL</v>
      </c>
    </row>
    <row r="7018" spans="1:5" outlineLevel="2" x14ac:dyDescent="0.35">
      <c r="A7018" s="11">
        <v>43847</v>
      </c>
      <c r="B7018" t="s">
        <v>781</v>
      </c>
      <c r="C7018" s="5">
        <v>85</v>
      </c>
      <c r="D7018" s="26" t="str">
        <f>IF(E7018="","TOTAL","")</f>
        <v/>
      </c>
      <c r="E7018" t="s">
        <v>77</v>
      </c>
    </row>
    <row r="7019" spans="1:5" outlineLevel="2" x14ac:dyDescent="0.35">
      <c r="A7019" s="11">
        <v>43847</v>
      </c>
      <c r="B7019" t="s">
        <v>781</v>
      </c>
      <c r="C7019" s="5">
        <v>85</v>
      </c>
      <c r="D7019" s="26" t="str">
        <f>IF(E7019="","TOTAL","")</f>
        <v/>
      </c>
      <c r="E7019" t="s">
        <v>77</v>
      </c>
    </row>
    <row r="7020" spans="1:5" outlineLevel="1" x14ac:dyDescent="0.35">
      <c r="A7020" s="25">
        <f>A7019</f>
        <v>43847</v>
      </c>
      <c r="B7020" s="24" t="str">
        <f>B7019</f>
        <v>STACEY MEGGINSON</v>
      </c>
      <c r="C7020" s="26">
        <f>SUBTOTAL(9,C7018:C7019)</f>
        <v>170</v>
      </c>
      <c r="D7020" s="26" t="str">
        <f>IF(E7020="","TOTAL","")</f>
        <v>TOTAL</v>
      </c>
    </row>
    <row r="7021" spans="1:5" outlineLevel="2" x14ac:dyDescent="0.35">
      <c r="A7021" s="11">
        <v>43847</v>
      </c>
      <c r="B7021" t="s">
        <v>1618</v>
      </c>
      <c r="C7021" s="5">
        <v>500</v>
      </c>
      <c r="D7021" s="26" t="str">
        <f>IF(E7021="","TOTAL","")</f>
        <v/>
      </c>
      <c r="E7021" t="s">
        <v>93</v>
      </c>
    </row>
    <row r="7022" spans="1:5" outlineLevel="1" x14ac:dyDescent="0.35">
      <c r="A7022" s="25">
        <f>A7021</f>
        <v>43847</v>
      </c>
      <c r="B7022" s="24" t="str">
        <f>B7021</f>
        <v>MEMORIAL HERMANN FOUNDATION</v>
      </c>
      <c r="C7022" s="26">
        <f>SUBTOTAL(9,C7021:C7021)</f>
        <v>500</v>
      </c>
      <c r="D7022" s="26" t="str">
        <f>IF(E7022="","TOTAL","")</f>
        <v>TOTAL</v>
      </c>
    </row>
    <row r="7023" spans="1:5" outlineLevel="2" x14ac:dyDescent="0.35">
      <c r="A7023" s="11">
        <v>43847</v>
      </c>
      <c r="B7023" t="s">
        <v>169</v>
      </c>
      <c r="C7023" s="5">
        <v>390.67</v>
      </c>
      <c r="D7023" s="26" t="str">
        <f>IF(E7023="","TOTAL","")</f>
        <v/>
      </c>
      <c r="E7023" t="s">
        <v>100</v>
      </c>
    </row>
    <row r="7024" spans="1:5" outlineLevel="2" x14ac:dyDescent="0.35">
      <c r="A7024" s="11">
        <v>43847</v>
      </c>
      <c r="B7024" t="s">
        <v>169</v>
      </c>
      <c r="C7024" s="5">
        <v>446.13</v>
      </c>
      <c r="D7024" s="26" t="str">
        <f>IF(E7024="","TOTAL","")</f>
        <v/>
      </c>
      <c r="E7024" t="s">
        <v>100</v>
      </c>
    </row>
    <row r="7025" spans="1:5" outlineLevel="1" x14ac:dyDescent="0.35">
      <c r="A7025" s="25">
        <f>A7024</f>
        <v>43847</v>
      </c>
      <c r="B7025" s="24" t="str">
        <f>B7024</f>
        <v>MEMORIAL MUD</v>
      </c>
      <c r="C7025" s="26">
        <f>SUBTOTAL(9,C7023:C7024)</f>
        <v>836.8</v>
      </c>
      <c r="D7025" s="26" t="str">
        <f>IF(E7025="","TOTAL","")</f>
        <v>TOTAL</v>
      </c>
    </row>
    <row r="7026" spans="1:5" outlineLevel="2" x14ac:dyDescent="0.35">
      <c r="A7026" s="11">
        <v>43847</v>
      </c>
      <c r="B7026" t="s">
        <v>260</v>
      </c>
      <c r="C7026" s="5">
        <v>66080.7</v>
      </c>
      <c r="D7026" s="26" t="str">
        <f>IF(E7026="","TOTAL","")</f>
        <v/>
      </c>
      <c r="E7026" t="s">
        <v>179</v>
      </c>
    </row>
    <row r="7027" spans="1:5" outlineLevel="1" x14ac:dyDescent="0.35">
      <c r="A7027" s="25">
        <f>A7026</f>
        <v>43847</v>
      </c>
      <c r="B7027" s="24" t="str">
        <f>B7026</f>
        <v>MIDAMERICAN ENERGY SERVICES LLC</v>
      </c>
      <c r="C7027" s="26">
        <f>SUBTOTAL(9,C7026:C7026)</f>
        <v>66080.7</v>
      </c>
      <c r="D7027" s="26" t="str">
        <f>IF(E7027="","TOTAL","")</f>
        <v>TOTAL</v>
      </c>
    </row>
    <row r="7028" spans="1:5" outlineLevel="2" x14ac:dyDescent="0.35">
      <c r="A7028" s="11">
        <v>43847</v>
      </c>
      <c r="B7028" t="s">
        <v>313</v>
      </c>
      <c r="C7028" s="5">
        <v>266.25</v>
      </c>
      <c r="D7028" s="26" t="str">
        <f>IF(E7028="","TOTAL","")</f>
        <v/>
      </c>
      <c r="E7028" t="s">
        <v>93</v>
      </c>
    </row>
    <row r="7029" spans="1:5" outlineLevel="1" x14ac:dyDescent="0.35">
      <c r="A7029" s="25">
        <f>A7028</f>
        <v>43847</v>
      </c>
      <c r="B7029" s="24" t="str">
        <f>B7028</f>
        <v>MIDWAY FOOD MARKET</v>
      </c>
      <c r="C7029" s="26">
        <f>SUBTOTAL(9,C7028:C7028)</f>
        <v>266.25</v>
      </c>
      <c r="D7029" s="26" t="str">
        <f>IF(E7029="","TOTAL","")</f>
        <v>TOTAL</v>
      </c>
    </row>
    <row r="7030" spans="1:5" outlineLevel="2" x14ac:dyDescent="0.35">
      <c r="A7030" s="11">
        <v>43847</v>
      </c>
      <c r="B7030" t="s">
        <v>404</v>
      </c>
      <c r="C7030" s="5">
        <v>417.81</v>
      </c>
      <c r="D7030" s="26" t="str">
        <f>IF(E7030="","TOTAL","")</f>
        <v/>
      </c>
      <c r="E7030" t="s">
        <v>79</v>
      </c>
    </row>
    <row r="7031" spans="1:5" outlineLevel="1" x14ac:dyDescent="0.35">
      <c r="A7031" s="25">
        <f>A7030</f>
        <v>43847</v>
      </c>
      <c r="B7031" s="24" t="str">
        <f>B7030</f>
        <v>MIDWEST TECHNOLOGY PRODUCTS</v>
      </c>
      <c r="C7031" s="26">
        <f>SUBTOTAL(9,C7030:C7030)</f>
        <v>417.81</v>
      </c>
      <c r="D7031" s="26" t="str">
        <f>IF(E7031="","TOTAL","")</f>
        <v>TOTAL</v>
      </c>
    </row>
    <row r="7032" spans="1:5" outlineLevel="2" x14ac:dyDescent="0.35">
      <c r="A7032" s="11">
        <v>43847</v>
      </c>
      <c r="B7032" t="s">
        <v>213</v>
      </c>
      <c r="C7032" s="5">
        <v>312.95999999999998</v>
      </c>
      <c r="D7032" s="26" t="str">
        <f>IF(E7032="","TOTAL","")</f>
        <v/>
      </c>
      <c r="E7032" t="s">
        <v>99</v>
      </c>
    </row>
    <row r="7033" spans="1:5" outlineLevel="2" x14ac:dyDescent="0.35">
      <c r="A7033" s="11">
        <v>43847</v>
      </c>
      <c r="B7033" t="s">
        <v>213</v>
      </c>
      <c r="C7033" s="5">
        <v>286.95</v>
      </c>
      <c r="D7033" s="26" t="str">
        <f>IF(E7033="","TOTAL","")</f>
        <v/>
      </c>
      <c r="E7033" t="s">
        <v>99</v>
      </c>
    </row>
    <row r="7034" spans="1:5" outlineLevel="2" x14ac:dyDescent="0.35">
      <c r="A7034" s="11">
        <v>43847</v>
      </c>
      <c r="B7034" t="s">
        <v>213</v>
      </c>
      <c r="C7034" s="5">
        <v>276.95</v>
      </c>
      <c r="D7034" s="26" t="str">
        <f>IF(E7034="","TOTAL","")</f>
        <v/>
      </c>
      <c r="E7034" t="s">
        <v>99</v>
      </c>
    </row>
    <row r="7035" spans="1:5" outlineLevel="2" x14ac:dyDescent="0.35">
      <c r="A7035" s="11">
        <v>43847</v>
      </c>
      <c r="B7035" t="s">
        <v>213</v>
      </c>
      <c r="C7035" s="5">
        <v>276.95</v>
      </c>
      <c r="D7035" s="26" t="str">
        <f>IF(E7035="","TOTAL","")</f>
        <v/>
      </c>
      <c r="E7035" t="s">
        <v>99</v>
      </c>
    </row>
    <row r="7036" spans="1:5" outlineLevel="2" x14ac:dyDescent="0.35">
      <c r="A7036" s="11">
        <v>43847</v>
      </c>
      <c r="B7036" t="s">
        <v>213</v>
      </c>
      <c r="C7036" s="5">
        <v>259.95</v>
      </c>
      <c r="D7036" s="26" t="str">
        <f>IF(E7036="","TOTAL","")</f>
        <v/>
      </c>
      <c r="E7036" t="s">
        <v>99</v>
      </c>
    </row>
    <row r="7037" spans="1:5" outlineLevel="2" x14ac:dyDescent="0.35">
      <c r="A7037" s="11">
        <v>43847</v>
      </c>
      <c r="B7037" t="s">
        <v>213</v>
      </c>
      <c r="C7037" s="5">
        <v>265.48</v>
      </c>
      <c r="D7037" s="26" t="str">
        <f>IF(E7037="","TOTAL","")</f>
        <v/>
      </c>
      <c r="E7037" t="s">
        <v>97</v>
      </c>
    </row>
    <row r="7038" spans="1:5" outlineLevel="2" x14ac:dyDescent="0.35">
      <c r="A7038" s="11">
        <v>43847</v>
      </c>
      <c r="B7038" t="s">
        <v>213</v>
      </c>
      <c r="C7038" s="5">
        <v>265.48</v>
      </c>
      <c r="D7038" s="26" t="str">
        <f>IF(E7038="","TOTAL","")</f>
        <v/>
      </c>
      <c r="E7038" t="s">
        <v>97</v>
      </c>
    </row>
    <row r="7039" spans="1:5" outlineLevel="2" x14ac:dyDescent="0.35">
      <c r="A7039" s="11">
        <v>43847</v>
      </c>
      <c r="B7039" t="s">
        <v>213</v>
      </c>
      <c r="C7039" s="5">
        <v>265.48</v>
      </c>
      <c r="D7039" s="26" t="str">
        <f>IF(E7039="","TOTAL","")</f>
        <v/>
      </c>
      <c r="E7039" t="s">
        <v>97</v>
      </c>
    </row>
    <row r="7040" spans="1:5" outlineLevel="2" x14ac:dyDescent="0.35">
      <c r="A7040" s="11">
        <v>43847</v>
      </c>
      <c r="B7040" t="s">
        <v>213</v>
      </c>
      <c r="C7040" s="5">
        <v>265.48</v>
      </c>
      <c r="D7040" s="26" t="str">
        <f>IF(E7040="","TOTAL","")</f>
        <v/>
      </c>
      <c r="E7040" t="s">
        <v>97</v>
      </c>
    </row>
    <row r="7041" spans="1:5" outlineLevel="2" x14ac:dyDescent="0.35">
      <c r="A7041" s="11">
        <v>43847</v>
      </c>
      <c r="B7041" t="s">
        <v>213</v>
      </c>
      <c r="C7041" s="5">
        <v>374.95</v>
      </c>
      <c r="D7041" s="26" t="str">
        <f>IF(E7041="","TOTAL","")</f>
        <v/>
      </c>
      <c r="E7041" t="s">
        <v>97</v>
      </c>
    </row>
    <row r="7042" spans="1:5" outlineLevel="2" x14ac:dyDescent="0.35">
      <c r="A7042" s="11">
        <v>43847</v>
      </c>
      <c r="B7042" t="s">
        <v>213</v>
      </c>
      <c r="C7042" s="5">
        <v>424.98</v>
      </c>
      <c r="D7042" s="26" t="str">
        <f>IF(E7042="","TOTAL","")</f>
        <v/>
      </c>
      <c r="E7042" t="s">
        <v>180</v>
      </c>
    </row>
    <row r="7043" spans="1:5" outlineLevel="2" x14ac:dyDescent="0.35">
      <c r="A7043" s="11">
        <v>43847</v>
      </c>
      <c r="B7043" t="s">
        <v>213</v>
      </c>
      <c r="C7043" s="5">
        <v>2972.38</v>
      </c>
      <c r="D7043" s="26" t="str">
        <f>IF(E7043="","TOTAL","")</f>
        <v/>
      </c>
      <c r="E7043" t="s">
        <v>99</v>
      </c>
    </row>
    <row r="7044" spans="1:5" outlineLevel="2" x14ac:dyDescent="0.35">
      <c r="A7044" s="11">
        <v>43847</v>
      </c>
      <c r="B7044" t="s">
        <v>213</v>
      </c>
      <c r="C7044" s="5">
        <v>405.98</v>
      </c>
      <c r="D7044" s="26" t="str">
        <f>IF(E7044="","TOTAL","")</f>
        <v/>
      </c>
      <c r="E7044" t="s">
        <v>180</v>
      </c>
    </row>
    <row r="7045" spans="1:5" outlineLevel="2" x14ac:dyDescent="0.35">
      <c r="A7045" s="11">
        <v>43847</v>
      </c>
      <c r="B7045" t="s">
        <v>213</v>
      </c>
      <c r="C7045" s="5">
        <v>424.98</v>
      </c>
      <c r="D7045" s="26" t="str">
        <f>IF(E7045="","TOTAL","")</f>
        <v/>
      </c>
      <c r="E7045" t="s">
        <v>180</v>
      </c>
    </row>
    <row r="7046" spans="1:5" outlineLevel="2" x14ac:dyDescent="0.35">
      <c r="A7046" s="11">
        <v>43847</v>
      </c>
      <c r="B7046" t="s">
        <v>213</v>
      </c>
      <c r="C7046" s="5">
        <v>424.98</v>
      </c>
      <c r="D7046" s="26" t="str">
        <f>IF(E7046="","TOTAL","")</f>
        <v/>
      </c>
      <c r="E7046" t="s">
        <v>180</v>
      </c>
    </row>
    <row r="7047" spans="1:5" outlineLevel="2" x14ac:dyDescent="0.35">
      <c r="A7047" s="11">
        <v>43847</v>
      </c>
      <c r="B7047" t="s">
        <v>213</v>
      </c>
      <c r="C7047" s="5">
        <v>329.96</v>
      </c>
      <c r="D7047" s="26" t="str">
        <f>IF(E7047="","TOTAL","")</f>
        <v/>
      </c>
      <c r="E7047" t="s">
        <v>97</v>
      </c>
    </row>
    <row r="7048" spans="1:5" outlineLevel="2" x14ac:dyDescent="0.35">
      <c r="A7048" s="11">
        <v>43847</v>
      </c>
      <c r="B7048" t="s">
        <v>213</v>
      </c>
      <c r="C7048" s="5">
        <v>2305</v>
      </c>
      <c r="D7048" s="26" t="str">
        <f>IF(E7048="","TOTAL","")</f>
        <v/>
      </c>
      <c r="E7048" t="s">
        <v>99</v>
      </c>
    </row>
    <row r="7049" spans="1:5" outlineLevel="2" x14ac:dyDescent="0.35">
      <c r="A7049" s="11">
        <v>43847</v>
      </c>
      <c r="B7049" t="s">
        <v>213</v>
      </c>
      <c r="C7049" s="5">
        <v>263.95999999999998</v>
      </c>
      <c r="D7049" s="26" t="str">
        <f>IF(E7049="","TOTAL","")</f>
        <v/>
      </c>
      <c r="E7049" t="s">
        <v>97</v>
      </c>
    </row>
    <row r="7050" spans="1:5" outlineLevel="2" x14ac:dyDescent="0.35">
      <c r="A7050" s="11">
        <v>43847</v>
      </c>
      <c r="B7050" t="s">
        <v>213</v>
      </c>
      <c r="C7050" s="5">
        <v>263.95999999999998</v>
      </c>
      <c r="D7050" s="26" t="str">
        <f>IF(E7050="","TOTAL","")</f>
        <v/>
      </c>
      <c r="E7050" t="s">
        <v>97</v>
      </c>
    </row>
    <row r="7051" spans="1:5" outlineLevel="1" x14ac:dyDescent="0.35">
      <c r="A7051" s="25">
        <f>A7050</f>
        <v>43847</v>
      </c>
      <c r="B7051" s="24" t="str">
        <f>B7050</f>
        <v>MISSY'S TRAVEL</v>
      </c>
      <c r="C7051" s="26">
        <f>SUBTOTAL(9,C7032:C7050)</f>
        <v>10666.809999999998</v>
      </c>
      <c r="D7051" s="26" t="str">
        <f>IF(E7051="","TOTAL","")</f>
        <v>TOTAL</v>
      </c>
    </row>
    <row r="7052" spans="1:5" outlineLevel="2" x14ac:dyDescent="0.35">
      <c r="A7052" s="11">
        <v>43847</v>
      </c>
      <c r="B7052" t="s">
        <v>1619</v>
      </c>
      <c r="C7052" s="5">
        <v>850</v>
      </c>
      <c r="D7052" s="26" t="str">
        <f>IF(E7052="","TOTAL","")</f>
        <v/>
      </c>
      <c r="E7052" t="s">
        <v>77</v>
      </c>
    </row>
    <row r="7053" spans="1:5" outlineLevel="1" x14ac:dyDescent="0.35">
      <c r="A7053" s="25">
        <f>A7052</f>
        <v>43847</v>
      </c>
      <c r="B7053" s="24" t="str">
        <f>B7052</f>
        <v>J. MICHAEL MIZE</v>
      </c>
      <c r="C7053" s="26">
        <f>SUBTOTAL(9,C7052:C7052)</f>
        <v>850</v>
      </c>
      <c r="D7053" s="26" t="str">
        <f>IF(E7053="","TOTAL","")</f>
        <v>TOTAL</v>
      </c>
    </row>
    <row r="7054" spans="1:5" outlineLevel="2" x14ac:dyDescent="0.35">
      <c r="A7054" s="11">
        <v>43847</v>
      </c>
      <c r="B7054" t="s">
        <v>782</v>
      </c>
      <c r="C7054" s="5">
        <v>359</v>
      </c>
      <c r="D7054" s="26" t="str">
        <f>IF(E7054="","TOTAL","")</f>
        <v/>
      </c>
      <c r="E7054" t="s">
        <v>77</v>
      </c>
    </row>
    <row r="7055" spans="1:5" outlineLevel="2" x14ac:dyDescent="0.35">
      <c r="A7055" s="11">
        <v>43847</v>
      </c>
      <c r="B7055" t="s">
        <v>782</v>
      </c>
      <c r="C7055" s="5">
        <v>299</v>
      </c>
      <c r="D7055" s="26" t="str">
        <f>IF(E7055="","TOTAL","")</f>
        <v/>
      </c>
      <c r="E7055" t="s">
        <v>77</v>
      </c>
    </row>
    <row r="7056" spans="1:5" outlineLevel="2" x14ac:dyDescent="0.35">
      <c r="A7056" s="11">
        <v>43847</v>
      </c>
      <c r="B7056" t="s">
        <v>782</v>
      </c>
      <c r="C7056" s="5">
        <v>97.52</v>
      </c>
      <c r="D7056" s="26" t="str">
        <f>IF(E7056="","TOTAL","")</f>
        <v/>
      </c>
      <c r="E7056" t="s">
        <v>77</v>
      </c>
    </row>
    <row r="7057" spans="1:5" outlineLevel="1" x14ac:dyDescent="0.35">
      <c r="A7057" s="25">
        <f>A7056</f>
        <v>43847</v>
      </c>
      <c r="B7057" s="24" t="str">
        <f>B7056</f>
        <v>VERONICA MONARREZ</v>
      </c>
      <c r="C7057" s="26">
        <f>SUBTOTAL(9,C7054:C7056)</f>
        <v>755.52</v>
      </c>
      <c r="D7057" s="26" t="str">
        <f>IF(E7057="","TOTAL","")</f>
        <v>TOTAL</v>
      </c>
    </row>
    <row r="7058" spans="1:5" outlineLevel="2" x14ac:dyDescent="0.35">
      <c r="A7058" s="11">
        <v>43847</v>
      </c>
      <c r="B7058" t="s">
        <v>931</v>
      </c>
      <c r="C7058" s="5">
        <v>65</v>
      </c>
      <c r="D7058" s="26" t="str">
        <f>IF(E7058="","TOTAL","")</f>
        <v/>
      </c>
      <c r="E7058" t="s">
        <v>77</v>
      </c>
    </row>
    <row r="7059" spans="1:5" outlineLevel="2" x14ac:dyDescent="0.35">
      <c r="A7059" s="11">
        <v>43847</v>
      </c>
      <c r="B7059" t="s">
        <v>931</v>
      </c>
      <c r="C7059" s="5">
        <v>115</v>
      </c>
      <c r="D7059" s="26" t="str">
        <f>IF(E7059="","TOTAL","")</f>
        <v/>
      </c>
      <c r="E7059" t="s">
        <v>77</v>
      </c>
    </row>
    <row r="7060" spans="1:5" outlineLevel="1" x14ac:dyDescent="0.35">
      <c r="A7060" s="25">
        <f>A7059</f>
        <v>43847</v>
      </c>
      <c r="B7060" s="24" t="str">
        <f>B7059</f>
        <v>CODY MOORE</v>
      </c>
      <c r="C7060" s="26">
        <f>SUBTOTAL(9,C7058:C7059)</f>
        <v>180</v>
      </c>
      <c r="D7060" s="26" t="str">
        <f>IF(E7060="","TOTAL","")</f>
        <v>TOTAL</v>
      </c>
    </row>
    <row r="7061" spans="1:5" outlineLevel="2" x14ac:dyDescent="0.35">
      <c r="A7061" s="11">
        <v>43847</v>
      </c>
      <c r="B7061" t="s">
        <v>1620</v>
      </c>
      <c r="C7061" s="5">
        <v>75</v>
      </c>
      <c r="D7061" s="26" t="str">
        <f>IF(E7061="","TOTAL","")</f>
        <v/>
      </c>
      <c r="E7061" t="s">
        <v>77</v>
      </c>
    </row>
    <row r="7062" spans="1:5" outlineLevel="1" x14ac:dyDescent="0.35">
      <c r="A7062" s="25">
        <f>A7061</f>
        <v>43847</v>
      </c>
      <c r="B7062" s="24" t="str">
        <f>B7061</f>
        <v>CHRISTOPHER MORENO</v>
      </c>
      <c r="C7062" s="26">
        <f>SUBTOTAL(9,C7061:C7061)</f>
        <v>75</v>
      </c>
      <c r="D7062" s="26" t="str">
        <f>IF(E7062="","TOTAL","")</f>
        <v>TOTAL</v>
      </c>
    </row>
    <row r="7063" spans="1:5" outlineLevel="2" x14ac:dyDescent="0.35">
      <c r="A7063" s="11">
        <v>43847</v>
      </c>
      <c r="B7063" t="s">
        <v>437</v>
      </c>
      <c r="C7063" s="5">
        <v>706.3</v>
      </c>
      <c r="D7063" s="26" t="str">
        <f>IF(E7063="","TOTAL","")</f>
        <v/>
      </c>
      <c r="E7063" t="s">
        <v>79</v>
      </c>
    </row>
    <row r="7064" spans="1:5" outlineLevel="2" x14ac:dyDescent="0.35">
      <c r="A7064" s="11">
        <v>43847</v>
      </c>
      <c r="B7064" t="s">
        <v>437</v>
      </c>
      <c r="C7064" s="5">
        <v>30.35</v>
      </c>
      <c r="D7064" s="26" t="str">
        <f>IF(E7064="","TOTAL","")</f>
        <v/>
      </c>
      <c r="E7064" t="s">
        <v>81</v>
      </c>
    </row>
    <row r="7065" spans="1:5" outlineLevel="2" x14ac:dyDescent="0.35">
      <c r="A7065" s="11">
        <v>43847</v>
      </c>
      <c r="B7065" t="s">
        <v>437</v>
      </c>
      <c r="C7065" s="5">
        <v>34.47</v>
      </c>
      <c r="D7065" s="26" t="str">
        <f>IF(E7065="","TOTAL","")</f>
        <v/>
      </c>
      <c r="E7065" t="s">
        <v>81</v>
      </c>
    </row>
    <row r="7066" spans="1:5" outlineLevel="2" x14ac:dyDescent="0.35">
      <c r="A7066" s="11">
        <v>43847</v>
      </c>
      <c r="B7066" t="s">
        <v>437</v>
      </c>
      <c r="C7066" s="5">
        <v>96.83</v>
      </c>
      <c r="D7066" s="26" t="str">
        <f>IF(E7066="","TOTAL","")</f>
        <v/>
      </c>
      <c r="E7066" t="s">
        <v>81</v>
      </c>
    </row>
    <row r="7067" spans="1:5" outlineLevel="2" x14ac:dyDescent="0.35">
      <c r="A7067" s="11">
        <v>43847</v>
      </c>
      <c r="B7067" t="s">
        <v>437</v>
      </c>
      <c r="C7067" s="5">
        <v>30.86</v>
      </c>
      <c r="D7067" s="26" t="str">
        <f>IF(E7067="","TOTAL","")</f>
        <v/>
      </c>
      <c r="E7067" t="s">
        <v>81</v>
      </c>
    </row>
    <row r="7068" spans="1:5" outlineLevel="2" x14ac:dyDescent="0.35">
      <c r="A7068" s="11">
        <v>43847</v>
      </c>
      <c r="B7068" t="s">
        <v>437</v>
      </c>
      <c r="C7068" s="5">
        <v>96.77</v>
      </c>
      <c r="D7068" s="26" t="str">
        <f>IF(E7068="","TOTAL","")</f>
        <v/>
      </c>
      <c r="E7068" t="s">
        <v>81</v>
      </c>
    </row>
    <row r="7069" spans="1:5" outlineLevel="2" x14ac:dyDescent="0.35">
      <c r="A7069" s="11">
        <v>43847</v>
      </c>
      <c r="B7069" t="s">
        <v>437</v>
      </c>
      <c r="C7069" s="5">
        <v>49.35</v>
      </c>
      <c r="D7069" s="26" t="str">
        <f>IF(E7069="","TOTAL","")</f>
        <v/>
      </c>
      <c r="E7069" t="s">
        <v>81</v>
      </c>
    </row>
    <row r="7070" spans="1:5" outlineLevel="2" x14ac:dyDescent="0.35">
      <c r="A7070" s="11">
        <v>43847</v>
      </c>
      <c r="B7070" t="s">
        <v>437</v>
      </c>
      <c r="C7070" s="5">
        <v>3560</v>
      </c>
      <c r="D7070" s="26" t="str">
        <f>IF(E7070="","TOTAL","")</f>
        <v/>
      </c>
      <c r="E7070" t="s">
        <v>81</v>
      </c>
    </row>
    <row r="7071" spans="1:5" outlineLevel="1" x14ac:dyDescent="0.35">
      <c r="A7071" s="25">
        <f>A7070</f>
        <v>43847</v>
      </c>
      <c r="B7071" s="24" t="str">
        <f>B7070</f>
        <v>MORRISON SUPPLY COMPANY LLC</v>
      </c>
      <c r="C7071" s="26">
        <f>SUBTOTAL(9,C7063:C7070)</f>
        <v>4604.93</v>
      </c>
      <c r="D7071" s="26" t="str">
        <f>IF(E7071="","TOTAL","")</f>
        <v>TOTAL</v>
      </c>
    </row>
    <row r="7072" spans="1:5" outlineLevel="2" x14ac:dyDescent="0.35">
      <c r="A7072" s="11">
        <v>43847</v>
      </c>
      <c r="B7072" t="s">
        <v>439</v>
      </c>
      <c r="C7072" s="5">
        <v>91.5</v>
      </c>
      <c r="D7072" s="26" t="str">
        <f>IF(E7072="","TOTAL","")</f>
        <v/>
      </c>
      <c r="E7072" t="s">
        <v>81</v>
      </c>
    </row>
    <row r="7073" spans="1:5" outlineLevel="2" x14ac:dyDescent="0.35">
      <c r="A7073" s="11">
        <v>43847</v>
      </c>
      <c r="B7073" t="s">
        <v>439</v>
      </c>
      <c r="C7073" s="5">
        <v>493.1</v>
      </c>
      <c r="D7073" s="26" t="str">
        <f>IF(E7073="","TOTAL","")</f>
        <v/>
      </c>
      <c r="E7073" t="s">
        <v>79</v>
      </c>
    </row>
    <row r="7074" spans="1:5" outlineLevel="2" x14ac:dyDescent="0.35">
      <c r="A7074" s="11">
        <v>43847</v>
      </c>
      <c r="B7074" t="s">
        <v>439</v>
      </c>
      <c r="C7074" s="5">
        <v>1008</v>
      </c>
      <c r="D7074" s="26" t="str">
        <f>IF(E7074="","TOTAL","")</f>
        <v/>
      </c>
      <c r="E7074" t="s">
        <v>79</v>
      </c>
    </row>
    <row r="7075" spans="1:5" outlineLevel="2" x14ac:dyDescent="0.35">
      <c r="A7075" s="11">
        <v>43847</v>
      </c>
      <c r="B7075" t="s">
        <v>439</v>
      </c>
      <c r="C7075" s="5">
        <v>747.01</v>
      </c>
      <c r="D7075" s="26" t="str">
        <f>IF(E7075="","TOTAL","")</f>
        <v/>
      </c>
      <c r="E7075" t="s">
        <v>79</v>
      </c>
    </row>
    <row r="7076" spans="1:5" outlineLevel="2" x14ac:dyDescent="0.35">
      <c r="A7076" s="11">
        <v>43847</v>
      </c>
      <c r="B7076" t="s">
        <v>439</v>
      </c>
      <c r="C7076" s="5">
        <v>-25.02</v>
      </c>
      <c r="D7076" s="26" t="str">
        <f>IF(E7076="","TOTAL","")</f>
        <v/>
      </c>
      <c r="E7076" t="s">
        <v>90</v>
      </c>
    </row>
    <row r="7077" spans="1:5" outlineLevel="2" x14ac:dyDescent="0.35">
      <c r="A7077" s="11">
        <v>43847</v>
      </c>
      <c r="B7077" t="s">
        <v>439</v>
      </c>
      <c r="C7077" s="5">
        <v>-37.53</v>
      </c>
      <c r="D7077" s="26" t="str">
        <f>IF(E7077="","TOTAL","")</f>
        <v/>
      </c>
      <c r="E7077" t="s">
        <v>90</v>
      </c>
    </row>
    <row r="7078" spans="1:5" outlineLevel="2" x14ac:dyDescent="0.35">
      <c r="A7078" s="11">
        <v>43847</v>
      </c>
      <c r="B7078" t="s">
        <v>439</v>
      </c>
      <c r="C7078" s="5">
        <v>-79.23</v>
      </c>
      <c r="D7078" s="26" t="str">
        <f>IF(E7078="","TOTAL","")</f>
        <v/>
      </c>
      <c r="E7078" t="s">
        <v>90</v>
      </c>
    </row>
    <row r="7079" spans="1:5" outlineLevel="2" x14ac:dyDescent="0.35">
      <c r="A7079" s="11">
        <v>43847</v>
      </c>
      <c r="B7079" t="s">
        <v>439</v>
      </c>
      <c r="C7079" s="5">
        <v>141.78</v>
      </c>
      <c r="D7079" s="26" t="str">
        <f>IF(E7079="","TOTAL","")</f>
        <v/>
      </c>
      <c r="E7079" t="s">
        <v>90</v>
      </c>
    </row>
    <row r="7080" spans="1:5" outlineLevel="2" x14ac:dyDescent="0.35">
      <c r="A7080" s="11">
        <v>43847</v>
      </c>
      <c r="B7080" t="s">
        <v>439</v>
      </c>
      <c r="C7080" s="5">
        <v>-50.04</v>
      </c>
      <c r="D7080" s="26" t="str">
        <f>IF(E7080="","TOTAL","")</f>
        <v/>
      </c>
      <c r="E7080" t="s">
        <v>90</v>
      </c>
    </row>
    <row r="7081" spans="1:5" outlineLevel="2" x14ac:dyDescent="0.35">
      <c r="A7081" s="11">
        <v>43847</v>
      </c>
      <c r="B7081" t="s">
        <v>439</v>
      </c>
      <c r="C7081" s="5">
        <v>-16.68</v>
      </c>
      <c r="D7081" s="26" t="str">
        <f>IF(E7081="","TOTAL","")</f>
        <v/>
      </c>
      <c r="E7081" t="s">
        <v>90</v>
      </c>
    </row>
    <row r="7082" spans="1:5" outlineLevel="2" x14ac:dyDescent="0.35">
      <c r="A7082" s="11">
        <v>43847</v>
      </c>
      <c r="B7082" t="s">
        <v>439</v>
      </c>
      <c r="C7082" s="5">
        <v>66.72</v>
      </c>
      <c r="D7082" s="26" t="str">
        <f>IF(E7082="","TOTAL","")</f>
        <v/>
      </c>
      <c r="E7082" t="s">
        <v>90</v>
      </c>
    </row>
    <row r="7083" spans="1:5" outlineLevel="2" x14ac:dyDescent="0.35">
      <c r="A7083" s="11">
        <v>43847</v>
      </c>
      <c r="B7083" t="s">
        <v>439</v>
      </c>
      <c r="C7083" s="5">
        <v>141.26</v>
      </c>
      <c r="D7083" s="26" t="str">
        <f>IF(E7083="","TOTAL","")</f>
        <v/>
      </c>
      <c r="E7083" t="s">
        <v>79</v>
      </c>
    </row>
    <row r="7084" spans="1:5" outlineLevel="1" x14ac:dyDescent="0.35">
      <c r="A7084" s="25">
        <f>A7083</f>
        <v>43847</v>
      </c>
      <c r="B7084" s="24" t="str">
        <f>B7083</f>
        <v>MSC INDUSTRIAL SUPPLY CO</v>
      </c>
      <c r="C7084" s="26">
        <f>SUBTOTAL(9,C7072:C7083)</f>
        <v>2480.87</v>
      </c>
      <c r="D7084" s="26" t="str">
        <f>IF(E7084="","TOTAL","")</f>
        <v>TOTAL</v>
      </c>
    </row>
    <row r="7085" spans="1:5" outlineLevel="2" x14ac:dyDescent="0.35">
      <c r="A7085" s="11">
        <v>43847</v>
      </c>
      <c r="B7085" t="s">
        <v>785</v>
      </c>
      <c r="C7085" s="5">
        <v>178.15</v>
      </c>
      <c r="D7085" s="26" t="str">
        <f>IF(E7085="","TOTAL","")</f>
        <v/>
      </c>
      <c r="E7085" t="s">
        <v>79</v>
      </c>
    </row>
    <row r="7086" spans="1:5" outlineLevel="1" x14ac:dyDescent="0.35">
      <c r="A7086" s="25">
        <f>A7085</f>
        <v>43847</v>
      </c>
      <c r="B7086" s="24" t="str">
        <f>B7085</f>
        <v>MTI ENTERPRISES INC</v>
      </c>
      <c r="C7086" s="26">
        <f>SUBTOTAL(9,C7085:C7085)</f>
        <v>178.15</v>
      </c>
      <c r="D7086" s="26" t="str">
        <f>IF(E7086="","TOTAL","")</f>
        <v>TOTAL</v>
      </c>
    </row>
    <row r="7087" spans="1:5" outlineLevel="2" x14ac:dyDescent="0.35">
      <c r="A7087" s="11">
        <v>43847</v>
      </c>
      <c r="B7087" t="s">
        <v>1621</v>
      </c>
      <c r="C7087" s="5">
        <v>45</v>
      </c>
      <c r="D7087" s="26" t="str">
        <f>IF(E7087="","TOTAL","")</f>
        <v/>
      </c>
      <c r="E7087" t="s">
        <v>83</v>
      </c>
    </row>
    <row r="7088" spans="1:5" outlineLevel="2" x14ac:dyDescent="0.35">
      <c r="A7088" s="11">
        <v>43847</v>
      </c>
      <c r="B7088" t="s">
        <v>1621</v>
      </c>
      <c r="C7088" s="5">
        <v>35</v>
      </c>
      <c r="D7088" s="26" t="str">
        <f>IF(E7088="","TOTAL","")</f>
        <v/>
      </c>
      <c r="E7088" t="s">
        <v>80</v>
      </c>
    </row>
    <row r="7089" spans="1:5" outlineLevel="1" x14ac:dyDescent="0.35">
      <c r="A7089" s="25">
        <f>A7088</f>
        <v>43847</v>
      </c>
      <c r="B7089" s="24" t="str">
        <f>B7088</f>
        <v>NATIONAL SCIENCE TEACHERS ASSOCIATION</v>
      </c>
      <c r="C7089" s="26">
        <f>SUBTOTAL(9,C7087:C7088)</f>
        <v>80</v>
      </c>
      <c r="D7089" s="26" t="str">
        <f>IF(E7089="","TOTAL","")</f>
        <v>TOTAL</v>
      </c>
    </row>
    <row r="7090" spans="1:5" outlineLevel="2" x14ac:dyDescent="0.35">
      <c r="A7090" s="11">
        <v>43847</v>
      </c>
      <c r="B7090" t="s">
        <v>464</v>
      </c>
      <c r="C7090" s="5">
        <v>235</v>
      </c>
      <c r="D7090" s="26" t="str">
        <f>IF(E7090="","TOTAL","")</f>
        <v/>
      </c>
      <c r="E7090" t="s">
        <v>83</v>
      </c>
    </row>
    <row r="7091" spans="1:5" outlineLevel="1" x14ac:dyDescent="0.35">
      <c r="A7091" s="25">
        <f>A7090</f>
        <v>43847</v>
      </c>
      <c r="B7091" s="24" t="str">
        <f>B7090</f>
        <v>NATIONAL ASSOCIATION ELEMENTARY SCH</v>
      </c>
      <c r="C7091" s="26">
        <f>SUBTOTAL(9,C7090:C7090)</f>
        <v>235</v>
      </c>
      <c r="D7091" s="26" t="str">
        <f>IF(E7091="","TOTAL","")</f>
        <v>TOTAL</v>
      </c>
    </row>
    <row r="7092" spans="1:5" outlineLevel="2" x14ac:dyDescent="0.35">
      <c r="A7092" s="11">
        <v>43847</v>
      </c>
      <c r="B7092" t="s">
        <v>464</v>
      </c>
      <c r="C7092" s="5">
        <v>280</v>
      </c>
      <c r="D7092" s="26" t="str">
        <f>IF(E7092="","TOTAL","")</f>
        <v/>
      </c>
      <c r="E7092" t="s">
        <v>82</v>
      </c>
    </row>
    <row r="7093" spans="1:5" outlineLevel="1" x14ac:dyDescent="0.35">
      <c r="A7093" s="25">
        <f>A7092</f>
        <v>43847</v>
      </c>
      <c r="B7093" s="24" t="str">
        <f>B7092</f>
        <v>NATIONAL ASSOCIATION ELEMENTARY SCH</v>
      </c>
      <c r="C7093" s="26">
        <f>SUBTOTAL(9,C7092:C7092)</f>
        <v>280</v>
      </c>
      <c r="D7093" s="26" t="str">
        <f>IF(E7093="","TOTAL","")</f>
        <v>TOTAL</v>
      </c>
    </row>
    <row r="7094" spans="1:5" outlineLevel="2" x14ac:dyDescent="0.35">
      <c r="A7094" s="11">
        <v>43847</v>
      </c>
      <c r="B7094" t="s">
        <v>786</v>
      </c>
      <c r="C7094" s="5">
        <v>784</v>
      </c>
      <c r="D7094" s="26" t="str">
        <f>IF(E7094="","TOTAL","")</f>
        <v/>
      </c>
      <c r="E7094" t="s">
        <v>180</v>
      </c>
    </row>
    <row r="7095" spans="1:5" outlineLevel="1" x14ac:dyDescent="0.35">
      <c r="A7095" s="25">
        <f>A7094</f>
        <v>43847</v>
      </c>
      <c r="B7095" s="24" t="str">
        <f>B7094</f>
        <v>NAESP</v>
      </c>
      <c r="C7095" s="26">
        <f>SUBTOTAL(9,C7094:C7094)</f>
        <v>784</v>
      </c>
      <c r="D7095" s="26" t="str">
        <f>IF(E7095="","TOTAL","")</f>
        <v>TOTAL</v>
      </c>
    </row>
    <row r="7096" spans="1:5" outlineLevel="2" x14ac:dyDescent="0.35">
      <c r="A7096" s="11">
        <v>43847</v>
      </c>
      <c r="B7096" t="s">
        <v>786</v>
      </c>
      <c r="C7096" s="5">
        <v>1109</v>
      </c>
      <c r="D7096" s="26" t="str">
        <f>IF(E7096="","TOTAL","")</f>
        <v/>
      </c>
      <c r="E7096" t="s">
        <v>180</v>
      </c>
    </row>
    <row r="7097" spans="1:5" outlineLevel="1" x14ac:dyDescent="0.35">
      <c r="A7097" s="25">
        <f>A7096</f>
        <v>43847</v>
      </c>
      <c r="B7097" s="24" t="str">
        <f>B7096</f>
        <v>NAESP</v>
      </c>
      <c r="C7097" s="26">
        <f>SUBTOTAL(9,C7096:C7096)</f>
        <v>1109</v>
      </c>
      <c r="D7097" s="26" t="str">
        <f>IF(E7097="","TOTAL","")</f>
        <v>TOTAL</v>
      </c>
    </row>
    <row r="7098" spans="1:5" outlineLevel="2" x14ac:dyDescent="0.35">
      <c r="A7098" s="11">
        <v>43847</v>
      </c>
      <c r="B7098" t="s">
        <v>786</v>
      </c>
      <c r="C7098" s="5">
        <v>1109</v>
      </c>
      <c r="D7098" s="26" t="str">
        <f>IF(E7098="","TOTAL","")</f>
        <v/>
      </c>
      <c r="E7098" t="s">
        <v>180</v>
      </c>
    </row>
    <row r="7099" spans="1:5" outlineLevel="1" x14ac:dyDescent="0.35">
      <c r="A7099" s="25">
        <f>A7098</f>
        <v>43847</v>
      </c>
      <c r="B7099" s="24" t="str">
        <f>B7098</f>
        <v>NAESP</v>
      </c>
      <c r="C7099" s="26">
        <f>SUBTOTAL(9,C7098:C7098)</f>
        <v>1109</v>
      </c>
      <c r="D7099" s="26" t="str">
        <f>IF(E7099="","TOTAL","")</f>
        <v>TOTAL</v>
      </c>
    </row>
    <row r="7100" spans="1:5" outlineLevel="2" x14ac:dyDescent="0.35">
      <c r="A7100" s="11">
        <v>43847</v>
      </c>
      <c r="B7100" t="s">
        <v>36</v>
      </c>
      <c r="C7100" s="5">
        <v>34.799999999999997</v>
      </c>
      <c r="D7100" s="26" t="str">
        <f>IF(E7100="","TOTAL","")</f>
        <v/>
      </c>
      <c r="E7100" t="s">
        <v>79</v>
      </c>
    </row>
    <row r="7101" spans="1:5" outlineLevel="2" x14ac:dyDescent="0.35">
      <c r="A7101" s="11">
        <v>43847</v>
      </c>
      <c r="B7101" t="s">
        <v>36</v>
      </c>
      <c r="C7101" s="5">
        <v>19.3</v>
      </c>
      <c r="D7101" s="26" t="str">
        <f>IF(E7101="","TOTAL","")</f>
        <v/>
      </c>
      <c r="E7101" t="s">
        <v>79</v>
      </c>
    </row>
    <row r="7102" spans="1:5" outlineLevel="2" x14ac:dyDescent="0.35">
      <c r="A7102" s="11">
        <v>43847</v>
      </c>
      <c r="B7102" t="s">
        <v>36</v>
      </c>
      <c r="C7102" s="5">
        <v>78.599999999999994</v>
      </c>
      <c r="D7102" s="26" t="str">
        <f>IF(E7102="","TOTAL","")</f>
        <v/>
      </c>
      <c r="E7102" t="s">
        <v>79</v>
      </c>
    </row>
    <row r="7103" spans="1:5" outlineLevel="2" x14ac:dyDescent="0.35">
      <c r="A7103" s="11">
        <v>43847</v>
      </c>
      <c r="B7103" t="s">
        <v>36</v>
      </c>
      <c r="C7103" s="5">
        <v>197.2</v>
      </c>
      <c r="D7103" s="26" t="str">
        <f>IF(E7103="","TOTAL","")</f>
        <v/>
      </c>
      <c r="E7103" t="s">
        <v>79</v>
      </c>
    </row>
    <row r="7104" spans="1:5" outlineLevel="2" x14ac:dyDescent="0.35">
      <c r="A7104" s="11">
        <v>43847</v>
      </c>
      <c r="B7104" t="s">
        <v>36</v>
      </c>
      <c r="C7104" s="5">
        <v>123.64</v>
      </c>
      <c r="D7104" s="26" t="str">
        <f>IF(E7104="","TOTAL","")</f>
        <v/>
      </c>
      <c r="E7104" t="s">
        <v>79</v>
      </c>
    </row>
    <row r="7105" spans="1:5" outlineLevel="2" x14ac:dyDescent="0.35">
      <c r="A7105" s="11">
        <v>43847</v>
      </c>
      <c r="B7105" t="s">
        <v>36</v>
      </c>
      <c r="C7105" s="5">
        <v>871.54</v>
      </c>
      <c r="D7105" s="26" t="str">
        <f>IF(E7105="","TOTAL","")</f>
        <v/>
      </c>
      <c r="E7105" t="s">
        <v>79</v>
      </c>
    </row>
    <row r="7106" spans="1:5" outlineLevel="2" x14ac:dyDescent="0.35">
      <c r="A7106" s="11">
        <v>43847</v>
      </c>
      <c r="B7106" t="s">
        <v>36</v>
      </c>
      <c r="C7106" s="5">
        <v>1052.48</v>
      </c>
      <c r="D7106" s="26" t="str">
        <f>IF(E7106="","TOTAL","")</f>
        <v/>
      </c>
      <c r="E7106" t="s">
        <v>79</v>
      </c>
    </row>
    <row r="7107" spans="1:5" outlineLevel="1" x14ac:dyDescent="0.35">
      <c r="A7107" s="25">
        <f>A7106</f>
        <v>43847</v>
      </c>
      <c r="B7107" s="24" t="str">
        <f>B7106</f>
        <v>NASCO</v>
      </c>
      <c r="C7107" s="26">
        <f>SUBTOTAL(9,C7100:C7106)</f>
        <v>2377.56</v>
      </c>
      <c r="D7107" s="26" t="str">
        <f>IF(E7107="","TOTAL","")</f>
        <v>TOTAL</v>
      </c>
    </row>
    <row r="7108" spans="1:5" outlineLevel="2" x14ac:dyDescent="0.35">
      <c r="A7108" s="11">
        <v>43847</v>
      </c>
      <c r="B7108" t="s">
        <v>536</v>
      </c>
      <c r="C7108" s="5">
        <v>150</v>
      </c>
      <c r="D7108" s="26" t="str">
        <f>IF(E7108="","TOTAL","")</f>
        <v/>
      </c>
      <c r="E7108" t="s">
        <v>83</v>
      </c>
    </row>
    <row r="7109" spans="1:5" outlineLevel="2" x14ac:dyDescent="0.35">
      <c r="A7109" s="11">
        <v>43847</v>
      </c>
      <c r="B7109" t="s">
        <v>536</v>
      </c>
      <c r="C7109" s="5">
        <v>9.5</v>
      </c>
      <c r="D7109" s="26" t="str">
        <f>IF(E7109="","TOTAL","")</f>
        <v/>
      </c>
      <c r="E7109" t="s">
        <v>83</v>
      </c>
    </row>
    <row r="7110" spans="1:5" outlineLevel="1" x14ac:dyDescent="0.35">
      <c r="A7110" s="25">
        <f>A7109</f>
        <v>43847</v>
      </c>
      <c r="B7110" s="24" t="str">
        <f>B7109</f>
        <v>NASN</v>
      </c>
      <c r="C7110" s="26">
        <f>SUBTOTAL(9,C7108:C7109)</f>
        <v>159.5</v>
      </c>
      <c r="D7110" s="26" t="str">
        <f>IF(E7110="","TOTAL","")</f>
        <v>TOTAL</v>
      </c>
    </row>
    <row r="7111" spans="1:5" outlineLevel="2" x14ac:dyDescent="0.35">
      <c r="A7111" s="11">
        <v>43847</v>
      </c>
      <c r="B7111" t="s">
        <v>536</v>
      </c>
      <c r="C7111" s="5">
        <v>150</v>
      </c>
      <c r="D7111" s="26" t="str">
        <f>IF(E7111="","TOTAL","")</f>
        <v/>
      </c>
      <c r="E7111" t="s">
        <v>83</v>
      </c>
    </row>
    <row r="7112" spans="1:5" outlineLevel="2" x14ac:dyDescent="0.35">
      <c r="A7112" s="11">
        <v>43847</v>
      </c>
      <c r="B7112" t="s">
        <v>536</v>
      </c>
      <c r="C7112" s="5">
        <v>9.5</v>
      </c>
      <c r="D7112" s="26" t="str">
        <f>IF(E7112="","TOTAL","")</f>
        <v/>
      </c>
      <c r="E7112" t="s">
        <v>83</v>
      </c>
    </row>
    <row r="7113" spans="1:5" outlineLevel="1" x14ac:dyDescent="0.35">
      <c r="A7113" s="25">
        <f>A7112</f>
        <v>43847</v>
      </c>
      <c r="B7113" s="24" t="str">
        <f>B7112</f>
        <v>NASN</v>
      </c>
      <c r="C7113" s="26">
        <f>SUBTOTAL(9,C7111:C7112)</f>
        <v>159.5</v>
      </c>
      <c r="D7113" s="26" t="str">
        <f>IF(E7113="","TOTAL","")</f>
        <v>TOTAL</v>
      </c>
    </row>
    <row r="7114" spans="1:5" outlineLevel="2" x14ac:dyDescent="0.35">
      <c r="A7114" s="11">
        <v>43847</v>
      </c>
      <c r="B7114" t="s">
        <v>536</v>
      </c>
      <c r="C7114" s="5">
        <v>159.5</v>
      </c>
      <c r="D7114" s="26" t="str">
        <f>IF(E7114="","TOTAL","")</f>
        <v/>
      </c>
      <c r="E7114" t="s">
        <v>82</v>
      </c>
    </row>
    <row r="7115" spans="1:5" outlineLevel="1" x14ac:dyDescent="0.35">
      <c r="A7115" s="25">
        <f>A7114</f>
        <v>43847</v>
      </c>
      <c r="B7115" s="24" t="str">
        <f>B7114</f>
        <v>NASN</v>
      </c>
      <c r="C7115" s="26">
        <f>SUBTOTAL(9,C7114:C7114)</f>
        <v>159.5</v>
      </c>
      <c r="D7115" s="26" t="str">
        <f>IF(E7115="","TOTAL","")</f>
        <v>TOTAL</v>
      </c>
    </row>
    <row r="7116" spans="1:5" outlineLevel="2" x14ac:dyDescent="0.35">
      <c r="A7116" s="11">
        <v>43847</v>
      </c>
      <c r="B7116" t="s">
        <v>932</v>
      </c>
      <c r="C7116" s="5">
        <v>324.39999999999998</v>
      </c>
      <c r="D7116" s="26" t="str">
        <f>IF(E7116="","TOTAL","")</f>
        <v/>
      </c>
      <c r="E7116" t="s">
        <v>79</v>
      </c>
    </row>
    <row r="7117" spans="1:5" outlineLevel="1" x14ac:dyDescent="0.35">
      <c r="A7117" s="25">
        <f>A7116</f>
        <v>43847</v>
      </c>
      <c r="B7117" s="24" t="str">
        <f>B7116</f>
        <v>NASSP</v>
      </c>
      <c r="C7117" s="26">
        <f>SUBTOTAL(9,C7116:C7116)</f>
        <v>324.39999999999998</v>
      </c>
      <c r="D7117" s="26" t="str">
        <f>IF(E7117="","TOTAL","")</f>
        <v>TOTAL</v>
      </c>
    </row>
    <row r="7118" spans="1:5" outlineLevel="2" x14ac:dyDescent="0.35">
      <c r="A7118" s="11">
        <v>43847</v>
      </c>
      <c r="B7118" t="s">
        <v>1622</v>
      </c>
      <c r="C7118" s="5">
        <v>139</v>
      </c>
      <c r="D7118" s="26" t="str">
        <f>IF(E7118="","TOTAL","")</f>
        <v/>
      </c>
      <c r="E7118" t="s">
        <v>83</v>
      </c>
    </row>
    <row r="7119" spans="1:5" outlineLevel="1" x14ac:dyDescent="0.35">
      <c r="A7119" s="25">
        <f>A7118</f>
        <v>43847</v>
      </c>
      <c r="B7119" s="24" t="str">
        <f>B7118</f>
        <v>NCTM</v>
      </c>
      <c r="C7119" s="26">
        <f>SUBTOTAL(9,C7118:C7118)</f>
        <v>139</v>
      </c>
      <c r="D7119" s="26" t="str">
        <f>IF(E7119="","TOTAL","")</f>
        <v>TOTAL</v>
      </c>
    </row>
    <row r="7120" spans="1:5" outlineLevel="2" x14ac:dyDescent="0.35">
      <c r="A7120" s="11">
        <v>43847</v>
      </c>
      <c r="B7120" t="s">
        <v>1623</v>
      </c>
      <c r="C7120" s="5">
        <v>117</v>
      </c>
      <c r="D7120" s="26" t="str">
        <f>IF(E7120="","TOTAL","")</f>
        <v/>
      </c>
      <c r="E7120" t="s">
        <v>99</v>
      </c>
    </row>
    <row r="7121" spans="1:5" outlineLevel="1" x14ac:dyDescent="0.35">
      <c r="A7121" s="25">
        <f>A7120</f>
        <v>43847</v>
      </c>
      <c r="B7121" s="24" t="str">
        <f>B7120</f>
        <v>NATIONAL LATIN EXAM</v>
      </c>
      <c r="C7121" s="26">
        <f>SUBTOTAL(9,C7120:C7120)</f>
        <v>117</v>
      </c>
      <c r="D7121" s="26" t="str">
        <f>IF(E7121="","TOTAL","")</f>
        <v>TOTAL</v>
      </c>
    </row>
    <row r="7122" spans="1:5" outlineLevel="2" x14ac:dyDescent="0.35">
      <c r="A7122" s="11">
        <v>43847</v>
      </c>
      <c r="B7122" t="s">
        <v>787</v>
      </c>
      <c r="C7122" s="5">
        <v>5.22</v>
      </c>
      <c r="D7122" s="26" t="str">
        <f>IF(E7122="","TOTAL","")</f>
        <v/>
      </c>
      <c r="E7122" t="s">
        <v>83</v>
      </c>
    </row>
    <row r="7123" spans="1:5" outlineLevel="1" x14ac:dyDescent="0.35">
      <c r="A7123" s="25">
        <f>A7122</f>
        <v>43847</v>
      </c>
      <c r="B7123" s="24" t="str">
        <f>B7122</f>
        <v>NATIONAL SPEECH &amp; DEBATE ASSOCIATION</v>
      </c>
      <c r="C7123" s="26">
        <f>SUBTOTAL(9,C7122:C7122)</f>
        <v>5.22</v>
      </c>
      <c r="D7123" s="26" t="str">
        <f>IF(E7123="","TOTAL","")</f>
        <v>TOTAL</v>
      </c>
    </row>
    <row r="7124" spans="1:5" outlineLevel="2" x14ac:dyDescent="0.35">
      <c r="A7124" s="11">
        <v>43847</v>
      </c>
      <c r="B7124" t="s">
        <v>787</v>
      </c>
      <c r="C7124" s="5">
        <v>5.22</v>
      </c>
      <c r="D7124" s="26" t="str">
        <f>IF(E7124="","TOTAL","")</f>
        <v/>
      </c>
      <c r="E7124" t="s">
        <v>83</v>
      </c>
    </row>
    <row r="7125" spans="1:5" outlineLevel="1" x14ac:dyDescent="0.35">
      <c r="A7125" s="25">
        <f>A7124</f>
        <v>43847</v>
      </c>
      <c r="B7125" s="24" t="str">
        <f>B7124</f>
        <v>NATIONAL SPEECH &amp; DEBATE ASSOCIATION</v>
      </c>
      <c r="C7125" s="26">
        <f>SUBTOTAL(9,C7124:C7124)</f>
        <v>5.22</v>
      </c>
      <c r="D7125" s="26" t="str">
        <f>IF(E7125="","TOTAL","")</f>
        <v>TOTAL</v>
      </c>
    </row>
    <row r="7126" spans="1:5" outlineLevel="2" x14ac:dyDescent="0.35">
      <c r="A7126" s="11">
        <v>43847</v>
      </c>
      <c r="B7126" t="s">
        <v>787</v>
      </c>
      <c r="C7126" s="5">
        <v>20.6</v>
      </c>
      <c r="D7126" s="26" t="str">
        <f>IF(E7126="","TOTAL","")</f>
        <v/>
      </c>
      <c r="E7126" t="s">
        <v>83</v>
      </c>
    </row>
    <row r="7127" spans="1:5" outlineLevel="1" x14ac:dyDescent="0.35">
      <c r="A7127" s="25">
        <f>A7126</f>
        <v>43847</v>
      </c>
      <c r="B7127" s="24" t="str">
        <f>B7126</f>
        <v>NATIONAL SPEECH &amp; DEBATE ASSOCIATION</v>
      </c>
      <c r="C7127" s="26">
        <f>SUBTOTAL(9,C7126:C7126)</f>
        <v>20.6</v>
      </c>
      <c r="D7127" s="26" t="str">
        <f>IF(E7127="","TOTAL","")</f>
        <v>TOTAL</v>
      </c>
    </row>
    <row r="7128" spans="1:5" outlineLevel="2" x14ac:dyDescent="0.35">
      <c r="A7128" s="11">
        <v>43847</v>
      </c>
      <c r="B7128" t="s">
        <v>787</v>
      </c>
      <c r="C7128" s="5">
        <v>348</v>
      </c>
      <c r="D7128" s="26" t="str">
        <f>IF(E7128="","TOTAL","")</f>
        <v/>
      </c>
      <c r="E7128" t="s">
        <v>83</v>
      </c>
    </row>
    <row r="7129" spans="1:5" outlineLevel="1" x14ac:dyDescent="0.35">
      <c r="A7129" s="25">
        <f>A7128</f>
        <v>43847</v>
      </c>
      <c r="B7129" s="24" t="str">
        <f>B7128</f>
        <v>NATIONAL SPEECH &amp; DEBATE ASSOCIATION</v>
      </c>
      <c r="C7129" s="26">
        <f>SUBTOTAL(9,C7128:C7128)</f>
        <v>348</v>
      </c>
      <c r="D7129" s="26" t="str">
        <f>IF(E7129="","TOTAL","")</f>
        <v>TOTAL</v>
      </c>
    </row>
    <row r="7130" spans="1:5" outlineLevel="2" x14ac:dyDescent="0.35">
      <c r="A7130" s="11">
        <v>43847</v>
      </c>
      <c r="B7130" t="s">
        <v>1344</v>
      </c>
      <c r="C7130" s="5">
        <v>245</v>
      </c>
      <c r="D7130" s="26" t="str">
        <f>IF(E7130="","TOTAL","")</f>
        <v/>
      </c>
      <c r="E7130" t="s">
        <v>82</v>
      </c>
    </row>
    <row r="7131" spans="1:5" outlineLevel="1" x14ac:dyDescent="0.35">
      <c r="A7131" s="25">
        <f>A7130</f>
        <v>43847</v>
      </c>
      <c r="B7131" s="24" t="str">
        <f>B7130</f>
        <v>NCSM OFFICE</v>
      </c>
      <c r="C7131" s="26">
        <f>SUBTOTAL(9,C7130:C7130)</f>
        <v>245</v>
      </c>
      <c r="D7131" s="26" t="str">
        <f>IF(E7131="","TOTAL","")</f>
        <v>TOTAL</v>
      </c>
    </row>
    <row r="7132" spans="1:5" outlineLevel="2" x14ac:dyDescent="0.35">
      <c r="A7132" s="11">
        <v>43847</v>
      </c>
      <c r="B7132" t="s">
        <v>1344</v>
      </c>
      <c r="C7132" s="5">
        <v>405</v>
      </c>
      <c r="D7132" s="26" t="str">
        <f>IF(E7132="","TOTAL","")</f>
        <v/>
      </c>
      <c r="E7132" t="s">
        <v>82</v>
      </c>
    </row>
    <row r="7133" spans="1:5" outlineLevel="1" x14ac:dyDescent="0.35">
      <c r="A7133" s="25">
        <f>A7132</f>
        <v>43847</v>
      </c>
      <c r="B7133" s="24" t="str">
        <f>B7132</f>
        <v>NCSM OFFICE</v>
      </c>
      <c r="C7133" s="26">
        <f>SUBTOTAL(9,C7132:C7132)</f>
        <v>405</v>
      </c>
      <c r="D7133" s="26" t="str">
        <f>IF(E7133="","TOTAL","")</f>
        <v>TOTAL</v>
      </c>
    </row>
    <row r="7134" spans="1:5" outlineLevel="2" x14ac:dyDescent="0.35">
      <c r="A7134" s="11">
        <v>43847</v>
      </c>
      <c r="B7134" t="s">
        <v>1344</v>
      </c>
      <c r="C7134" s="5">
        <v>405</v>
      </c>
      <c r="D7134" s="26" t="str">
        <f>IF(E7134="","TOTAL","")</f>
        <v/>
      </c>
      <c r="E7134" t="s">
        <v>82</v>
      </c>
    </row>
    <row r="7135" spans="1:5" outlineLevel="1" x14ac:dyDescent="0.35">
      <c r="A7135" s="25">
        <f>A7134</f>
        <v>43847</v>
      </c>
      <c r="B7135" s="24" t="str">
        <f>B7134</f>
        <v>NCSM OFFICE</v>
      </c>
      <c r="C7135" s="26">
        <f>SUBTOTAL(9,C7134:C7134)</f>
        <v>405</v>
      </c>
      <c r="D7135" s="26" t="str">
        <f>IF(E7135="","TOTAL","")</f>
        <v>TOTAL</v>
      </c>
    </row>
    <row r="7136" spans="1:5" outlineLevel="2" x14ac:dyDescent="0.35">
      <c r="A7136" s="11">
        <v>43847</v>
      </c>
      <c r="B7136" t="s">
        <v>1624</v>
      </c>
      <c r="C7136" s="5">
        <v>75</v>
      </c>
      <c r="D7136" s="26" t="str">
        <f>IF(E7136="","TOTAL","")</f>
        <v/>
      </c>
      <c r="E7136" t="s">
        <v>83</v>
      </c>
    </row>
    <row r="7137" spans="1:5" outlineLevel="1" x14ac:dyDescent="0.35">
      <c r="A7137" s="25">
        <f>A7136</f>
        <v>43847</v>
      </c>
      <c r="B7137" s="24" t="str">
        <f>B7136</f>
        <v>NATL COUNCIL OF TEACHERS OF ENGLISH</v>
      </c>
      <c r="C7137" s="26">
        <f>SUBTOTAL(9,C7136:C7136)</f>
        <v>75</v>
      </c>
      <c r="D7137" s="26" t="str">
        <f>IF(E7137="","TOTAL","")</f>
        <v>TOTAL</v>
      </c>
    </row>
    <row r="7138" spans="1:5" outlineLevel="2" x14ac:dyDescent="0.35">
      <c r="A7138" s="11">
        <v>43847</v>
      </c>
      <c r="B7138" t="s">
        <v>199</v>
      </c>
      <c r="C7138" s="5">
        <v>2570.4</v>
      </c>
      <c r="D7138" s="26" t="str">
        <f>IF(E7138="","TOTAL","")</f>
        <v/>
      </c>
      <c r="E7138" t="s">
        <v>420</v>
      </c>
    </row>
    <row r="7139" spans="1:5" outlineLevel="2" x14ac:dyDescent="0.35">
      <c r="A7139" s="11">
        <v>43847</v>
      </c>
      <c r="B7139" t="s">
        <v>199</v>
      </c>
      <c r="C7139" s="5">
        <v>207.57</v>
      </c>
      <c r="D7139" s="26" t="str">
        <f>IF(E7139="","TOTAL","")</f>
        <v/>
      </c>
      <c r="E7139" t="s">
        <v>420</v>
      </c>
    </row>
    <row r="7140" spans="1:5" outlineLevel="1" x14ac:dyDescent="0.35">
      <c r="A7140" s="25">
        <f>A7139</f>
        <v>43847</v>
      </c>
      <c r="B7140" s="24" t="str">
        <f>B7139</f>
        <v>NETSYNC NETWORK SOLUTIONS</v>
      </c>
      <c r="C7140" s="26">
        <f>SUBTOTAL(9,C7138:C7139)</f>
        <v>2777.9700000000003</v>
      </c>
      <c r="D7140" s="26" t="str">
        <f>IF(E7140="","TOTAL","")</f>
        <v>TOTAL</v>
      </c>
    </row>
    <row r="7141" spans="1:5" outlineLevel="2" x14ac:dyDescent="0.35">
      <c r="A7141" s="11">
        <v>43847</v>
      </c>
      <c r="B7141" t="s">
        <v>1625</v>
      </c>
      <c r="C7141" s="5">
        <v>60</v>
      </c>
      <c r="D7141" s="26" t="str">
        <f>IF(E7141="","TOTAL","")</f>
        <v/>
      </c>
      <c r="E7141" t="s">
        <v>82</v>
      </c>
    </row>
    <row r="7142" spans="1:5" outlineLevel="1" x14ac:dyDescent="0.35">
      <c r="A7142" s="25">
        <f>A7141</f>
        <v>43847</v>
      </c>
      <c r="B7142" s="24" t="str">
        <f>B7141</f>
        <v>NEW CANEY FOOTBALL BOOSTER CLUB</v>
      </c>
      <c r="C7142" s="26">
        <f>SUBTOTAL(9,C7141:C7141)</f>
        <v>60</v>
      </c>
      <c r="D7142" s="26" t="str">
        <f>IF(E7142="","TOTAL","")</f>
        <v>TOTAL</v>
      </c>
    </row>
    <row r="7143" spans="1:5" outlineLevel="2" x14ac:dyDescent="0.35">
      <c r="A7143" s="11">
        <v>43847</v>
      </c>
      <c r="B7143" t="s">
        <v>936</v>
      </c>
      <c r="C7143" s="5">
        <v>3800</v>
      </c>
      <c r="D7143" s="26" t="str">
        <f>IF(E7143="","TOTAL","")</f>
        <v/>
      </c>
      <c r="E7143" t="s">
        <v>77</v>
      </c>
    </row>
    <row r="7144" spans="1:5" outlineLevel="1" x14ac:dyDescent="0.35">
      <c r="A7144" s="25">
        <f>A7143</f>
        <v>43847</v>
      </c>
      <c r="B7144" s="24" t="str">
        <f>B7143</f>
        <v>NF CONSULTING SERVICES</v>
      </c>
      <c r="C7144" s="26">
        <f>SUBTOTAL(9,C7143:C7143)</f>
        <v>3800</v>
      </c>
      <c r="D7144" s="26" t="str">
        <f>IF(E7144="","TOTAL","")</f>
        <v>TOTAL</v>
      </c>
    </row>
    <row r="7145" spans="1:5" outlineLevel="2" x14ac:dyDescent="0.35">
      <c r="A7145" s="11">
        <v>43847</v>
      </c>
      <c r="B7145" t="s">
        <v>1626</v>
      </c>
      <c r="C7145" s="5">
        <v>900</v>
      </c>
      <c r="D7145" s="26" t="str">
        <f>IF(E7145="","TOTAL","")</f>
        <v/>
      </c>
      <c r="E7145" t="s">
        <v>99</v>
      </c>
    </row>
    <row r="7146" spans="1:5" outlineLevel="1" x14ac:dyDescent="0.35">
      <c r="A7146" s="25">
        <f>A7145</f>
        <v>43847</v>
      </c>
      <c r="B7146" s="24" t="str">
        <f>B7145</f>
        <v>NORTHSIDE GOLF PROGRAM</v>
      </c>
      <c r="C7146" s="26">
        <f>SUBTOTAL(9,C7145:C7145)</f>
        <v>900</v>
      </c>
      <c r="D7146" s="26" t="str">
        <f>IF(E7146="","TOTAL","")</f>
        <v>TOTAL</v>
      </c>
    </row>
    <row r="7147" spans="1:5" outlineLevel="2" x14ac:dyDescent="0.35">
      <c r="A7147" s="11">
        <v>43847</v>
      </c>
      <c r="B7147" t="s">
        <v>1627</v>
      </c>
      <c r="C7147" s="5">
        <v>930.43</v>
      </c>
      <c r="D7147" s="26" t="str">
        <f>IF(E7147="","TOTAL","")</f>
        <v/>
      </c>
      <c r="E7147" t="s">
        <v>79</v>
      </c>
    </row>
    <row r="7148" spans="1:5" outlineLevel="1" x14ac:dyDescent="0.35">
      <c r="A7148" s="25">
        <f>A7147</f>
        <v>43847</v>
      </c>
      <c r="B7148" s="24" t="str">
        <f>B7147</f>
        <v>NORTH AMERICAN RESCUE LLC</v>
      </c>
      <c r="C7148" s="26">
        <f>SUBTOTAL(9,C7147:C7147)</f>
        <v>930.43</v>
      </c>
      <c r="D7148" s="26" t="str">
        <f>IF(E7148="","TOTAL","")</f>
        <v>TOTAL</v>
      </c>
    </row>
    <row r="7149" spans="1:5" outlineLevel="2" x14ac:dyDescent="0.35">
      <c r="A7149" s="11">
        <v>43847</v>
      </c>
      <c r="B7149" t="s">
        <v>1628</v>
      </c>
      <c r="C7149" s="5">
        <v>20263.759999999998</v>
      </c>
      <c r="D7149" s="26" t="str">
        <f>IF(E7149="","TOTAL","")</f>
        <v/>
      </c>
      <c r="E7149" t="s">
        <v>655</v>
      </c>
    </row>
    <row r="7150" spans="1:5" outlineLevel="2" x14ac:dyDescent="0.35">
      <c r="A7150" s="11">
        <v>43847</v>
      </c>
      <c r="B7150" t="s">
        <v>1628</v>
      </c>
      <c r="C7150" s="5">
        <v>7356.75</v>
      </c>
      <c r="D7150" s="26" t="str">
        <f>IF(E7150="","TOTAL","")</f>
        <v/>
      </c>
      <c r="E7150" t="s">
        <v>655</v>
      </c>
    </row>
    <row r="7151" spans="1:5" outlineLevel="2" x14ac:dyDescent="0.35">
      <c r="A7151" s="11">
        <v>43847</v>
      </c>
      <c r="B7151" t="s">
        <v>1628</v>
      </c>
      <c r="C7151" s="5">
        <v>28010.35</v>
      </c>
      <c r="D7151" s="26" t="str">
        <f>IF(E7151="","TOTAL","")</f>
        <v/>
      </c>
      <c r="E7151" t="s">
        <v>655</v>
      </c>
    </row>
    <row r="7152" spans="1:5" outlineLevel="2" x14ac:dyDescent="0.35">
      <c r="A7152" s="11">
        <v>43847</v>
      </c>
      <c r="B7152" t="s">
        <v>1628</v>
      </c>
      <c r="C7152" s="5">
        <v>11801.48</v>
      </c>
      <c r="D7152" s="26" t="str">
        <f>IF(E7152="","TOTAL","")</f>
        <v/>
      </c>
      <c r="E7152" t="s">
        <v>655</v>
      </c>
    </row>
    <row r="7153" spans="1:5" outlineLevel="1" x14ac:dyDescent="0.35">
      <c r="A7153" s="25">
        <f>A7152</f>
        <v>43847</v>
      </c>
      <c r="B7153" s="24" t="str">
        <f>B7152</f>
        <v>SMG - NRG</v>
      </c>
      <c r="C7153" s="26">
        <f>SUBTOTAL(9,C7149:C7152)</f>
        <v>67432.34</v>
      </c>
      <c r="D7153" s="26" t="str">
        <f>IF(E7153="","TOTAL","")</f>
        <v>TOTAL</v>
      </c>
    </row>
    <row r="7154" spans="1:5" outlineLevel="2" x14ac:dyDescent="0.35">
      <c r="A7154" s="11">
        <v>43847</v>
      </c>
      <c r="B7154" t="s">
        <v>54</v>
      </c>
      <c r="C7154" s="5">
        <v>77696.78</v>
      </c>
      <c r="D7154" s="26" t="str">
        <f>IF(E7154="","TOTAL","")</f>
        <v/>
      </c>
      <c r="E7154" t="s">
        <v>78</v>
      </c>
    </row>
    <row r="7155" spans="1:5" outlineLevel="2" x14ac:dyDescent="0.35">
      <c r="A7155" s="11">
        <v>43847</v>
      </c>
      <c r="B7155" t="s">
        <v>54</v>
      </c>
      <c r="C7155" s="5">
        <v>80345.570000000007</v>
      </c>
      <c r="D7155" s="26" t="str">
        <f>IF(E7155="","TOTAL","")</f>
        <v/>
      </c>
      <c r="E7155" t="s">
        <v>78</v>
      </c>
    </row>
    <row r="7156" spans="1:5" outlineLevel="2" x14ac:dyDescent="0.35">
      <c r="A7156" s="11">
        <v>43847</v>
      </c>
      <c r="B7156" t="s">
        <v>54</v>
      </c>
      <c r="C7156" s="5">
        <v>20.85</v>
      </c>
      <c r="D7156" s="26" t="str">
        <f>IF(E7156="","TOTAL","")</f>
        <v/>
      </c>
      <c r="E7156" t="s">
        <v>78</v>
      </c>
    </row>
    <row r="7157" spans="1:5" outlineLevel="1" x14ac:dyDescent="0.35">
      <c r="A7157" s="25">
        <f>A7156</f>
        <v>43847</v>
      </c>
      <c r="B7157" s="24" t="str">
        <f>B7156</f>
        <v>OAK FARMS DAIRY DIVISION</v>
      </c>
      <c r="C7157" s="26">
        <f>SUBTOTAL(9,C7154:C7156)</f>
        <v>158063.20000000001</v>
      </c>
      <c r="D7157" s="26" t="str">
        <f>IF(E7157="","TOTAL","")</f>
        <v>TOTAL</v>
      </c>
    </row>
    <row r="7158" spans="1:5" outlineLevel="2" x14ac:dyDescent="0.35">
      <c r="A7158" s="11">
        <v>43847</v>
      </c>
      <c r="B7158" t="s">
        <v>1044</v>
      </c>
      <c r="C7158" s="5">
        <v>327</v>
      </c>
      <c r="D7158" s="26" t="str">
        <f>IF(E7158="","TOTAL","")</f>
        <v/>
      </c>
      <c r="E7158" t="s">
        <v>77</v>
      </c>
    </row>
    <row r="7159" spans="1:5" outlineLevel="1" x14ac:dyDescent="0.35">
      <c r="A7159" s="25">
        <f>A7158</f>
        <v>43847</v>
      </c>
      <c r="B7159" s="24" t="str">
        <f>B7158</f>
        <v>KENNETH J ODENWELLER</v>
      </c>
      <c r="C7159" s="26">
        <f>SUBTOTAL(9,C7158:C7158)</f>
        <v>327</v>
      </c>
      <c r="D7159" s="26" t="str">
        <f>IF(E7159="","TOTAL","")</f>
        <v>TOTAL</v>
      </c>
    </row>
    <row r="7160" spans="1:5" outlineLevel="2" x14ac:dyDescent="0.35">
      <c r="A7160" s="11">
        <v>43847</v>
      </c>
      <c r="B7160" t="s">
        <v>59</v>
      </c>
      <c r="C7160" s="5">
        <v>78.7</v>
      </c>
      <c r="D7160" s="26" t="str">
        <f>IF(E7160="","TOTAL","")</f>
        <v/>
      </c>
      <c r="E7160" t="s">
        <v>79</v>
      </c>
    </row>
    <row r="7161" spans="1:5" outlineLevel="2" x14ac:dyDescent="0.35">
      <c r="A7161" s="11">
        <v>43847</v>
      </c>
      <c r="B7161" t="s">
        <v>59</v>
      </c>
      <c r="C7161" s="5">
        <v>10.99</v>
      </c>
      <c r="D7161" s="26" t="str">
        <f>IF(E7161="","TOTAL","")</f>
        <v/>
      </c>
      <c r="E7161" t="s">
        <v>79</v>
      </c>
    </row>
    <row r="7162" spans="1:5" outlineLevel="2" x14ac:dyDescent="0.35">
      <c r="A7162" s="11">
        <v>43847</v>
      </c>
      <c r="B7162" t="s">
        <v>59</v>
      </c>
      <c r="C7162" s="5">
        <v>308.57</v>
      </c>
      <c r="D7162" s="26" t="str">
        <f>IF(E7162="","TOTAL","")</f>
        <v/>
      </c>
      <c r="E7162" t="s">
        <v>79</v>
      </c>
    </row>
    <row r="7163" spans="1:5" outlineLevel="2" x14ac:dyDescent="0.35">
      <c r="A7163" s="11">
        <v>43847</v>
      </c>
      <c r="B7163" t="s">
        <v>59</v>
      </c>
      <c r="C7163" s="5">
        <v>41.85</v>
      </c>
      <c r="D7163" s="26" t="str">
        <f>IF(E7163="","TOTAL","")</f>
        <v/>
      </c>
      <c r="E7163" t="s">
        <v>79</v>
      </c>
    </row>
    <row r="7164" spans="1:5" outlineLevel="2" x14ac:dyDescent="0.35">
      <c r="A7164" s="11">
        <v>43847</v>
      </c>
      <c r="B7164" t="s">
        <v>59</v>
      </c>
      <c r="C7164" s="5">
        <v>29.9</v>
      </c>
      <c r="D7164" s="26" t="str">
        <f>IF(E7164="","TOTAL","")</f>
        <v/>
      </c>
      <c r="E7164" t="s">
        <v>79</v>
      </c>
    </row>
    <row r="7165" spans="1:5" outlineLevel="2" x14ac:dyDescent="0.35">
      <c r="A7165" s="11">
        <v>43847</v>
      </c>
      <c r="B7165" t="s">
        <v>59</v>
      </c>
      <c r="C7165" s="5">
        <v>17.649999999999999</v>
      </c>
      <c r="D7165" s="26" t="str">
        <f>IF(E7165="","TOTAL","")</f>
        <v/>
      </c>
      <c r="E7165" t="s">
        <v>79</v>
      </c>
    </row>
    <row r="7166" spans="1:5" outlineLevel="2" x14ac:dyDescent="0.35">
      <c r="A7166" s="11">
        <v>43847</v>
      </c>
      <c r="B7166" t="s">
        <v>59</v>
      </c>
      <c r="C7166" s="5">
        <v>48.99</v>
      </c>
      <c r="D7166" s="26" t="str">
        <f>IF(E7166="","TOTAL","")</f>
        <v/>
      </c>
      <c r="E7166" t="s">
        <v>79</v>
      </c>
    </row>
    <row r="7167" spans="1:5" outlineLevel="2" x14ac:dyDescent="0.35">
      <c r="A7167" s="11">
        <v>43847</v>
      </c>
      <c r="B7167" t="s">
        <v>59</v>
      </c>
      <c r="C7167" s="5">
        <v>35.11</v>
      </c>
      <c r="D7167" s="26" t="str">
        <f>IF(E7167="","TOTAL","")</f>
        <v/>
      </c>
      <c r="E7167" t="s">
        <v>79</v>
      </c>
    </row>
    <row r="7168" spans="1:5" outlineLevel="2" x14ac:dyDescent="0.35">
      <c r="A7168" s="11">
        <v>43847</v>
      </c>
      <c r="B7168" t="s">
        <v>59</v>
      </c>
      <c r="C7168" s="5">
        <v>17.97</v>
      </c>
      <c r="D7168" s="26" t="str">
        <f>IF(E7168="","TOTAL","")</f>
        <v/>
      </c>
      <c r="E7168" t="s">
        <v>79</v>
      </c>
    </row>
    <row r="7169" spans="1:5" outlineLevel="2" x14ac:dyDescent="0.35">
      <c r="A7169" s="11">
        <v>43847</v>
      </c>
      <c r="B7169" t="s">
        <v>59</v>
      </c>
      <c r="C7169" s="5">
        <v>133.71</v>
      </c>
      <c r="D7169" s="26" t="str">
        <f>IF(E7169="","TOTAL","")</f>
        <v/>
      </c>
      <c r="E7169" t="s">
        <v>93</v>
      </c>
    </row>
    <row r="7170" spans="1:5" outlineLevel="2" x14ac:dyDescent="0.35">
      <c r="A7170" s="11">
        <v>43847</v>
      </c>
      <c r="B7170" t="s">
        <v>59</v>
      </c>
      <c r="C7170" s="5">
        <v>19.39</v>
      </c>
      <c r="D7170" s="26" t="str">
        <f>IF(E7170="","TOTAL","")</f>
        <v/>
      </c>
      <c r="E7170" t="s">
        <v>79</v>
      </c>
    </row>
    <row r="7171" spans="1:5" outlineLevel="2" x14ac:dyDescent="0.35">
      <c r="A7171" s="11">
        <v>43847</v>
      </c>
      <c r="B7171" t="s">
        <v>59</v>
      </c>
      <c r="C7171" s="5">
        <v>27.3</v>
      </c>
      <c r="D7171" s="26" t="str">
        <f>IF(E7171="","TOTAL","")</f>
        <v/>
      </c>
      <c r="E7171" t="s">
        <v>79</v>
      </c>
    </row>
    <row r="7172" spans="1:5" outlineLevel="2" x14ac:dyDescent="0.35">
      <c r="A7172" s="11">
        <v>43847</v>
      </c>
      <c r="B7172" t="s">
        <v>59</v>
      </c>
      <c r="C7172" s="5">
        <v>81.599999999999994</v>
      </c>
      <c r="D7172" s="26" t="str">
        <f>IF(E7172="","TOTAL","")</f>
        <v/>
      </c>
      <c r="E7172" t="s">
        <v>420</v>
      </c>
    </row>
    <row r="7173" spans="1:5" outlineLevel="2" x14ac:dyDescent="0.35">
      <c r="A7173" s="11">
        <v>43847</v>
      </c>
      <c r="B7173" t="s">
        <v>59</v>
      </c>
      <c r="C7173" s="5">
        <v>123.49</v>
      </c>
      <c r="D7173" s="26" t="str">
        <f>IF(E7173="","TOTAL","")</f>
        <v/>
      </c>
      <c r="E7173" t="s">
        <v>79</v>
      </c>
    </row>
    <row r="7174" spans="1:5" outlineLevel="2" x14ac:dyDescent="0.35">
      <c r="A7174" s="11">
        <v>43847</v>
      </c>
      <c r="B7174" t="s">
        <v>59</v>
      </c>
      <c r="C7174" s="5">
        <v>154.82</v>
      </c>
      <c r="D7174" s="26" t="str">
        <f>IF(E7174="","TOTAL","")</f>
        <v/>
      </c>
      <c r="E7174" t="s">
        <v>79</v>
      </c>
    </row>
    <row r="7175" spans="1:5" outlineLevel="2" x14ac:dyDescent="0.35">
      <c r="A7175" s="11">
        <v>43847</v>
      </c>
      <c r="B7175" t="s">
        <v>59</v>
      </c>
      <c r="C7175" s="5">
        <v>5.4</v>
      </c>
      <c r="D7175" s="26" t="str">
        <f>IF(E7175="","TOTAL","")</f>
        <v/>
      </c>
      <c r="E7175" t="s">
        <v>79</v>
      </c>
    </row>
    <row r="7176" spans="1:5" outlineLevel="2" x14ac:dyDescent="0.35">
      <c r="A7176" s="11">
        <v>43847</v>
      </c>
      <c r="B7176" t="s">
        <v>59</v>
      </c>
      <c r="C7176" s="5">
        <v>51.97</v>
      </c>
      <c r="D7176" s="26" t="str">
        <f>IF(E7176="","TOTAL","")</f>
        <v/>
      </c>
      <c r="E7176" t="s">
        <v>79</v>
      </c>
    </row>
    <row r="7177" spans="1:5" outlineLevel="2" x14ac:dyDescent="0.35">
      <c r="A7177" s="11">
        <v>43847</v>
      </c>
      <c r="B7177" t="s">
        <v>59</v>
      </c>
      <c r="C7177" s="5">
        <v>86.75</v>
      </c>
      <c r="D7177" s="26" t="str">
        <f>IF(E7177="","TOTAL","")</f>
        <v/>
      </c>
      <c r="E7177" t="s">
        <v>79</v>
      </c>
    </row>
    <row r="7178" spans="1:5" outlineLevel="2" x14ac:dyDescent="0.35">
      <c r="A7178" s="11">
        <v>43847</v>
      </c>
      <c r="B7178" t="s">
        <v>59</v>
      </c>
      <c r="C7178" s="5">
        <v>12.19</v>
      </c>
      <c r="D7178" s="26" t="str">
        <f>IF(E7178="","TOTAL","")</f>
        <v/>
      </c>
      <c r="E7178" t="s">
        <v>79</v>
      </c>
    </row>
    <row r="7179" spans="1:5" outlineLevel="2" x14ac:dyDescent="0.35">
      <c r="A7179" s="11">
        <v>43847</v>
      </c>
      <c r="B7179" t="s">
        <v>59</v>
      </c>
      <c r="C7179" s="5">
        <v>29.95</v>
      </c>
      <c r="D7179" s="26" t="str">
        <f>IF(E7179="","TOTAL","")</f>
        <v/>
      </c>
      <c r="E7179" t="s">
        <v>79</v>
      </c>
    </row>
    <row r="7180" spans="1:5" outlineLevel="2" x14ac:dyDescent="0.35">
      <c r="A7180" s="11">
        <v>43847</v>
      </c>
      <c r="B7180" t="s">
        <v>59</v>
      </c>
      <c r="C7180" s="5">
        <v>161.52000000000001</v>
      </c>
      <c r="D7180" s="26" t="str">
        <f>IF(E7180="","TOTAL","")</f>
        <v/>
      </c>
      <c r="E7180" t="s">
        <v>79</v>
      </c>
    </row>
    <row r="7181" spans="1:5" outlineLevel="2" x14ac:dyDescent="0.35">
      <c r="A7181" s="11">
        <v>43847</v>
      </c>
      <c r="B7181" t="s">
        <v>59</v>
      </c>
      <c r="C7181" s="5">
        <v>19.989999999999998</v>
      </c>
      <c r="D7181" s="26" t="str">
        <f>IF(E7181="","TOTAL","")</f>
        <v/>
      </c>
      <c r="E7181" t="s">
        <v>79</v>
      </c>
    </row>
    <row r="7182" spans="1:5" outlineLevel="2" x14ac:dyDescent="0.35">
      <c r="A7182" s="11">
        <v>43847</v>
      </c>
      <c r="B7182" t="s">
        <v>59</v>
      </c>
      <c r="C7182" s="5">
        <v>22.49</v>
      </c>
      <c r="D7182" s="26" t="str">
        <f>IF(E7182="","TOTAL","")</f>
        <v/>
      </c>
      <c r="E7182" t="s">
        <v>79</v>
      </c>
    </row>
    <row r="7183" spans="1:5" outlineLevel="2" x14ac:dyDescent="0.35">
      <c r="A7183" s="11">
        <v>43847</v>
      </c>
      <c r="B7183" t="s">
        <v>59</v>
      </c>
      <c r="C7183" s="5">
        <v>59.28</v>
      </c>
      <c r="D7183" s="26" t="str">
        <f>IF(E7183="","TOTAL","")</f>
        <v/>
      </c>
      <c r="E7183" t="s">
        <v>79</v>
      </c>
    </row>
    <row r="7184" spans="1:5" outlineLevel="2" x14ac:dyDescent="0.35">
      <c r="A7184" s="11">
        <v>43847</v>
      </c>
      <c r="B7184" t="s">
        <v>59</v>
      </c>
      <c r="C7184" s="5">
        <v>31.59</v>
      </c>
      <c r="D7184" s="26" t="str">
        <f>IF(E7184="","TOTAL","")</f>
        <v/>
      </c>
      <c r="E7184" t="s">
        <v>79</v>
      </c>
    </row>
    <row r="7185" spans="1:5" outlineLevel="2" x14ac:dyDescent="0.35">
      <c r="A7185" s="11">
        <v>43847</v>
      </c>
      <c r="B7185" t="s">
        <v>59</v>
      </c>
      <c r="C7185" s="5">
        <v>51.99</v>
      </c>
      <c r="D7185" s="26" t="str">
        <f>IF(E7185="","TOTAL","")</f>
        <v/>
      </c>
      <c r="E7185" t="s">
        <v>79</v>
      </c>
    </row>
    <row r="7186" spans="1:5" outlineLevel="2" x14ac:dyDescent="0.35">
      <c r="A7186" s="11">
        <v>43847</v>
      </c>
      <c r="B7186" t="s">
        <v>59</v>
      </c>
      <c r="C7186" s="5">
        <v>24.95</v>
      </c>
      <c r="D7186" s="26" t="str">
        <f>IF(E7186="","TOTAL","")</f>
        <v/>
      </c>
      <c r="E7186" t="s">
        <v>79</v>
      </c>
    </row>
    <row r="7187" spans="1:5" outlineLevel="2" x14ac:dyDescent="0.35">
      <c r="A7187" s="11">
        <v>43847</v>
      </c>
      <c r="B7187" t="s">
        <v>59</v>
      </c>
      <c r="C7187" s="5">
        <v>-24.95</v>
      </c>
      <c r="D7187" s="26" t="str">
        <f>IF(E7187="","TOTAL","")</f>
        <v/>
      </c>
      <c r="E7187" t="s">
        <v>79</v>
      </c>
    </row>
    <row r="7188" spans="1:5" outlineLevel="2" x14ac:dyDescent="0.35">
      <c r="A7188" s="11">
        <v>43847</v>
      </c>
      <c r="B7188" t="s">
        <v>59</v>
      </c>
      <c r="C7188" s="5">
        <v>13.99</v>
      </c>
      <c r="D7188" s="26" t="str">
        <f>IF(E7188="","TOTAL","")</f>
        <v/>
      </c>
      <c r="E7188" t="s">
        <v>79</v>
      </c>
    </row>
    <row r="7189" spans="1:5" outlineLevel="2" x14ac:dyDescent="0.35">
      <c r="A7189" s="11">
        <v>43847</v>
      </c>
      <c r="B7189" t="s">
        <v>59</v>
      </c>
      <c r="C7189" s="5">
        <v>-13.99</v>
      </c>
      <c r="D7189" s="26" t="str">
        <f>IF(E7189="","TOTAL","")</f>
        <v/>
      </c>
      <c r="E7189" t="s">
        <v>79</v>
      </c>
    </row>
    <row r="7190" spans="1:5" outlineLevel="2" x14ac:dyDescent="0.35">
      <c r="A7190" s="11">
        <v>43847</v>
      </c>
      <c r="B7190" t="s">
        <v>59</v>
      </c>
      <c r="C7190" s="5">
        <v>35.18</v>
      </c>
      <c r="D7190" s="26" t="str">
        <f>IF(E7190="","TOTAL","")</f>
        <v/>
      </c>
      <c r="E7190" t="s">
        <v>79</v>
      </c>
    </row>
    <row r="7191" spans="1:5" outlineLevel="2" x14ac:dyDescent="0.35">
      <c r="A7191" s="11">
        <v>43847</v>
      </c>
      <c r="B7191" t="s">
        <v>59</v>
      </c>
      <c r="C7191" s="5">
        <v>111.02</v>
      </c>
      <c r="D7191" s="26" t="str">
        <f>IF(E7191="","TOTAL","")</f>
        <v/>
      </c>
      <c r="E7191" t="s">
        <v>79</v>
      </c>
    </row>
    <row r="7192" spans="1:5" outlineLevel="2" x14ac:dyDescent="0.35">
      <c r="A7192" s="11">
        <v>43847</v>
      </c>
      <c r="B7192" t="s">
        <v>59</v>
      </c>
      <c r="C7192" s="5">
        <v>29.58</v>
      </c>
      <c r="D7192" s="26" t="str">
        <f>IF(E7192="","TOTAL","")</f>
        <v/>
      </c>
      <c r="E7192" t="s">
        <v>79</v>
      </c>
    </row>
    <row r="7193" spans="1:5" outlineLevel="2" x14ac:dyDescent="0.35">
      <c r="A7193" s="11">
        <v>43847</v>
      </c>
      <c r="B7193" t="s">
        <v>59</v>
      </c>
      <c r="C7193" s="5">
        <v>112.6</v>
      </c>
      <c r="D7193" s="26" t="str">
        <f>IF(E7193="","TOTAL","")</f>
        <v/>
      </c>
      <c r="E7193" t="s">
        <v>79</v>
      </c>
    </row>
    <row r="7194" spans="1:5" outlineLevel="2" x14ac:dyDescent="0.35">
      <c r="A7194" s="11">
        <v>43847</v>
      </c>
      <c r="B7194" t="s">
        <v>59</v>
      </c>
      <c r="C7194" s="5">
        <v>236.89</v>
      </c>
      <c r="D7194" s="26" t="str">
        <f>IF(E7194="","TOTAL","")</f>
        <v/>
      </c>
      <c r="E7194" t="s">
        <v>81</v>
      </c>
    </row>
    <row r="7195" spans="1:5" outlineLevel="2" x14ac:dyDescent="0.35">
      <c r="A7195" s="11">
        <v>43847</v>
      </c>
      <c r="B7195" t="s">
        <v>59</v>
      </c>
      <c r="C7195" s="5">
        <v>84.75</v>
      </c>
      <c r="D7195" s="26" t="str">
        <f>IF(E7195="","TOTAL","")</f>
        <v/>
      </c>
      <c r="E7195" t="s">
        <v>79</v>
      </c>
    </row>
    <row r="7196" spans="1:5" outlineLevel="2" x14ac:dyDescent="0.35">
      <c r="A7196" s="11">
        <v>43847</v>
      </c>
      <c r="B7196" t="s">
        <v>59</v>
      </c>
      <c r="C7196" s="5">
        <v>17.989999999999998</v>
      </c>
      <c r="D7196" s="26" t="str">
        <f>IF(E7196="","TOTAL","")</f>
        <v/>
      </c>
      <c r="E7196" t="s">
        <v>79</v>
      </c>
    </row>
    <row r="7197" spans="1:5" outlineLevel="2" x14ac:dyDescent="0.35">
      <c r="A7197" s="11">
        <v>43847</v>
      </c>
      <c r="B7197" t="s">
        <v>59</v>
      </c>
      <c r="C7197" s="5">
        <v>40.5</v>
      </c>
      <c r="D7197" s="26" t="str">
        <f>IF(E7197="","TOTAL","")</f>
        <v/>
      </c>
      <c r="E7197" t="s">
        <v>79</v>
      </c>
    </row>
    <row r="7198" spans="1:5" outlineLevel="2" x14ac:dyDescent="0.35">
      <c r="A7198" s="11">
        <v>43847</v>
      </c>
      <c r="B7198" t="s">
        <v>59</v>
      </c>
      <c r="C7198" s="5">
        <v>316.52</v>
      </c>
      <c r="D7198" s="26" t="str">
        <f>IF(E7198="","TOTAL","")</f>
        <v/>
      </c>
      <c r="E7198" t="s">
        <v>79</v>
      </c>
    </row>
    <row r="7199" spans="1:5" outlineLevel="2" x14ac:dyDescent="0.35">
      <c r="A7199" s="11">
        <v>43847</v>
      </c>
      <c r="B7199" t="s">
        <v>59</v>
      </c>
      <c r="C7199" s="5">
        <v>14.99</v>
      </c>
      <c r="D7199" s="26" t="str">
        <f>IF(E7199="","TOTAL","")</f>
        <v/>
      </c>
      <c r="E7199" t="s">
        <v>79</v>
      </c>
    </row>
    <row r="7200" spans="1:5" outlineLevel="2" x14ac:dyDescent="0.35">
      <c r="A7200" s="11">
        <v>43847</v>
      </c>
      <c r="B7200" t="s">
        <v>59</v>
      </c>
      <c r="C7200" s="5">
        <v>16.79</v>
      </c>
      <c r="D7200" s="26" t="str">
        <f>IF(E7200="","TOTAL","")</f>
        <v/>
      </c>
      <c r="E7200" t="s">
        <v>79</v>
      </c>
    </row>
    <row r="7201" spans="1:5" outlineLevel="2" x14ac:dyDescent="0.35">
      <c r="A7201" s="11">
        <v>43847</v>
      </c>
      <c r="B7201" t="s">
        <v>59</v>
      </c>
      <c r="C7201" s="5">
        <v>22.8</v>
      </c>
      <c r="D7201" s="26" t="str">
        <f>IF(E7201="","TOTAL","")</f>
        <v/>
      </c>
      <c r="E7201" t="s">
        <v>79</v>
      </c>
    </row>
    <row r="7202" spans="1:5" outlineLevel="2" x14ac:dyDescent="0.35">
      <c r="A7202" s="11">
        <v>43847</v>
      </c>
      <c r="B7202" t="s">
        <v>59</v>
      </c>
      <c r="C7202" s="5">
        <v>122.8</v>
      </c>
      <c r="D7202" s="26" t="str">
        <f>IF(E7202="","TOTAL","")</f>
        <v/>
      </c>
      <c r="E7202" t="s">
        <v>79</v>
      </c>
    </row>
    <row r="7203" spans="1:5" outlineLevel="2" x14ac:dyDescent="0.35">
      <c r="A7203" s="11">
        <v>43847</v>
      </c>
      <c r="B7203" t="s">
        <v>59</v>
      </c>
      <c r="C7203" s="5">
        <v>14.19</v>
      </c>
      <c r="D7203" s="26" t="str">
        <f>IF(E7203="","TOTAL","")</f>
        <v/>
      </c>
      <c r="E7203" t="s">
        <v>79</v>
      </c>
    </row>
    <row r="7204" spans="1:5" outlineLevel="2" x14ac:dyDescent="0.35">
      <c r="A7204" s="11">
        <v>43847</v>
      </c>
      <c r="B7204" t="s">
        <v>59</v>
      </c>
      <c r="C7204" s="5">
        <v>249.99</v>
      </c>
      <c r="D7204" s="26" t="str">
        <f>IF(E7204="","TOTAL","")</f>
        <v/>
      </c>
      <c r="E7204" t="s">
        <v>79</v>
      </c>
    </row>
    <row r="7205" spans="1:5" outlineLevel="2" x14ac:dyDescent="0.35">
      <c r="A7205" s="11">
        <v>43847</v>
      </c>
      <c r="B7205" t="s">
        <v>59</v>
      </c>
      <c r="C7205" s="5">
        <v>58.48</v>
      </c>
      <c r="D7205" s="26" t="str">
        <f>IF(E7205="","TOTAL","")</f>
        <v/>
      </c>
      <c r="E7205" t="s">
        <v>79</v>
      </c>
    </row>
    <row r="7206" spans="1:5" outlineLevel="2" x14ac:dyDescent="0.35">
      <c r="A7206" s="11">
        <v>43847</v>
      </c>
      <c r="B7206" t="s">
        <v>59</v>
      </c>
      <c r="C7206" s="5">
        <v>41.33</v>
      </c>
      <c r="D7206" s="26" t="str">
        <f>IF(E7206="","TOTAL","")</f>
        <v/>
      </c>
      <c r="E7206" t="s">
        <v>79</v>
      </c>
    </row>
    <row r="7207" spans="1:5" outlineLevel="2" x14ac:dyDescent="0.35">
      <c r="A7207" s="11">
        <v>43847</v>
      </c>
      <c r="B7207" t="s">
        <v>59</v>
      </c>
      <c r="C7207" s="5">
        <v>170.66</v>
      </c>
      <c r="D7207" s="26" t="str">
        <f>IF(E7207="","TOTAL","")</f>
        <v/>
      </c>
      <c r="E7207" t="s">
        <v>79</v>
      </c>
    </row>
    <row r="7208" spans="1:5" outlineLevel="2" x14ac:dyDescent="0.35">
      <c r="A7208" s="11">
        <v>43847</v>
      </c>
      <c r="B7208" t="s">
        <v>59</v>
      </c>
      <c r="C7208" s="5">
        <v>26.18</v>
      </c>
      <c r="D7208" s="26" t="str">
        <f>IF(E7208="","TOTAL","")</f>
        <v/>
      </c>
      <c r="E7208" t="s">
        <v>79</v>
      </c>
    </row>
    <row r="7209" spans="1:5" outlineLevel="2" x14ac:dyDescent="0.35">
      <c r="A7209" s="11">
        <v>43847</v>
      </c>
      <c r="B7209" t="s">
        <v>59</v>
      </c>
      <c r="C7209" s="5">
        <v>29.58</v>
      </c>
      <c r="D7209" s="26" t="str">
        <f>IF(E7209="","TOTAL","")</f>
        <v/>
      </c>
      <c r="E7209" t="s">
        <v>79</v>
      </c>
    </row>
    <row r="7210" spans="1:5" outlineLevel="2" x14ac:dyDescent="0.35">
      <c r="A7210" s="11">
        <v>43847</v>
      </c>
      <c r="B7210" t="s">
        <v>59</v>
      </c>
      <c r="C7210" s="5">
        <v>32.51</v>
      </c>
      <c r="D7210" s="26" t="str">
        <f>IF(E7210="","TOTAL","")</f>
        <v/>
      </c>
      <c r="E7210" t="s">
        <v>79</v>
      </c>
    </row>
    <row r="7211" spans="1:5" outlineLevel="2" x14ac:dyDescent="0.35">
      <c r="A7211" s="11">
        <v>43847</v>
      </c>
      <c r="B7211" t="s">
        <v>59</v>
      </c>
      <c r="C7211" s="5">
        <v>63.87</v>
      </c>
      <c r="D7211" s="26" t="str">
        <f>IF(E7211="","TOTAL","")</f>
        <v/>
      </c>
      <c r="E7211" t="s">
        <v>79</v>
      </c>
    </row>
    <row r="7212" spans="1:5" outlineLevel="2" x14ac:dyDescent="0.35">
      <c r="A7212" s="11">
        <v>43847</v>
      </c>
      <c r="B7212" t="s">
        <v>59</v>
      </c>
      <c r="C7212" s="5">
        <v>128</v>
      </c>
      <c r="D7212" s="26" t="str">
        <f>IF(E7212="","TOTAL","")</f>
        <v/>
      </c>
      <c r="E7212" t="s">
        <v>79</v>
      </c>
    </row>
    <row r="7213" spans="1:5" outlineLevel="2" x14ac:dyDescent="0.35">
      <c r="A7213" s="11">
        <v>43847</v>
      </c>
      <c r="B7213" t="s">
        <v>59</v>
      </c>
      <c r="C7213" s="5">
        <v>190.77</v>
      </c>
      <c r="D7213" s="26" t="str">
        <f>IF(E7213="","TOTAL","")</f>
        <v/>
      </c>
      <c r="E7213" t="s">
        <v>79</v>
      </c>
    </row>
    <row r="7214" spans="1:5" outlineLevel="2" x14ac:dyDescent="0.35">
      <c r="A7214" s="11">
        <v>43847</v>
      </c>
      <c r="B7214" t="s">
        <v>59</v>
      </c>
      <c r="C7214" s="5">
        <v>32.950000000000003</v>
      </c>
      <c r="D7214" s="26" t="str">
        <f>IF(E7214="","TOTAL","")</f>
        <v/>
      </c>
      <c r="E7214" t="s">
        <v>79</v>
      </c>
    </row>
    <row r="7215" spans="1:5" outlineLevel="2" x14ac:dyDescent="0.35">
      <c r="A7215" s="11">
        <v>43847</v>
      </c>
      <c r="B7215" t="s">
        <v>59</v>
      </c>
      <c r="C7215" s="5">
        <v>26.37</v>
      </c>
      <c r="D7215" s="26" t="str">
        <f>IF(E7215="","TOTAL","")</f>
        <v/>
      </c>
      <c r="E7215" t="s">
        <v>79</v>
      </c>
    </row>
    <row r="7216" spans="1:5" outlineLevel="2" x14ac:dyDescent="0.35">
      <c r="A7216" s="11">
        <v>43847</v>
      </c>
      <c r="B7216" t="s">
        <v>59</v>
      </c>
      <c r="C7216" s="5">
        <v>34.99</v>
      </c>
      <c r="D7216" s="26" t="str">
        <f>IF(E7216="","TOTAL","")</f>
        <v/>
      </c>
      <c r="E7216" t="s">
        <v>79</v>
      </c>
    </row>
    <row r="7217" spans="1:5" outlineLevel="2" x14ac:dyDescent="0.35">
      <c r="A7217" s="11">
        <v>43847</v>
      </c>
      <c r="B7217" t="s">
        <v>59</v>
      </c>
      <c r="C7217" s="5">
        <v>446.19</v>
      </c>
      <c r="D7217" s="26" t="str">
        <f>IF(E7217="","TOTAL","")</f>
        <v/>
      </c>
      <c r="E7217" t="s">
        <v>93</v>
      </c>
    </row>
    <row r="7218" spans="1:5" outlineLevel="2" x14ac:dyDescent="0.35">
      <c r="A7218" s="11">
        <v>43847</v>
      </c>
      <c r="B7218" t="s">
        <v>59</v>
      </c>
      <c r="C7218" s="5">
        <v>29.95</v>
      </c>
      <c r="D7218" s="26" t="str">
        <f>IF(E7218="","TOTAL","")</f>
        <v/>
      </c>
      <c r="E7218" t="s">
        <v>79</v>
      </c>
    </row>
    <row r="7219" spans="1:5" outlineLevel="2" x14ac:dyDescent="0.35">
      <c r="A7219" s="11">
        <v>43847</v>
      </c>
      <c r="B7219" t="s">
        <v>59</v>
      </c>
      <c r="C7219" s="5">
        <v>23.98</v>
      </c>
      <c r="D7219" s="26" t="str">
        <f>IF(E7219="","TOTAL","")</f>
        <v/>
      </c>
      <c r="E7219" t="s">
        <v>79</v>
      </c>
    </row>
    <row r="7220" spans="1:5" outlineLevel="2" x14ac:dyDescent="0.35">
      <c r="A7220" s="11">
        <v>43847</v>
      </c>
      <c r="B7220" t="s">
        <v>59</v>
      </c>
      <c r="C7220" s="5">
        <v>8.85</v>
      </c>
      <c r="D7220" s="26" t="str">
        <f>IF(E7220="","TOTAL","")</f>
        <v/>
      </c>
      <c r="E7220" t="s">
        <v>79</v>
      </c>
    </row>
    <row r="7221" spans="1:5" outlineLevel="2" x14ac:dyDescent="0.35">
      <c r="A7221" s="11">
        <v>43847</v>
      </c>
      <c r="B7221" t="s">
        <v>59</v>
      </c>
      <c r="C7221" s="5">
        <v>110</v>
      </c>
      <c r="D7221" s="26" t="str">
        <f>IF(E7221="","TOTAL","")</f>
        <v/>
      </c>
      <c r="E7221" t="s">
        <v>98</v>
      </c>
    </row>
    <row r="7222" spans="1:5" outlineLevel="2" x14ac:dyDescent="0.35">
      <c r="A7222" s="11">
        <v>43847</v>
      </c>
      <c r="B7222" t="s">
        <v>59</v>
      </c>
      <c r="C7222" s="5">
        <v>96.76</v>
      </c>
      <c r="D7222" s="26" t="str">
        <f>IF(E7222="","TOTAL","")</f>
        <v/>
      </c>
      <c r="E7222" t="s">
        <v>79</v>
      </c>
    </row>
    <row r="7223" spans="1:5" outlineLevel="2" x14ac:dyDescent="0.35">
      <c r="A7223" s="11">
        <v>43847</v>
      </c>
      <c r="B7223" t="s">
        <v>59</v>
      </c>
      <c r="C7223" s="5">
        <v>103.96</v>
      </c>
      <c r="D7223" s="26" t="str">
        <f>IF(E7223="","TOTAL","")</f>
        <v/>
      </c>
      <c r="E7223" t="s">
        <v>79</v>
      </c>
    </row>
    <row r="7224" spans="1:5" outlineLevel="2" x14ac:dyDescent="0.35">
      <c r="A7224" s="11">
        <v>43847</v>
      </c>
      <c r="B7224" t="s">
        <v>59</v>
      </c>
      <c r="C7224" s="5">
        <v>33.51</v>
      </c>
      <c r="D7224" s="26" t="str">
        <f>IF(E7224="","TOTAL","")</f>
        <v/>
      </c>
      <c r="E7224" t="s">
        <v>79</v>
      </c>
    </row>
    <row r="7225" spans="1:5" outlineLevel="2" x14ac:dyDescent="0.35">
      <c r="A7225" s="11">
        <v>43847</v>
      </c>
      <c r="B7225" t="s">
        <v>59</v>
      </c>
      <c r="C7225" s="5">
        <v>39.979999999999997</v>
      </c>
      <c r="D7225" s="26" t="str">
        <f>IF(E7225="","TOTAL","")</f>
        <v/>
      </c>
      <c r="E7225" t="s">
        <v>79</v>
      </c>
    </row>
    <row r="7226" spans="1:5" outlineLevel="2" x14ac:dyDescent="0.35">
      <c r="A7226" s="11">
        <v>43847</v>
      </c>
      <c r="B7226" t="s">
        <v>59</v>
      </c>
      <c r="C7226" s="5">
        <v>17.440000000000001</v>
      </c>
      <c r="D7226" s="26" t="str">
        <f>IF(E7226="","TOTAL","")</f>
        <v/>
      </c>
      <c r="E7226" t="s">
        <v>79</v>
      </c>
    </row>
    <row r="7227" spans="1:5" outlineLevel="2" x14ac:dyDescent="0.35">
      <c r="A7227" s="11">
        <v>43847</v>
      </c>
      <c r="B7227" t="s">
        <v>59</v>
      </c>
      <c r="C7227" s="5">
        <v>31.96</v>
      </c>
      <c r="D7227" s="26" t="str">
        <f>IF(E7227="","TOTAL","")</f>
        <v/>
      </c>
      <c r="E7227" t="s">
        <v>79</v>
      </c>
    </row>
    <row r="7228" spans="1:5" outlineLevel="2" x14ac:dyDescent="0.35">
      <c r="A7228" s="11">
        <v>43847</v>
      </c>
      <c r="B7228" t="s">
        <v>59</v>
      </c>
      <c r="C7228" s="5">
        <v>309.85000000000002</v>
      </c>
      <c r="D7228" s="26" t="str">
        <f>IF(E7228="","TOTAL","")</f>
        <v/>
      </c>
      <c r="E7228" t="s">
        <v>79</v>
      </c>
    </row>
    <row r="7229" spans="1:5" outlineLevel="2" x14ac:dyDescent="0.35">
      <c r="A7229" s="11">
        <v>43847</v>
      </c>
      <c r="B7229" t="s">
        <v>59</v>
      </c>
      <c r="C7229" s="5">
        <v>73.760000000000005</v>
      </c>
      <c r="D7229" s="26" t="str">
        <f>IF(E7229="","TOTAL","")</f>
        <v/>
      </c>
      <c r="E7229" t="s">
        <v>79</v>
      </c>
    </row>
    <row r="7230" spans="1:5" outlineLevel="2" x14ac:dyDescent="0.35">
      <c r="A7230" s="11">
        <v>43847</v>
      </c>
      <c r="B7230" t="s">
        <v>59</v>
      </c>
      <c r="C7230" s="5">
        <v>17.97</v>
      </c>
      <c r="D7230" s="26" t="str">
        <f>IF(E7230="","TOTAL","")</f>
        <v/>
      </c>
      <c r="E7230" t="s">
        <v>79</v>
      </c>
    </row>
    <row r="7231" spans="1:5" outlineLevel="2" x14ac:dyDescent="0.35">
      <c r="A7231" s="11">
        <v>43847</v>
      </c>
      <c r="B7231" t="s">
        <v>59</v>
      </c>
      <c r="C7231" s="5">
        <v>5.99</v>
      </c>
      <c r="D7231" s="26" t="str">
        <f>IF(E7231="","TOTAL","")</f>
        <v/>
      </c>
      <c r="E7231" t="s">
        <v>79</v>
      </c>
    </row>
    <row r="7232" spans="1:5" outlineLevel="2" x14ac:dyDescent="0.35">
      <c r="A7232" s="11">
        <v>43847</v>
      </c>
      <c r="B7232" t="s">
        <v>59</v>
      </c>
      <c r="C7232" s="5">
        <v>13.18</v>
      </c>
      <c r="D7232" s="26" t="str">
        <f>IF(E7232="","TOTAL","")</f>
        <v/>
      </c>
      <c r="E7232" t="s">
        <v>79</v>
      </c>
    </row>
    <row r="7233" spans="1:5" outlineLevel="2" x14ac:dyDescent="0.35">
      <c r="A7233" s="11">
        <v>43847</v>
      </c>
      <c r="B7233" t="s">
        <v>59</v>
      </c>
      <c r="C7233" s="5">
        <v>8.58</v>
      </c>
      <c r="D7233" s="26" t="str">
        <f>IF(E7233="","TOTAL","")</f>
        <v/>
      </c>
      <c r="E7233" t="s">
        <v>79</v>
      </c>
    </row>
    <row r="7234" spans="1:5" outlineLevel="2" x14ac:dyDescent="0.35">
      <c r="A7234" s="11">
        <v>43847</v>
      </c>
      <c r="B7234" t="s">
        <v>59</v>
      </c>
      <c r="C7234" s="5">
        <v>7.59</v>
      </c>
      <c r="D7234" s="26" t="str">
        <f>IF(E7234="","TOTAL","")</f>
        <v/>
      </c>
      <c r="E7234" t="s">
        <v>79</v>
      </c>
    </row>
    <row r="7235" spans="1:5" outlineLevel="2" x14ac:dyDescent="0.35">
      <c r="A7235" s="11">
        <v>43847</v>
      </c>
      <c r="B7235" t="s">
        <v>59</v>
      </c>
      <c r="C7235" s="5">
        <v>9.8699999999999992</v>
      </c>
      <c r="D7235" s="26" t="str">
        <f>IF(E7235="","TOTAL","")</f>
        <v/>
      </c>
      <c r="E7235" t="s">
        <v>79</v>
      </c>
    </row>
    <row r="7236" spans="1:5" outlineLevel="2" x14ac:dyDescent="0.35">
      <c r="A7236" s="11">
        <v>43847</v>
      </c>
      <c r="B7236" t="s">
        <v>59</v>
      </c>
      <c r="C7236" s="5">
        <v>97.13</v>
      </c>
      <c r="D7236" s="26" t="str">
        <f>IF(E7236="","TOTAL","")</f>
        <v/>
      </c>
      <c r="E7236" t="s">
        <v>79</v>
      </c>
    </row>
    <row r="7237" spans="1:5" outlineLevel="2" x14ac:dyDescent="0.35">
      <c r="A7237" s="11">
        <v>43847</v>
      </c>
      <c r="B7237" t="s">
        <v>59</v>
      </c>
      <c r="C7237" s="5">
        <v>89.99</v>
      </c>
      <c r="D7237" s="26" t="str">
        <f>IF(E7237="","TOTAL","")</f>
        <v/>
      </c>
      <c r="E7237" t="s">
        <v>79</v>
      </c>
    </row>
    <row r="7238" spans="1:5" outlineLevel="2" x14ac:dyDescent="0.35">
      <c r="A7238" s="11">
        <v>43847</v>
      </c>
      <c r="B7238" t="s">
        <v>59</v>
      </c>
      <c r="C7238" s="5">
        <v>11.99</v>
      </c>
      <c r="D7238" s="26" t="str">
        <f>IF(E7238="","TOTAL","")</f>
        <v/>
      </c>
      <c r="E7238" t="s">
        <v>79</v>
      </c>
    </row>
    <row r="7239" spans="1:5" outlineLevel="2" x14ac:dyDescent="0.35">
      <c r="A7239" s="11">
        <v>43847</v>
      </c>
      <c r="B7239" t="s">
        <v>59</v>
      </c>
      <c r="C7239" s="5">
        <v>23.08</v>
      </c>
      <c r="D7239" s="26" t="str">
        <f>IF(E7239="","TOTAL","")</f>
        <v/>
      </c>
      <c r="E7239" t="s">
        <v>93</v>
      </c>
    </row>
    <row r="7240" spans="1:5" outlineLevel="2" x14ac:dyDescent="0.35">
      <c r="A7240" s="11">
        <v>43847</v>
      </c>
      <c r="B7240" t="s">
        <v>59</v>
      </c>
      <c r="C7240" s="5">
        <v>129.19</v>
      </c>
      <c r="D7240" s="26" t="str">
        <f>IF(E7240="","TOTAL","")</f>
        <v/>
      </c>
      <c r="E7240" t="s">
        <v>79</v>
      </c>
    </row>
    <row r="7241" spans="1:5" outlineLevel="2" x14ac:dyDescent="0.35">
      <c r="A7241" s="11">
        <v>43847</v>
      </c>
      <c r="B7241" t="s">
        <v>59</v>
      </c>
      <c r="C7241" s="5">
        <v>43.98</v>
      </c>
      <c r="D7241" s="26" t="str">
        <f>IF(E7241="","TOTAL","")</f>
        <v/>
      </c>
      <c r="E7241" t="s">
        <v>79</v>
      </c>
    </row>
    <row r="7242" spans="1:5" outlineLevel="2" x14ac:dyDescent="0.35">
      <c r="A7242" s="11">
        <v>43847</v>
      </c>
      <c r="B7242" t="s">
        <v>59</v>
      </c>
      <c r="C7242" s="5">
        <v>220.27</v>
      </c>
      <c r="D7242" s="26" t="str">
        <f>IF(E7242="","TOTAL","")</f>
        <v/>
      </c>
      <c r="E7242" t="s">
        <v>79</v>
      </c>
    </row>
    <row r="7243" spans="1:5" outlineLevel="2" x14ac:dyDescent="0.35">
      <c r="A7243" s="11">
        <v>43847</v>
      </c>
      <c r="B7243" t="s">
        <v>59</v>
      </c>
      <c r="C7243" s="5">
        <v>10.01</v>
      </c>
      <c r="D7243" s="26" t="str">
        <f>IF(E7243="","TOTAL","")</f>
        <v/>
      </c>
      <c r="E7243" t="s">
        <v>79</v>
      </c>
    </row>
    <row r="7244" spans="1:5" outlineLevel="2" x14ac:dyDescent="0.35">
      <c r="A7244" s="11">
        <v>43847</v>
      </c>
      <c r="B7244" t="s">
        <v>59</v>
      </c>
      <c r="C7244" s="5">
        <v>69.98</v>
      </c>
      <c r="D7244" s="26" t="str">
        <f>IF(E7244="","TOTAL","")</f>
        <v/>
      </c>
      <c r="E7244" t="s">
        <v>79</v>
      </c>
    </row>
    <row r="7245" spans="1:5" outlineLevel="2" x14ac:dyDescent="0.35">
      <c r="A7245" s="11">
        <v>43847</v>
      </c>
      <c r="B7245" t="s">
        <v>59</v>
      </c>
      <c r="C7245" s="5">
        <v>27.83</v>
      </c>
      <c r="D7245" s="26" t="str">
        <f>IF(E7245="","TOTAL","")</f>
        <v/>
      </c>
      <c r="E7245" t="s">
        <v>79</v>
      </c>
    </row>
    <row r="7246" spans="1:5" outlineLevel="2" x14ac:dyDescent="0.35">
      <c r="A7246" s="11">
        <v>43847</v>
      </c>
      <c r="B7246" t="s">
        <v>59</v>
      </c>
      <c r="C7246" s="5">
        <v>44</v>
      </c>
      <c r="D7246" s="26" t="str">
        <f>IF(E7246="","TOTAL","")</f>
        <v/>
      </c>
      <c r="E7246" t="s">
        <v>79</v>
      </c>
    </row>
    <row r="7247" spans="1:5" outlineLevel="2" x14ac:dyDescent="0.35">
      <c r="A7247" s="11">
        <v>43847</v>
      </c>
      <c r="B7247" t="s">
        <v>59</v>
      </c>
      <c r="C7247" s="5">
        <v>33.979999999999997</v>
      </c>
      <c r="D7247" s="26" t="str">
        <f>IF(E7247="","TOTAL","")</f>
        <v/>
      </c>
      <c r="E7247" t="s">
        <v>79</v>
      </c>
    </row>
    <row r="7248" spans="1:5" outlineLevel="2" x14ac:dyDescent="0.35">
      <c r="A7248" s="11">
        <v>43847</v>
      </c>
      <c r="B7248" t="s">
        <v>59</v>
      </c>
      <c r="C7248" s="5">
        <v>102.55</v>
      </c>
      <c r="D7248" s="26" t="str">
        <f>IF(E7248="","TOTAL","")</f>
        <v/>
      </c>
      <c r="E7248" t="s">
        <v>79</v>
      </c>
    </row>
    <row r="7249" spans="1:5" outlineLevel="2" x14ac:dyDescent="0.35">
      <c r="A7249" s="11">
        <v>43847</v>
      </c>
      <c r="B7249" t="s">
        <v>59</v>
      </c>
      <c r="C7249" s="5">
        <v>651.85</v>
      </c>
      <c r="D7249" s="26" t="str">
        <f>IF(E7249="","TOTAL","")</f>
        <v/>
      </c>
      <c r="E7249" t="s">
        <v>79</v>
      </c>
    </row>
    <row r="7250" spans="1:5" outlineLevel="2" x14ac:dyDescent="0.35">
      <c r="A7250" s="11">
        <v>43847</v>
      </c>
      <c r="B7250" t="s">
        <v>59</v>
      </c>
      <c r="C7250" s="5">
        <v>348.1</v>
      </c>
      <c r="D7250" s="26" t="str">
        <f>IF(E7250="","TOTAL","")</f>
        <v/>
      </c>
      <c r="E7250" t="s">
        <v>79</v>
      </c>
    </row>
    <row r="7251" spans="1:5" outlineLevel="2" x14ac:dyDescent="0.35">
      <c r="A7251" s="11">
        <v>43847</v>
      </c>
      <c r="B7251" t="s">
        <v>59</v>
      </c>
      <c r="C7251" s="5">
        <v>24.95</v>
      </c>
      <c r="D7251" s="26" t="str">
        <f>IF(E7251="","TOTAL","")</f>
        <v/>
      </c>
      <c r="E7251" t="s">
        <v>79</v>
      </c>
    </row>
    <row r="7252" spans="1:5" outlineLevel="2" x14ac:dyDescent="0.35">
      <c r="A7252" s="11">
        <v>43847</v>
      </c>
      <c r="B7252" t="s">
        <v>59</v>
      </c>
      <c r="C7252" s="5">
        <v>39.549999999999997</v>
      </c>
      <c r="D7252" s="26" t="str">
        <f>IF(E7252="","TOTAL","")</f>
        <v/>
      </c>
      <c r="E7252" t="s">
        <v>79</v>
      </c>
    </row>
    <row r="7253" spans="1:5" outlineLevel="2" x14ac:dyDescent="0.35">
      <c r="A7253" s="11">
        <v>43847</v>
      </c>
      <c r="B7253" t="s">
        <v>59</v>
      </c>
      <c r="C7253" s="5">
        <v>18.09</v>
      </c>
      <c r="D7253" s="26" t="str">
        <f>IF(E7253="","TOTAL","")</f>
        <v/>
      </c>
      <c r="E7253" t="s">
        <v>79</v>
      </c>
    </row>
    <row r="7254" spans="1:5" outlineLevel="2" x14ac:dyDescent="0.35">
      <c r="A7254" s="11">
        <v>43847</v>
      </c>
      <c r="B7254" t="s">
        <v>59</v>
      </c>
      <c r="C7254" s="5">
        <v>163.96</v>
      </c>
      <c r="D7254" s="26" t="str">
        <f>IF(E7254="","TOTAL","")</f>
        <v/>
      </c>
      <c r="E7254" t="s">
        <v>79</v>
      </c>
    </row>
    <row r="7255" spans="1:5" outlineLevel="2" x14ac:dyDescent="0.35">
      <c r="A7255" s="11">
        <v>43847</v>
      </c>
      <c r="B7255" t="s">
        <v>59</v>
      </c>
      <c r="C7255" s="5">
        <v>13.99</v>
      </c>
      <c r="D7255" s="26" t="str">
        <f>IF(E7255="","TOTAL","")</f>
        <v/>
      </c>
      <c r="E7255" t="s">
        <v>79</v>
      </c>
    </row>
    <row r="7256" spans="1:5" outlineLevel="2" x14ac:dyDescent="0.35">
      <c r="A7256" s="11">
        <v>43847</v>
      </c>
      <c r="B7256" t="s">
        <v>59</v>
      </c>
      <c r="C7256" s="5">
        <v>15.12</v>
      </c>
      <c r="D7256" s="26" t="str">
        <f>IF(E7256="","TOTAL","")</f>
        <v/>
      </c>
      <c r="E7256" t="s">
        <v>79</v>
      </c>
    </row>
    <row r="7257" spans="1:5" outlineLevel="2" x14ac:dyDescent="0.35">
      <c r="A7257" s="11">
        <v>43847</v>
      </c>
      <c r="B7257" t="s">
        <v>59</v>
      </c>
      <c r="C7257" s="5">
        <v>15.12</v>
      </c>
      <c r="D7257" s="26" t="str">
        <f>IF(E7257="","TOTAL","")</f>
        <v/>
      </c>
      <c r="E7257" t="s">
        <v>79</v>
      </c>
    </row>
    <row r="7258" spans="1:5" outlineLevel="2" x14ac:dyDescent="0.35">
      <c r="A7258" s="11">
        <v>43847</v>
      </c>
      <c r="B7258" t="s">
        <v>59</v>
      </c>
      <c r="C7258" s="5">
        <v>65.56</v>
      </c>
      <c r="D7258" s="26" t="str">
        <f>IF(E7258="","TOTAL","")</f>
        <v/>
      </c>
      <c r="E7258" t="s">
        <v>79</v>
      </c>
    </row>
    <row r="7259" spans="1:5" outlineLevel="2" x14ac:dyDescent="0.35">
      <c r="A7259" s="11">
        <v>43847</v>
      </c>
      <c r="B7259" t="s">
        <v>59</v>
      </c>
      <c r="C7259" s="5">
        <v>41.98</v>
      </c>
      <c r="D7259" s="26" t="str">
        <f>IF(E7259="","TOTAL","")</f>
        <v/>
      </c>
      <c r="E7259" t="s">
        <v>79</v>
      </c>
    </row>
    <row r="7260" spans="1:5" outlineLevel="2" x14ac:dyDescent="0.35">
      <c r="A7260" s="11">
        <v>43847</v>
      </c>
      <c r="B7260" t="s">
        <v>59</v>
      </c>
      <c r="C7260" s="5">
        <v>35.21</v>
      </c>
      <c r="D7260" s="26" t="str">
        <f>IF(E7260="","TOTAL","")</f>
        <v/>
      </c>
      <c r="E7260" t="s">
        <v>79</v>
      </c>
    </row>
    <row r="7261" spans="1:5" outlineLevel="2" x14ac:dyDescent="0.35">
      <c r="A7261" s="11">
        <v>43847</v>
      </c>
      <c r="B7261" t="s">
        <v>59</v>
      </c>
      <c r="C7261" s="5">
        <v>39.18</v>
      </c>
      <c r="D7261" s="26" t="str">
        <f>IF(E7261="","TOTAL","")</f>
        <v/>
      </c>
      <c r="E7261" t="s">
        <v>79</v>
      </c>
    </row>
    <row r="7262" spans="1:5" outlineLevel="2" x14ac:dyDescent="0.35">
      <c r="A7262" s="11">
        <v>43847</v>
      </c>
      <c r="B7262" t="s">
        <v>59</v>
      </c>
      <c r="C7262" s="5">
        <v>55.98</v>
      </c>
      <c r="D7262" s="26" t="str">
        <f>IF(E7262="","TOTAL","")</f>
        <v/>
      </c>
      <c r="E7262" t="s">
        <v>79</v>
      </c>
    </row>
    <row r="7263" spans="1:5" outlineLevel="2" x14ac:dyDescent="0.35">
      <c r="A7263" s="11">
        <v>43847</v>
      </c>
      <c r="B7263" t="s">
        <v>59</v>
      </c>
      <c r="C7263" s="5">
        <v>49.99</v>
      </c>
      <c r="D7263" s="26" t="str">
        <f>IF(E7263="","TOTAL","")</f>
        <v/>
      </c>
      <c r="E7263" t="s">
        <v>79</v>
      </c>
    </row>
    <row r="7264" spans="1:5" outlineLevel="2" x14ac:dyDescent="0.35">
      <c r="A7264" s="11">
        <v>43847</v>
      </c>
      <c r="B7264" t="s">
        <v>59</v>
      </c>
      <c r="C7264" s="5">
        <v>4.38</v>
      </c>
      <c r="D7264" s="26" t="str">
        <f>IF(E7264="","TOTAL","")</f>
        <v/>
      </c>
      <c r="E7264" t="s">
        <v>79</v>
      </c>
    </row>
    <row r="7265" spans="1:5" outlineLevel="2" x14ac:dyDescent="0.35">
      <c r="A7265" s="11">
        <v>43847</v>
      </c>
      <c r="B7265" t="s">
        <v>59</v>
      </c>
      <c r="C7265" s="5">
        <v>16.760000000000002</v>
      </c>
      <c r="D7265" s="26" t="str">
        <f>IF(E7265="","TOTAL","")</f>
        <v/>
      </c>
      <c r="E7265" t="s">
        <v>79</v>
      </c>
    </row>
    <row r="7266" spans="1:5" outlineLevel="2" x14ac:dyDescent="0.35">
      <c r="A7266" s="11">
        <v>43847</v>
      </c>
      <c r="B7266" t="s">
        <v>59</v>
      </c>
      <c r="C7266" s="5">
        <v>52.9</v>
      </c>
      <c r="D7266" s="26" t="str">
        <f>IF(E7266="","TOTAL","")</f>
        <v/>
      </c>
      <c r="E7266" t="s">
        <v>79</v>
      </c>
    </row>
    <row r="7267" spans="1:5" outlineLevel="2" x14ac:dyDescent="0.35">
      <c r="A7267" s="11">
        <v>43847</v>
      </c>
      <c r="B7267" t="s">
        <v>59</v>
      </c>
      <c r="C7267" s="5">
        <v>-52.9</v>
      </c>
      <c r="D7267" s="26" t="str">
        <f>IF(E7267="","TOTAL","")</f>
        <v/>
      </c>
      <c r="E7267" t="s">
        <v>79</v>
      </c>
    </row>
    <row r="7268" spans="1:5" outlineLevel="2" x14ac:dyDescent="0.35">
      <c r="A7268" s="11">
        <v>43847</v>
      </c>
      <c r="B7268" t="s">
        <v>59</v>
      </c>
      <c r="C7268" s="5">
        <v>-11.99</v>
      </c>
      <c r="D7268" s="26" t="str">
        <f>IF(E7268="","TOTAL","")</f>
        <v/>
      </c>
      <c r="E7268" t="s">
        <v>79</v>
      </c>
    </row>
    <row r="7269" spans="1:5" outlineLevel="2" x14ac:dyDescent="0.35">
      <c r="A7269" s="11">
        <v>43847</v>
      </c>
      <c r="B7269" t="s">
        <v>59</v>
      </c>
      <c r="C7269" s="5">
        <v>91.2</v>
      </c>
      <c r="D7269" s="26" t="str">
        <f>IF(E7269="","TOTAL","")</f>
        <v/>
      </c>
      <c r="E7269" t="s">
        <v>79</v>
      </c>
    </row>
    <row r="7270" spans="1:5" outlineLevel="2" x14ac:dyDescent="0.35">
      <c r="A7270" s="11">
        <v>43847</v>
      </c>
      <c r="B7270" t="s">
        <v>59</v>
      </c>
      <c r="C7270" s="5">
        <v>9.52</v>
      </c>
      <c r="D7270" s="26" t="str">
        <f>IF(E7270="","TOTAL","")</f>
        <v/>
      </c>
      <c r="E7270" t="s">
        <v>79</v>
      </c>
    </row>
    <row r="7271" spans="1:5" outlineLevel="2" x14ac:dyDescent="0.35">
      <c r="A7271" s="11">
        <v>43847</v>
      </c>
      <c r="B7271" t="s">
        <v>59</v>
      </c>
      <c r="C7271" s="5">
        <v>45.36</v>
      </c>
      <c r="D7271" s="26" t="str">
        <f>IF(E7271="","TOTAL","")</f>
        <v/>
      </c>
      <c r="E7271" t="s">
        <v>79</v>
      </c>
    </row>
    <row r="7272" spans="1:5" outlineLevel="2" x14ac:dyDescent="0.35">
      <c r="A7272" s="11">
        <v>43847</v>
      </c>
      <c r="B7272" t="s">
        <v>59</v>
      </c>
      <c r="C7272" s="5">
        <v>96.37</v>
      </c>
      <c r="D7272" s="26" t="str">
        <f>IF(E7272="","TOTAL","")</f>
        <v/>
      </c>
      <c r="E7272" t="s">
        <v>79</v>
      </c>
    </row>
    <row r="7273" spans="1:5" outlineLevel="2" x14ac:dyDescent="0.35">
      <c r="A7273" s="11">
        <v>43847</v>
      </c>
      <c r="B7273" t="s">
        <v>59</v>
      </c>
      <c r="C7273" s="5">
        <v>109.18</v>
      </c>
      <c r="D7273" s="26" t="str">
        <f>IF(E7273="","TOTAL","")</f>
        <v/>
      </c>
      <c r="E7273" t="s">
        <v>79</v>
      </c>
    </row>
    <row r="7274" spans="1:5" outlineLevel="2" x14ac:dyDescent="0.35">
      <c r="A7274" s="11">
        <v>43847</v>
      </c>
      <c r="B7274" t="s">
        <v>59</v>
      </c>
      <c r="C7274" s="5">
        <v>-9.34</v>
      </c>
      <c r="D7274" s="26" t="str">
        <f>IF(E7274="","TOTAL","")</f>
        <v/>
      </c>
      <c r="E7274" t="s">
        <v>79</v>
      </c>
    </row>
    <row r="7275" spans="1:5" outlineLevel="2" x14ac:dyDescent="0.35">
      <c r="A7275" s="11">
        <v>43847</v>
      </c>
      <c r="B7275" t="s">
        <v>59</v>
      </c>
      <c r="C7275" s="5">
        <v>40.770000000000003</v>
      </c>
      <c r="D7275" s="26" t="str">
        <f>IF(E7275="","TOTAL","")</f>
        <v/>
      </c>
      <c r="E7275" t="s">
        <v>79</v>
      </c>
    </row>
    <row r="7276" spans="1:5" outlineLevel="2" x14ac:dyDescent="0.35">
      <c r="A7276" s="11">
        <v>43847</v>
      </c>
      <c r="B7276" t="s">
        <v>59</v>
      </c>
      <c r="C7276" s="5">
        <v>42.59</v>
      </c>
      <c r="D7276" s="26" t="str">
        <f>IF(E7276="","TOTAL","")</f>
        <v/>
      </c>
      <c r="E7276" t="s">
        <v>79</v>
      </c>
    </row>
    <row r="7277" spans="1:5" outlineLevel="2" x14ac:dyDescent="0.35">
      <c r="A7277" s="11">
        <v>43847</v>
      </c>
      <c r="B7277" t="s">
        <v>59</v>
      </c>
      <c r="C7277" s="5">
        <v>99.79</v>
      </c>
      <c r="D7277" s="26" t="str">
        <f>IF(E7277="","TOTAL","")</f>
        <v/>
      </c>
      <c r="E7277" t="s">
        <v>79</v>
      </c>
    </row>
    <row r="7278" spans="1:5" outlineLevel="2" x14ac:dyDescent="0.35">
      <c r="A7278" s="11">
        <v>43847</v>
      </c>
      <c r="B7278" t="s">
        <v>59</v>
      </c>
      <c r="C7278" s="5">
        <v>92.36</v>
      </c>
      <c r="D7278" s="26" t="str">
        <f>IF(E7278="","TOTAL","")</f>
        <v/>
      </c>
      <c r="E7278" t="s">
        <v>79</v>
      </c>
    </row>
    <row r="7279" spans="1:5" outlineLevel="2" x14ac:dyDescent="0.35">
      <c r="A7279" s="11">
        <v>43847</v>
      </c>
      <c r="B7279" t="s">
        <v>59</v>
      </c>
      <c r="C7279" s="5">
        <v>6.73</v>
      </c>
      <c r="D7279" s="26" t="str">
        <f>IF(E7279="","TOTAL","")</f>
        <v/>
      </c>
      <c r="E7279" t="s">
        <v>79</v>
      </c>
    </row>
    <row r="7280" spans="1:5" outlineLevel="2" x14ac:dyDescent="0.35">
      <c r="A7280" s="11">
        <v>43847</v>
      </c>
      <c r="B7280" t="s">
        <v>59</v>
      </c>
      <c r="C7280" s="5">
        <v>17.989999999999998</v>
      </c>
      <c r="D7280" s="26" t="str">
        <f>IF(E7280="","TOTAL","")</f>
        <v/>
      </c>
      <c r="E7280" t="s">
        <v>79</v>
      </c>
    </row>
    <row r="7281" spans="1:5" outlineLevel="2" x14ac:dyDescent="0.35">
      <c r="A7281" s="11">
        <v>43847</v>
      </c>
      <c r="B7281" t="s">
        <v>59</v>
      </c>
      <c r="C7281" s="5">
        <v>48.79</v>
      </c>
      <c r="D7281" s="26" t="str">
        <f>IF(E7281="","TOTAL","")</f>
        <v/>
      </c>
      <c r="E7281" t="s">
        <v>79</v>
      </c>
    </row>
    <row r="7282" spans="1:5" outlineLevel="2" x14ac:dyDescent="0.35">
      <c r="A7282" s="11">
        <v>43847</v>
      </c>
      <c r="B7282" t="s">
        <v>59</v>
      </c>
      <c r="C7282" s="5">
        <v>229.16</v>
      </c>
      <c r="D7282" s="26" t="str">
        <f>IF(E7282="","TOTAL","")</f>
        <v/>
      </c>
      <c r="E7282" t="s">
        <v>79</v>
      </c>
    </row>
    <row r="7283" spans="1:5" outlineLevel="2" x14ac:dyDescent="0.35">
      <c r="A7283" s="11">
        <v>43847</v>
      </c>
      <c r="B7283" t="s">
        <v>59</v>
      </c>
      <c r="C7283" s="5">
        <v>51.66</v>
      </c>
      <c r="D7283" s="26" t="str">
        <f>IF(E7283="","TOTAL","")</f>
        <v/>
      </c>
      <c r="E7283" t="s">
        <v>79</v>
      </c>
    </row>
    <row r="7284" spans="1:5" outlineLevel="2" x14ac:dyDescent="0.35">
      <c r="A7284" s="11">
        <v>43847</v>
      </c>
      <c r="B7284" t="s">
        <v>59</v>
      </c>
      <c r="C7284" s="5">
        <v>64.75</v>
      </c>
      <c r="D7284" s="26" t="str">
        <f>IF(E7284="","TOTAL","")</f>
        <v/>
      </c>
      <c r="E7284" t="s">
        <v>79</v>
      </c>
    </row>
    <row r="7285" spans="1:5" outlineLevel="2" x14ac:dyDescent="0.35">
      <c r="A7285" s="11">
        <v>43847</v>
      </c>
      <c r="B7285" t="s">
        <v>59</v>
      </c>
      <c r="C7285" s="5">
        <v>39.49</v>
      </c>
      <c r="D7285" s="26" t="str">
        <f>IF(E7285="","TOTAL","")</f>
        <v/>
      </c>
      <c r="E7285" t="s">
        <v>79</v>
      </c>
    </row>
    <row r="7286" spans="1:5" outlineLevel="2" x14ac:dyDescent="0.35">
      <c r="A7286" s="11">
        <v>43847</v>
      </c>
      <c r="B7286" t="s">
        <v>59</v>
      </c>
      <c r="C7286" s="5">
        <v>24.99</v>
      </c>
      <c r="D7286" s="26" t="str">
        <f>IF(E7286="","TOTAL","")</f>
        <v/>
      </c>
      <c r="E7286" t="s">
        <v>79</v>
      </c>
    </row>
    <row r="7287" spans="1:5" outlineLevel="2" x14ac:dyDescent="0.35">
      <c r="A7287" s="11">
        <v>43847</v>
      </c>
      <c r="B7287" t="s">
        <v>59</v>
      </c>
      <c r="C7287" s="5">
        <v>51.97</v>
      </c>
      <c r="D7287" s="26" t="str">
        <f>IF(E7287="","TOTAL","")</f>
        <v/>
      </c>
      <c r="E7287" t="s">
        <v>79</v>
      </c>
    </row>
    <row r="7288" spans="1:5" outlineLevel="2" x14ac:dyDescent="0.35">
      <c r="A7288" s="11">
        <v>43847</v>
      </c>
      <c r="B7288" t="s">
        <v>59</v>
      </c>
      <c r="C7288" s="5">
        <v>161.44</v>
      </c>
      <c r="D7288" s="26" t="str">
        <f>IF(E7288="","TOTAL","")</f>
        <v/>
      </c>
      <c r="E7288" t="s">
        <v>79</v>
      </c>
    </row>
    <row r="7289" spans="1:5" outlineLevel="2" x14ac:dyDescent="0.35">
      <c r="A7289" s="11">
        <v>43847</v>
      </c>
      <c r="B7289" t="s">
        <v>59</v>
      </c>
      <c r="C7289" s="5">
        <v>20.99</v>
      </c>
      <c r="D7289" s="26" t="str">
        <f>IF(E7289="","TOTAL","")</f>
        <v/>
      </c>
      <c r="E7289" t="s">
        <v>79</v>
      </c>
    </row>
    <row r="7290" spans="1:5" outlineLevel="2" x14ac:dyDescent="0.35">
      <c r="A7290" s="11">
        <v>43847</v>
      </c>
      <c r="B7290" t="s">
        <v>59</v>
      </c>
      <c r="C7290" s="5">
        <v>17.190000000000001</v>
      </c>
      <c r="D7290" s="26" t="str">
        <f>IF(E7290="","TOTAL","")</f>
        <v/>
      </c>
      <c r="E7290" t="s">
        <v>79</v>
      </c>
    </row>
    <row r="7291" spans="1:5" outlineLevel="2" x14ac:dyDescent="0.35">
      <c r="A7291" s="11">
        <v>43847</v>
      </c>
      <c r="B7291" t="s">
        <v>59</v>
      </c>
      <c r="C7291" s="5">
        <v>49.19</v>
      </c>
      <c r="D7291" s="26" t="str">
        <f>IF(E7291="","TOTAL","")</f>
        <v/>
      </c>
      <c r="E7291" t="s">
        <v>79</v>
      </c>
    </row>
    <row r="7292" spans="1:5" outlineLevel="2" x14ac:dyDescent="0.35">
      <c r="A7292" s="11">
        <v>43847</v>
      </c>
      <c r="B7292" t="s">
        <v>59</v>
      </c>
      <c r="C7292" s="5">
        <v>-172.99</v>
      </c>
      <c r="D7292" s="26" t="str">
        <f>IF(E7292="","TOTAL","")</f>
        <v/>
      </c>
      <c r="E7292" t="s">
        <v>79</v>
      </c>
    </row>
    <row r="7293" spans="1:5" outlineLevel="1" x14ac:dyDescent="0.35">
      <c r="A7293" s="25">
        <f>A7292</f>
        <v>43847</v>
      </c>
      <c r="B7293" s="24" t="str">
        <f>B7292</f>
        <v>OFFICE DEPOT</v>
      </c>
      <c r="C7293" s="26">
        <f>SUBTOTAL(9,C7160:C7292)</f>
        <v>9035.7200000000012</v>
      </c>
      <c r="D7293" s="26" t="str">
        <f>IF(E7293="","TOTAL","")</f>
        <v>TOTAL</v>
      </c>
    </row>
    <row r="7294" spans="1:5" outlineLevel="2" x14ac:dyDescent="0.35">
      <c r="A7294" s="11">
        <v>43847</v>
      </c>
      <c r="B7294" t="s">
        <v>1629</v>
      </c>
      <c r="C7294" s="5">
        <v>14550</v>
      </c>
      <c r="D7294" s="26" t="str">
        <f>IF(E7294="","TOTAL","")</f>
        <v/>
      </c>
      <c r="E7294" t="s">
        <v>99</v>
      </c>
    </row>
    <row r="7295" spans="1:5" outlineLevel="1" x14ac:dyDescent="0.35">
      <c r="A7295" s="25">
        <f>A7294</f>
        <v>43847</v>
      </c>
      <c r="B7295" s="24" t="str">
        <f>B7294</f>
        <v>OMNI HOUSTON HOTEL WESTSIDE</v>
      </c>
      <c r="C7295" s="26">
        <f>SUBTOTAL(9,C7294:C7294)</f>
        <v>14550</v>
      </c>
      <c r="D7295" s="26" t="str">
        <f>IF(E7295="","TOTAL","")</f>
        <v>TOTAL</v>
      </c>
    </row>
    <row r="7296" spans="1:5" outlineLevel="2" x14ac:dyDescent="0.35">
      <c r="A7296" s="11">
        <v>43847</v>
      </c>
      <c r="B7296" t="s">
        <v>1630</v>
      </c>
      <c r="C7296" s="5">
        <v>1179.8900000000001</v>
      </c>
      <c r="D7296" s="26" t="str">
        <f>IF(E7296="","TOTAL","")</f>
        <v/>
      </c>
      <c r="E7296" t="s">
        <v>180</v>
      </c>
    </row>
    <row r="7297" spans="1:5" outlineLevel="1" x14ac:dyDescent="0.35">
      <c r="A7297" s="25">
        <f>A7296</f>
        <v>43847</v>
      </c>
      <c r="B7297" s="24" t="str">
        <f>B7296</f>
        <v>ORCHID EVENTS LLC</v>
      </c>
      <c r="C7297" s="26">
        <f>SUBTOTAL(9,C7296:C7296)</f>
        <v>1179.8900000000001</v>
      </c>
      <c r="D7297" s="26" t="str">
        <f>IF(E7297="","TOTAL","")</f>
        <v>TOTAL</v>
      </c>
    </row>
    <row r="7298" spans="1:5" outlineLevel="2" x14ac:dyDescent="0.35">
      <c r="A7298" s="11">
        <v>43847</v>
      </c>
      <c r="B7298" t="s">
        <v>1630</v>
      </c>
      <c r="C7298" s="5">
        <v>1179.8900000000001</v>
      </c>
      <c r="D7298" s="26" t="str">
        <f>IF(E7298="","TOTAL","")</f>
        <v/>
      </c>
      <c r="E7298" t="s">
        <v>180</v>
      </c>
    </row>
    <row r="7299" spans="1:5" outlineLevel="1" x14ac:dyDescent="0.35">
      <c r="A7299" s="25">
        <f>A7298</f>
        <v>43847</v>
      </c>
      <c r="B7299" s="24" t="str">
        <f>B7298</f>
        <v>ORCHID EVENTS LLC</v>
      </c>
      <c r="C7299" s="26">
        <f>SUBTOTAL(9,C7298:C7298)</f>
        <v>1179.8900000000001</v>
      </c>
      <c r="D7299" s="26" t="str">
        <f>IF(E7299="","TOTAL","")</f>
        <v>TOTAL</v>
      </c>
    </row>
    <row r="7300" spans="1:5" outlineLevel="2" x14ac:dyDescent="0.35">
      <c r="A7300" s="11">
        <v>43847</v>
      </c>
      <c r="B7300" t="s">
        <v>1630</v>
      </c>
      <c r="C7300" s="5">
        <v>1179.8900000000001</v>
      </c>
      <c r="D7300" s="26" t="str">
        <f>IF(E7300="","TOTAL","")</f>
        <v/>
      </c>
      <c r="E7300" t="s">
        <v>180</v>
      </c>
    </row>
    <row r="7301" spans="1:5" outlineLevel="1" x14ac:dyDescent="0.35">
      <c r="A7301" s="25">
        <f>A7300</f>
        <v>43847</v>
      </c>
      <c r="B7301" s="24" t="str">
        <f>B7300</f>
        <v>ORCHID EVENTS LLC</v>
      </c>
      <c r="C7301" s="26">
        <f>SUBTOTAL(9,C7300:C7300)</f>
        <v>1179.8900000000001</v>
      </c>
      <c r="D7301" s="26" t="str">
        <f>IF(E7301="","TOTAL","")</f>
        <v>TOTAL</v>
      </c>
    </row>
    <row r="7302" spans="1:5" outlineLevel="2" x14ac:dyDescent="0.35">
      <c r="A7302" s="11">
        <v>43847</v>
      </c>
      <c r="B7302" t="s">
        <v>1630</v>
      </c>
      <c r="C7302" s="5">
        <v>1179.8900000000001</v>
      </c>
      <c r="D7302" s="26" t="str">
        <f>IF(E7302="","TOTAL","")</f>
        <v/>
      </c>
      <c r="E7302" t="s">
        <v>180</v>
      </c>
    </row>
    <row r="7303" spans="1:5" outlineLevel="1" x14ac:dyDescent="0.35">
      <c r="A7303" s="25">
        <f>A7302</f>
        <v>43847</v>
      </c>
      <c r="B7303" s="24" t="str">
        <f>B7302</f>
        <v>ORCHID EVENTS LLC</v>
      </c>
      <c r="C7303" s="26">
        <f>SUBTOTAL(9,C7302:C7302)</f>
        <v>1179.8900000000001</v>
      </c>
      <c r="D7303" s="26" t="str">
        <f>IF(E7303="","TOTAL","")</f>
        <v>TOTAL</v>
      </c>
    </row>
    <row r="7304" spans="1:5" outlineLevel="2" x14ac:dyDescent="0.35">
      <c r="A7304" s="11">
        <v>43847</v>
      </c>
      <c r="B7304" t="s">
        <v>30</v>
      </c>
      <c r="C7304" s="5">
        <v>14.3</v>
      </c>
      <c r="D7304" s="26" t="str">
        <f>IF(E7304="","TOTAL","")</f>
        <v/>
      </c>
      <c r="E7304" t="s">
        <v>81</v>
      </c>
    </row>
    <row r="7305" spans="1:5" outlineLevel="2" x14ac:dyDescent="0.35">
      <c r="A7305" s="11">
        <v>43847</v>
      </c>
      <c r="B7305" t="s">
        <v>30</v>
      </c>
      <c r="C7305" s="5">
        <v>86.7</v>
      </c>
      <c r="D7305" s="26" t="str">
        <f>IF(E7305="","TOTAL","")</f>
        <v/>
      </c>
      <c r="E7305" t="s">
        <v>81</v>
      </c>
    </row>
    <row r="7306" spans="1:5" outlineLevel="1" x14ac:dyDescent="0.35">
      <c r="A7306" s="25">
        <f>A7305</f>
        <v>43847</v>
      </c>
      <c r="B7306" s="24" t="str">
        <f>B7305</f>
        <v>OREILLY AUTOMOTIVE INC</v>
      </c>
      <c r="C7306" s="26">
        <f>SUBTOTAL(9,C7304:C7305)</f>
        <v>101</v>
      </c>
      <c r="D7306" s="26" t="str">
        <f>IF(E7306="","TOTAL","")</f>
        <v>TOTAL</v>
      </c>
    </row>
    <row r="7307" spans="1:5" outlineLevel="2" x14ac:dyDescent="0.35">
      <c r="A7307" s="11">
        <v>43847</v>
      </c>
      <c r="B7307" t="s">
        <v>1045</v>
      </c>
      <c r="C7307" s="5">
        <v>85</v>
      </c>
      <c r="D7307" s="26" t="str">
        <f>IF(E7307="","TOTAL","")</f>
        <v/>
      </c>
      <c r="E7307" t="s">
        <v>77</v>
      </c>
    </row>
    <row r="7308" spans="1:5" outlineLevel="1" x14ac:dyDescent="0.35">
      <c r="A7308" s="25">
        <f>A7307</f>
        <v>43847</v>
      </c>
      <c r="B7308" s="24" t="str">
        <f>B7307</f>
        <v>DAVID ORIOL</v>
      </c>
      <c r="C7308" s="26">
        <f>SUBTOTAL(9,C7307:C7307)</f>
        <v>85</v>
      </c>
      <c r="D7308" s="26" t="str">
        <f>IF(E7308="","TOTAL","")</f>
        <v>TOTAL</v>
      </c>
    </row>
    <row r="7309" spans="1:5" outlineLevel="2" x14ac:dyDescent="0.35">
      <c r="A7309" s="11">
        <v>43847</v>
      </c>
      <c r="B7309" t="s">
        <v>118</v>
      </c>
      <c r="C7309" s="5">
        <v>71.930000000000007</v>
      </c>
      <c r="D7309" s="26" t="str">
        <f>IF(E7309="","TOTAL","")</f>
        <v/>
      </c>
      <c r="E7309" t="s">
        <v>79</v>
      </c>
    </row>
    <row r="7310" spans="1:5" outlineLevel="2" x14ac:dyDescent="0.35">
      <c r="A7310" s="11">
        <v>43847</v>
      </c>
      <c r="B7310" t="s">
        <v>118</v>
      </c>
      <c r="C7310" s="5">
        <v>283.73</v>
      </c>
      <c r="D7310" s="26" t="str">
        <f>IF(E7310="","TOTAL","")</f>
        <v/>
      </c>
      <c r="E7310" t="s">
        <v>79</v>
      </c>
    </row>
    <row r="7311" spans="1:5" outlineLevel="2" x14ac:dyDescent="0.35">
      <c r="A7311" s="11">
        <v>43847</v>
      </c>
      <c r="B7311" t="s">
        <v>118</v>
      </c>
      <c r="C7311" s="5">
        <v>57.44</v>
      </c>
      <c r="D7311" s="26" t="str">
        <f>IF(E7311="","TOTAL","")</f>
        <v/>
      </c>
      <c r="E7311" t="s">
        <v>79</v>
      </c>
    </row>
    <row r="7312" spans="1:5" outlineLevel="1" x14ac:dyDescent="0.35">
      <c r="A7312" s="25">
        <f>A7311</f>
        <v>43847</v>
      </c>
      <c r="B7312" s="24" t="str">
        <f>B7311</f>
        <v>OTC BRANDS INC</v>
      </c>
      <c r="C7312" s="26">
        <f>SUBTOTAL(9,C7309:C7311)</f>
        <v>413.1</v>
      </c>
      <c r="D7312" s="26" t="str">
        <f>IF(E7312="","TOTAL","")</f>
        <v>TOTAL</v>
      </c>
    </row>
    <row r="7313" spans="1:5" outlineLevel="2" x14ac:dyDescent="0.35">
      <c r="A7313" s="11">
        <v>43847</v>
      </c>
      <c r="B7313" t="s">
        <v>937</v>
      </c>
      <c r="C7313" s="5">
        <v>500</v>
      </c>
      <c r="D7313" s="26" t="str">
        <f>IF(E7313="","TOTAL","")</f>
        <v/>
      </c>
      <c r="E7313" t="s">
        <v>80</v>
      </c>
    </row>
    <row r="7314" spans="1:5" outlineLevel="1" x14ac:dyDescent="0.35">
      <c r="A7314" s="25">
        <f>A7313</f>
        <v>43847</v>
      </c>
      <c r="B7314" s="24" t="str">
        <f>B7313</f>
        <v>OVERDRIVE INC</v>
      </c>
      <c r="C7314" s="26">
        <f>SUBTOTAL(9,C7313:C7313)</f>
        <v>500</v>
      </c>
      <c r="D7314" s="26" t="str">
        <f>IF(E7314="","TOTAL","")</f>
        <v>TOTAL</v>
      </c>
    </row>
    <row r="7315" spans="1:5" outlineLevel="2" x14ac:dyDescent="0.35">
      <c r="A7315" s="11">
        <v>43847</v>
      </c>
      <c r="B7315" t="s">
        <v>1631</v>
      </c>
      <c r="C7315" s="5">
        <v>186.15</v>
      </c>
      <c r="D7315" s="26" t="str">
        <f>IF(E7315="","TOTAL","")</f>
        <v/>
      </c>
      <c r="E7315" t="s">
        <v>79</v>
      </c>
    </row>
    <row r="7316" spans="1:5" outlineLevel="1" x14ac:dyDescent="0.35">
      <c r="A7316" s="25">
        <f>A7315</f>
        <v>43847</v>
      </c>
      <c r="B7316" s="24" t="str">
        <f>B7315</f>
        <v>OZARK DELIGHT CANDY COMPANY INC</v>
      </c>
      <c r="C7316" s="26">
        <f>SUBTOTAL(9,C7315:C7315)</f>
        <v>186.15</v>
      </c>
      <c r="D7316" s="26" t="str">
        <f>IF(E7316="","TOTAL","")</f>
        <v>TOTAL</v>
      </c>
    </row>
    <row r="7317" spans="1:5" outlineLevel="2" x14ac:dyDescent="0.35">
      <c r="A7317" s="11">
        <v>43847</v>
      </c>
      <c r="B7317" t="s">
        <v>1632</v>
      </c>
      <c r="C7317" s="5">
        <v>331</v>
      </c>
      <c r="D7317" s="26" t="str">
        <f>IF(E7317="","TOTAL","")</f>
        <v/>
      </c>
      <c r="E7317" t="s">
        <v>89</v>
      </c>
    </row>
    <row r="7318" spans="1:5" outlineLevel="1" x14ac:dyDescent="0.35">
      <c r="A7318" s="25">
        <f>A7317</f>
        <v>43847</v>
      </c>
      <c r="B7318" s="24" t="str">
        <f>B7317</f>
        <v>PADDLE TRAMPS MFG COMPANY</v>
      </c>
      <c r="C7318" s="26">
        <f>SUBTOTAL(9,C7317:C7317)</f>
        <v>331</v>
      </c>
      <c r="D7318" s="26" t="str">
        <f>IF(E7318="","TOTAL","")</f>
        <v>TOTAL</v>
      </c>
    </row>
    <row r="7319" spans="1:5" outlineLevel="2" x14ac:dyDescent="0.35">
      <c r="A7319" s="11">
        <v>43847</v>
      </c>
      <c r="B7319" t="s">
        <v>1633</v>
      </c>
      <c r="C7319" s="5">
        <v>508</v>
      </c>
      <c r="D7319" s="26" t="str">
        <f>IF(E7319="","TOTAL","")</f>
        <v/>
      </c>
      <c r="E7319" t="s">
        <v>79</v>
      </c>
    </row>
    <row r="7320" spans="1:5" outlineLevel="1" x14ac:dyDescent="0.35">
      <c r="A7320" s="25">
        <f>A7319</f>
        <v>43847</v>
      </c>
      <c r="B7320" s="24" t="str">
        <f>B7319</f>
        <v>PALOS SPORTS INC</v>
      </c>
      <c r="C7320" s="26">
        <f>SUBTOTAL(9,C7319:C7319)</f>
        <v>508</v>
      </c>
      <c r="D7320" s="26" t="str">
        <f>IF(E7320="","TOTAL","")</f>
        <v>TOTAL</v>
      </c>
    </row>
    <row r="7321" spans="1:5" outlineLevel="2" x14ac:dyDescent="0.35">
      <c r="A7321" s="11">
        <v>43847</v>
      </c>
      <c r="B7321" t="s">
        <v>37</v>
      </c>
      <c r="C7321" s="5">
        <v>499.5</v>
      </c>
      <c r="D7321" s="26" t="str">
        <f>IF(E7321="","TOTAL","")</f>
        <v/>
      </c>
      <c r="E7321" t="s">
        <v>93</v>
      </c>
    </row>
    <row r="7322" spans="1:5" outlineLevel="2" x14ac:dyDescent="0.35">
      <c r="A7322" s="11">
        <v>43847</v>
      </c>
      <c r="B7322" t="s">
        <v>37</v>
      </c>
      <c r="C7322" s="5">
        <v>229.5</v>
      </c>
      <c r="D7322" s="26" t="str">
        <f>IF(E7322="","TOTAL","")</f>
        <v/>
      </c>
      <c r="E7322" t="s">
        <v>93</v>
      </c>
    </row>
    <row r="7323" spans="1:5" outlineLevel="2" x14ac:dyDescent="0.35">
      <c r="A7323" s="11">
        <v>43847</v>
      </c>
      <c r="B7323" t="s">
        <v>37</v>
      </c>
      <c r="C7323" s="5">
        <v>65.92</v>
      </c>
      <c r="D7323" s="26" t="str">
        <f>IF(E7323="","TOTAL","")</f>
        <v/>
      </c>
      <c r="E7323" t="s">
        <v>93</v>
      </c>
    </row>
    <row r="7324" spans="1:5" outlineLevel="2" x14ac:dyDescent="0.35">
      <c r="A7324" s="11">
        <v>43847</v>
      </c>
      <c r="B7324" t="s">
        <v>37</v>
      </c>
      <c r="C7324" s="5">
        <v>895.97</v>
      </c>
      <c r="D7324" s="26" t="str">
        <f>IF(E7324="","TOTAL","")</f>
        <v/>
      </c>
      <c r="E7324" t="s">
        <v>79</v>
      </c>
    </row>
    <row r="7325" spans="1:5" outlineLevel="1" x14ac:dyDescent="0.35">
      <c r="A7325" s="25">
        <f>A7324</f>
        <v>43847</v>
      </c>
      <c r="B7325" s="24" t="str">
        <f>B7324</f>
        <v>HOUSTON PIZZA VENTURE LP</v>
      </c>
      <c r="C7325" s="26">
        <f>SUBTOTAL(9,C7321:C7324)</f>
        <v>1690.8899999999999</v>
      </c>
      <c r="D7325" s="26" t="str">
        <f>IF(E7325="","TOTAL","")</f>
        <v>TOTAL</v>
      </c>
    </row>
    <row r="7326" spans="1:5" outlineLevel="2" x14ac:dyDescent="0.35">
      <c r="A7326" s="11">
        <v>43847</v>
      </c>
      <c r="B7326" t="s">
        <v>1634</v>
      </c>
      <c r="C7326" s="5">
        <v>200</v>
      </c>
      <c r="D7326" s="26" t="str">
        <f>IF(E7326="","TOTAL","")</f>
        <v/>
      </c>
      <c r="E7326" t="s">
        <v>99</v>
      </c>
    </row>
    <row r="7327" spans="1:5" outlineLevel="1" x14ac:dyDescent="0.35">
      <c r="A7327" s="25">
        <f>A7326</f>
        <v>43847</v>
      </c>
      <c r="B7327" s="24" t="str">
        <f>B7326</f>
        <v>PASADENA BOYS BASKETBALL</v>
      </c>
      <c r="C7327" s="26">
        <f>SUBTOTAL(9,C7326:C7326)</f>
        <v>200</v>
      </c>
      <c r="D7327" s="26" t="str">
        <f>IF(E7327="","TOTAL","")</f>
        <v>TOTAL</v>
      </c>
    </row>
    <row r="7328" spans="1:5" outlineLevel="2" x14ac:dyDescent="0.35">
      <c r="A7328" s="11">
        <v>43847</v>
      </c>
      <c r="B7328" t="s">
        <v>791</v>
      </c>
      <c r="C7328" s="5">
        <v>135</v>
      </c>
      <c r="D7328" s="26" t="str">
        <f>IF(E7328="","TOTAL","")</f>
        <v/>
      </c>
      <c r="E7328" t="s">
        <v>77</v>
      </c>
    </row>
    <row r="7329" spans="1:5" outlineLevel="1" x14ac:dyDescent="0.35">
      <c r="A7329" s="25">
        <f>A7328</f>
        <v>43847</v>
      </c>
      <c r="B7329" s="24" t="str">
        <f>B7328</f>
        <v>BRANDON PATTERSON</v>
      </c>
      <c r="C7329" s="26">
        <f>SUBTOTAL(9,C7328:C7328)</f>
        <v>135</v>
      </c>
      <c r="D7329" s="26" t="str">
        <f>IF(E7329="","TOTAL","")</f>
        <v>TOTAL</v>
      </c>
    </row>
    <row r="7330" spans="1:5" outlineLevel="2" x14ac:dyDescent="0.35">
      <c r="A7330" s="11">
        <v>43847</v>
      </c>
      <c r="B7330" t="s">
        <v>1635</v>
      </c>
      <c r="C7330" s="5">
        <v>175</v>
      </c>
      <c r="D7330" s="26" t="str">
        <f>IF(E7330="","TOTAL","")</f>
        <v/>
      </c>
      <c r="E7330" t="s">
        <v>77</v>
      </c>
    </row>
    <row r="7331" spans="1:5" outlineLevel="1" x14ac:dyDescent="0.35">
      <c r="A7331" s="25">
        <f>A7330</f>
        <v>43847</v>
      </c>
      <c r="B7331" s="24" t="str">
        <f>B7330</f>
        <v>ALIJA PAVLOVIC</v>
      </c>
      <c r="C7331" s="26">
        <f>SUBTOTAL(9,C7330:C7330)</f>
        <v>175</v>
      </c>
      <c r="D7331" s="26" t="str">
        <f>IF(E7331="","TOTAL","")</f>
        <v>TOTAL</v>
      </c>
    </row>
    <row r="7332" spans="1:5" outlineLevel="2" x14ac:dyDescent="0.35">
      <c r="A7332" s="11">
        <v>43847</v>
      </c>
      <c r="B7332" t="s">
        <v>53</v>
      </c>
      <c r="C7332" s="5">
        <v>281.06</v>
      </c>
      <c r="D7332" s="26" t="str">
        <f>IF(E7332="","TOTAL","")</f>
        <v/>
      </c>
      <c r="E7332" t="s">
        <v>88</v>
      </c>
    </row>
    <row r="7333" spans="1:5" outlineLevel="2" x14ac:dyDescent="0.35">
      <c r="A7333" s="11">
        <v>43847</v>
      </c>
      <c r="B7333" t="s">
        <v>53</v>
      </c>
      <c r="C7333" s="5">
        <v>588.19000000000005</v>
      </c>
      <c r="D7333" s="26" t="str">
        <f>IF(E7333="","TOTAL","")</f>
        <v/>
      </c>
      <c r="E7333" t="s">
        <v>422</v>
      </c>
    </row>
    <row r="7334" spans="1:5" outlineLevel="2" x14ac:dyDescent="0.35">
      <c r="A7334" s="11">
        <v>43847</v>
      </c>
      <c r="B7334" t="s">
        <v>53</v>
      </c>
      <c r="C7334" s="5">
        <v>39000</v>
      </c>
      <c r="D7334" s="26" t="str">
        <f>IF(E7334="","TOTAL","")</f>
        <v/>
      </c>
      <c r="E7334" t="s">
        <v>88</v>
      </c>
    </row>
    <row r="7335" spans="1:5" outlineLevel="2" x14ac:dyDescent="0.35">
      <c r="A7335" s="11">
        <v>43847</v>
      </c>
      <c r="B7335" t="s">
        <v>53</v>
      </c>
      <c r="C7335" s="5">
        <v>892.09</v>
      </c>
      <c r="D7335" s="26" t="str">
        <f>IF(E7335="","TOTAL","")</f>
        <v/>
      </c>
      <c r="E7335" t="s">
        <v>88</v>
      </c>
    </row>
    <row r="7336" spans="1:5" outlineLevel="2" x14ac:dyDescent="0.35">
      <c r="A7336" s="11">
        <v>43847</v>
      </c>
      <c r="B7336" t="s">
        <v>53</v>
      </c>
      <c r="C7336" s="5">
        <v>1000</v>
      </c>
      <c r="D7336" s="26" t="str">
        <f>IF(E7336="","TOTAL","")</f>
        <v/>
      </c>
      <c r="E7336" t="s">
        <v>88</v>
      </c>
    </row>
    <row r="7337" spans="1:5" outlineLevel="1" x14ac:dyDescent="0.35">
      <c r="A7337" s="25">
        <f>A7336</f>
        <v>43847</v>
      </c>
      <c r="B7337" s="24" t="str">
        <f>B7336</f>
        <v>PBK INC</v>
      </c>
      <c r="C7337" s="26">
        <f>SUBTOTAL(9,C7332:C7336)</f>
        <v>41761.339999999997</v>
      </c>
      <c r="D7337" s="26" t="str">
        <f>IF(E7337="","TOTAL","")</f>
        <v>TOTAL</v>
      </c>
    </row>
    <row r="7338" spans="1:5" outlineLevel="2" x14ac:dyDescent="0.35">
      <c r="A7338" s="11">
        <v>43847</v>
      </c>
      <c r="B7338" t="s">
        <v>792</v>
      </c>
      <c r="C7338" s="5">
        <v>1710</v>
      </c>
      <c r="D7338" s="26" t="str">
        <f>IF(E7338="","TOTAL","")</f>
        <v/>
      </c>
      <c r="E7338" t="s">
        <v>85</v>
      </c>
    </row>
    <row r="7339" spans="1:5" outlineLevel="1" x14ac:dyDescent="0.35">
      <c r="A7339" s="25">
        <f>A7338</f>
        <v>43847</v>
      </c>
      <c r="B7339" s="24" t="str">
        <f>B7338</f>
        <v>PEARLAND ALTERNATOR COMPANY</v>
      </c>
      <c r="C7339" s="26">
        <f>SUBTOTAL(9,C7338:C7338)</f>
        <v>1710</v>
      </c>
      <c r="D7339" s="26" t="str">
        <f>IF(E7339="","TOTAL","")</f>
        <v>TOTAL</v>
      </c>
    </row>
    <row r="7340" spans="1:5" outlineLevel="2" x14ac:dyDescent="0.35">
      <c r="A7340" s="11">
        <v>43847</v>
      </c>
      <c r="B7340" t="s">
        <v>1636</v>
      </c>
      <c r="C7340" s="5">
        <v>25</v>
      </c>
      <c r="D7340" s="26" t="str">
        <f>IF(E7340="","TOTAL","")</f>
        <v/>
      </c>
      <c r="E7340" t="s">
        <v>77</v>
      </c>
    </row>
    <row r="7341" spans="1:5" outlineLevel="2" x14ac:dyDescent="0.35">
      <c r="A7341" s="11">
        <v>43847</v>
      </c>
      <c r="B7341" t="s">
        <v>1636</v>
      </c>
      <c r="C7341" s="5">
        <v>50</v>
      </c>
      <c r="D7341" s="26" t="str">
        <f>IF(E7341="","TOTAL","")</f>
        <v/>
      </c>
      <c r="E7341" t="s">
        <v>77</v>
      </c>
    </row>
    <row r="7342" spans="1:5" outlineLevel="2" x14ac:dyDescent="0.35">
      <c r="A7342" s="11">
        <v>43847</v>
      </c>
      <c r="B7342" t="s">
        <v>1636</v>
      </c>
      <c r="C7342" s="5">
        <v>37.5</v>
      </c>
      <c r="D7342" s="26" t="str">
        <f>IF(E7342="","TOTAL","")</f>
        <v/>
      </c>
      <c r="E7342" t="s">
        <v>77</v>
      </c>
    </row>
    <row r="7343" spans="1:5" outlineLevel="2" x14ac:dyDescent="0.35">
      <c r="A7343" s="11">
        <v>43847</v>
      </c>
      <c r="B7343" t="s">
        <v>1636</v>
      </c>
      <c r="C7343" s="5">
        <v>25</v>
      </c>
      <c r="D7343" s="26" t="str">
        <f>IF(E7343="","TOTAL","")</f>
        <v/>
      </c>
      <c r="E7343" t="s">
        <v>77</v>
      </c>
    </row>
    <row r="7344" spans="1:5" outlineLevel="2" x14ac:dyDescent="0.35">
      <c r="A7344" s="11">
        <v>43847</v>
      </c>
      <c r="B7344" t="s">
        <v>1636</v>
      </c>
      <c r="C7344" s="5">
        <v>100</v>
      </c>
      <c r="D7344" s="26" t="str">
        <f>IF(E7344="","TOTAL","")</f>
        <v/>
      </c>
      <c r="E7344" t="s">
        <v>77</v>
      </c>
    </row>
    <row r="7345" spans="1:5" outlineLevel="2" x14ac:dyDescent="0.35">
      <c r="A7345" s="11">
        <v>43847</v>
      </c>
      <c r="B7345" t="s">
        <v>1636</v>
      </c>
      <c r="C7345" s="5">
        <v>25</v>
      </c>
      <c r="D7345" s="26" t="str">
        <f>IF(E7345="","TOTAL","")</f>
        <v/>
      </c>
      <c r="E7345" t="s">
        <v>77</v>
      </c>
    </row>
    <row r="7346" spans="1:5" outlineLevel="2" x14ac:dyDescent="0.35">
      <c r="A7346" s="11">
        <v>43847</v>
      </c>
      <c r="B7346" t="s">
        <v>1636</v>
      </c>
      <c r="C7346" s="5">
        <v>100</v>
      </c>
      <c r="D7346" s="26" t="str">
        <f>IF(E7346="","TOTAL","")</f>
        <v/>
      </c>
      <c r="E7346" t="s">
        <v>77</v>
      </c>
    </row>
    <row r="7347" spans="1:5" outlineLevel="2" x14ac:dyDescent="0.35">
      <c r="A7347" s="11">
        <v>43847</v>
      </c>
      <c r="B7347" t="s">
        <v>1636</v>
      </c>
      <c r="C7347" s="5">
        <v>100</v>
      </c>
      <c r="D7347" s="26" t="str">
        <f>IF(E7347="","TOTAL","")</f>
        <v/>
      </c>
      <c r="E7347" t="s">
        <v>77</v>
      </c>
    </row>
    <row r="7348" spans="1:5" outlineLevel="2" x14ac:dyDescent="0.35">
      <c r="A7348" s="11">
        <v>43847</v>
      </c>
      <c r="B7348" t="s">
        <v>1636</v>
      </c>
      <c r="C7348" s="5">
        <v>37.5</v>
      </c>
      <c r="D7348" s="26" t="str">
        <f>IF(E7348="","TOTAL","")</f>
        <v/>
      </c>
      <c r="E7348" t="s">
        <v>77</v>
      </c>
    </row>
    <row r="7349" spans="1:5" outlineLevel="2" x14ac:dyDescent="0.35">
      <c r="A7349" s="11">
        <v>43847</v>
      </c>
      <c r="B7349" t="s">
        <v>1636</v>
      </c>
      <c r="C7349" s="5">
        <v>25</v>
      </c>
      <c r="D7349" s="26" t="str">
        <f>IF(E7349="","TOTAL","")</f>
        <v/>
      </c>
      <c r="E7349" t="s">
        <v>77</v>
      </c>
    </row>
    <row r="7350" spans="1:5" outlineLevel="2" x14ac:dyDescent="0.35">
      <c r="A7350" s="11">
        <v>43847</v>
      </c>
      <c r="B7350" t="s">
        <v>1636</v>
      </c>
      <c r="C7350" s="5">
        <v>37.5</v>
      </c>
      <c r="D7350" s="26" t="str">
        <f>IF(E7350="","TOTAL","")</f>
        <v/>
      </c>
      <c r="E7350" t="s">
        <v>77</v>
      </c>
    </row>
    <row r="7351" spans="1:5" outlineLevel="2" x14ac:dyDescent="0.35">
      <c r="A7351" s="11">
        <v>43847</v>
      </c>
      <c r="B7351" t="s">
        <v>1636</v>
      </c>
      <c r="C7351" s="5">
        <v>37.5</v>
      </c>
      <c r="D7351" s="26" t="str">
        <f>IF(E7351="","TOTAL","")</f>
        <v/>
      </c>
      <c r="E7351" t="s">
        <v>77</v>
      </c>
    </row>
    <row r="7352" spans="1:5" outlineLevel="2" x14ac:dyDescent="0.35">
      <c r="A7352" s="11">
        <v>43847</v>
      </c>
      <c r="B7352" t="s">
        <v>1636</v>
      </c>
      <c r="C7352" s="5">
        <v>37.5</v>
      </c>
      <c r="D7352" s="26" t="str">
        <f>IF(E7352="","TOTAL","")</f>
        <v/>
      </c>
      <c r="E7352" t="s">
        <v>77</v>
      </c>
    </row>
    <row r="7353" spans="1:5" outlineLevel="2" x14ac:dyDescent="0.35">
      <c r="A7353" s="11">
        <v>43847</v>
      </c>
      <c r="B7353" t="s">
        <v>1636</v>
      </c>
      <c r="C7353" s="5">
        <v>31.25</v>
      </c>
      <c r="D7353" s="26" t="str">
        <f>IF(E7353="","TOTAL","")</f>
        <v/>
      </c>
      <c r="E7353" t="s">
        <v>77</v>
      </c>
    </row>
    <row r="7354" spans="1:5" outlineLevel="2" x14ac:dyDescent="0.35">
      <c r="A7354" s="11">
        <v>43847</v>
      </c>
      <c r="B7354" t="s">
        <v>1636</v>
      </c>
      <c r="C7354" s="5">
        <v>37.5</v>
      </c>
      <c r="D7354" s="26" t="str">
        <f>IF(E7354="","TOTAL","")</f>
        <v/>
      </c>
      <c r="E7354" t="s">
        <v>77</v>
      </c>
    </row>
    <row r="7355" spans="1:5" outlineLevel="2" x14ac:dyDescent="0.35">
      <c r="A7355" s="11">
        <v>43847</v>
      </c>
      <c r="B7355" t="s">
        <v>1636</v>
      </c>
      <c r="C7355" s="5">
        <v>25</v>
      </c>
      <c r="D7355" s="26" t="str">
        <f>IF(E7355="","TOTAL","")</f>
        <v/>
      </c>
      <c r="E7355" t="s">
        <v>77</v>
      </c>
    </row>
    <row r="7356" spans="1:5" outlineLevel="2" x14ac:dyDescent="0.35">
      <c r="A7356" s="11">
        <v>43847</v>
      </c>
      <c r="B7356" t="s">
        <v>1636</v>
      </c>
      <c r="C7356" s="5">
        <v>37.5</v>
      </c>
      <c r="D7356" s="26" t="str">
        <f>IF(E7356="","TOTAL","")</f>
        <v/>
      </c>
      <c r="E7356" t="s">
        <v>77</v>
      </c>
    </row>
    <row r="7357" spans="1:5" outlineLevel="2" x14ac:dyDescent="0.35">
      <c r="A7357" s="11">
        <v>43847</v>
      </c>
      <c r="B7357" t="s">
        <v>1636</v>
      </c>
      <c r="C7357" s="5">
        <v>150</v>
      </c>
      <c r="D7357" s="26" t="str">
        <f>IF(E7357="","TOTAL","")</f>
        <v/>
      </c>
      <c r="E7357" t="s">
        <v>77</v>
      </c>
    </row>
    <row r="7358" spans="1:5" outlineLevel="2" x14ac:dyDescent="0.35">
      <c r="A7358" s="11">
        <v>43847</v>
      </c>
      <c r="B7358" t="s">
        <v>1636</v>
      </c>
      <c r="C7358" s="5">
        <v>25</v>
      </c>
      <c r="D7358" s="26" t="str">
        <f>IF(E7358="","TOTAL","")</f>
        <v/>
      </c>
      <c r="E7358" t="s">
        <v>77</v>
      </c>
    </row>
    <row r="7359" spans="1:5" outlineLevel="2" x14ac:dyDescent="0.35">
      <c r="A7359" s="11">
        <v>43847</v>
      </c>
      <c r="B7359" t="s">
        <v>1636</v>
      </c>
      <c r="C7359" s="5">
        <v>25</v>
      </c>
      <c r="D7359" s="26" t="str">
        <f>IF(E7359="","TOTAL","")</f>
        <v/>
      </c>
      <c r="E7359" t="s">
        <v>77</v>
      </c>
    </row>
    <row r="7360" spans="1:5" outlineLevel="2" x14ac:dyDescent="0.35">
      <c r="A7360" s="11">
        <v>43847</v>
      </c>
      <c r="B7360" t="s">
        <v>1636</v>
      </c>
      <c r="C7360" s="5">
        <v>31.25</v>
      </c>
      <c r="D7360" s="26" t="str">
        <f>IF(E7360="","TOTAL","")</f>
        <v/>
      </c>
      <c r="E7360" t="s">
        <v>77</v>
      </c>
    </row>
    <row r="7361" spans="1:5" outlineLevel="2" x14ac:dyDescent="0.35">
      <c r="A7361" s="11">
        <v>43847</v>
      </c>
      <c r="B7361" t="s">
        <v>1636</v>
      </c>
      <c r="C7361" s="5">
        <v>25</v>
      </c>
      <c r="D7361" s="26" t="str">
        <f>IF(E7361="","TOTAL","")</f>
        <v/>
      </c>
      <c r="E7361" t="s">
        <v>77</v>
      </c>
    </row>
    <row r="7362" spans="1:5" outlineLevel="2" x14ac:dyDescent="0.35">
      <c r="A7362" s="11">
        <v>43847</v>
      </c>
      <c r="B7362" t="s">
        <v>1636</v>
      </c>
      <c r="C7362" s="5">
        <v>25</v>
      </c>
      <c r="D7362" s="26" t="str">
        <f>IF(E7362="","TOTAL","")</f>
        <v/>
      </c>
      <c r="E7362" t="s">
        <v>77</v>
      </c>
    </row>
    <row r="7363" spans="1:5" outlineLevel="1" x14ac:dyDescent="0.35">
      <c r="A7363" s="25">
        <f>A7362</f>
        <v>43847</v>
      </c>
      <c r="B7363" s="24" t="str">
        <f>B7362</f>
        <v>INGRID B PEREZ</v>
      </c>
      <c r="C7363" s="26">
        <f>SUBTOTAL(9,C7340:C7362)</f>
        <v>1050</v>
      </c>
      <c r="D7363" s="26" t="str">
        <f>IF(E7363="","TOTAL","")</f>
        <v>TOTAL</v>
      </c>
    </row>
    <row r="7364" spans="1:5" outlineLevel="2" x14ac:dyDescent="0.35">
      <c r="A7364" s="11">
        <v>43847</v>
      </c>
      <c r="B7364" t="s">
        <v>1637</v>
      </c>
      <c r="C7364" s="5">
        <v>155</v>
      </c>
      <c r="D7364" s="26" t="str">
        <f>IF(E7364="","TOTAL","")</f>
        <v/>
      </c>
      <c r="E7364" t="s">
        <v>77</v>
      </c>
    </row>
    <row r="7365" spans="1:5" outlineLevel="1" x14ac:dyDescent="0.35">
      <c r="A7365" s="25">
        <f>A7364</f>
        <v>43847</v>
      </c>
      <c r="B7365" s="24" t="str">
        <f>B7364</f>
        <v>SANTOS A PEREZ</v>
      </c>
      <c r="C7365" s="26">
        <f>SUBTOTAL(9,C7364:C7364)</f>
        <v>155</v>
      </c>
      <c r="D7365" s="26" t="str">
        <f>IF(E7365="","TOTAL","")</f>
        <v>TOTAL</v>
      </c>
    </row>
    <row r="7366" spans="1:5" outlineLevel="2" x14ac:dyDescent="0.35">
      <c r="A7366" s="11">
        <v>43847</v>
      </c>
      <c r="B7366" t="s">
        <v>418</v>
      </c>
      <c r="C7366" s="5">
        <v>1336.97</v>
      </c>
      <c r="D7366" s="26" t="str">
        <f>IF(E7366="","TOTAL","")</f>
        <v/>
      </c>
      <c r="E7366" t="s">
        <v>93</v>
      </c>
    </row>
    <row r="7367" spans="1:5" outlineLevel="2" x14ac:dyDescent="0.35">
      <c r="A7367" s="11">
        <v>43847</v>
      </c>
      <c r="B7367" t="s">
        <v>418</v>
      </c>
      <c r="C7367" s="5">
        <v>2868.51</v>
      </c>
      <c r="D7367" s="26" t="str">
        <f>IF(E7367="","TOTAL","")</f>
        <v/>
      </c>
      <c r="E7367" t="s">
        <v>79</v>
      </c>
    </row>
    <row r="7368" spans="1:5" outlineLevel="1" x14ac:dyDescent="0.35">
      <c r="A7368" s="25">
        <f>A7367</f>
        <v>43847</v>
      </c>
      <c r="B7368" s="24" t="str">
        <f>B7367</f>
        <v>PERIPOLE INC</v>
      </c>
      <c r="C7368" s="26">
        <f>SUBTOTAL(9,C7366:C7367)</f>
        <v>4205.4800000000005</v>
      </c>
      <c r="D7368" s="26" t="str">
        <f>IF(E7368="","TOTAL","")</f>
        <v>TOTAL</v>
      </c>
    </row>
    <row r="7369" spans="1:5" outlineLevel="2" x14ac:dyDescent="0.35">
      <c r="A7369" s="11">
        <v>43847</v>
      </c>
      <c r="B7369" t="s">
        <v>237</v>
      </c>
      <c r="C7369" s="5">
        <v>14798.94</v>
      </c>
      <c r="D7369" s="26" t="str">
        <f>IF(E7369="","TOTAL","")</f>
        <v/>
      </c>
      <c r="E7369" t="s">
        <v>104</v>
      </c>
    </row>
    <row r="7370" spans="1:5" outlineLevel="2" x14ac:dyDescent="0.35">
      <c r="A7370" s="11">
        <v>43847</v>
      </c>
      <c r="B7370" t="s">
        <v>237</v>
      </c>
      <c r="C7370" s="5">
        <v>15518.75</v>
      </c>
      <c r="D7370" s="26" t="str">
        <f>IF(E7370="","TOTAL","")</f>
        <v/>
      </c>
      <c r="E7370" t="s">
        <v>104</v>
      </c>
    </row>
    <row r="7371" spans="1:5" outlineLevel="2" x14ac:dyDescent="0.35">
      <c r="A7371" s="11">
        <v>43847</v>
      </c>
      <c r="B7371" t="s">
        <v>237</v>
      </c>
      <c r="C7371" s="5">
        <v>15602.05</v>
      </c>
      <c r="D7371" s="26" t="str">
        <f>IF(E7371="","TOTAL","")</f>
        <v/>
      </c>
      <c r="E7371" t="s">
        <v>104</v>
      </c>
    </row>
    <row r="7372" spans="1:5" outlineLevel="1" x14ac:dyDescent="0.35">
      <c r="A7372" s="25">
        <f>A7371</f>
        <v>43847</v>
      </c>
      <c r="B7372" s="24" t="str">
        <f>B7371</f>
        <v>PETROLEUM TRADERS CORPORATION</v>
      </c>
      <c r="C7372" s="26">
        <f>SUBTOTAL(9,C7369:C7371)</f>
        <v>45919.740000000005</v>
      </c>
      <c r="D7372" s="26" t="str">
        <f>IF(E7372="","TOTAL","")</f>
        <v>TOTAL</v>
      </c>
    </row>
    <row r="7373" spans="1:5" outlineLevel="2" x14ac:dyDescent="0.35">
      <c r="A7373" s="11">
        <v>43847</v>
      </c>
      <c r="B7373" t="s">
        <v>478</v>
      </c>
      <c r="C7373" s="5">
        <v>8.65</v>
      </c>
      <c r="D7373" s="26" t="str">
        <f>IF(E7373="","TOTAL","")</f>
        <v/>
      </c>
      <c r="E7373" t="s">
        <v>79</v>
      </c>
    </row>
    <row r="7374" spans="1:5" outlineLevel="1" x14ac:dyDescent="0.35">
      <c r="A7374" s="25">
        <f>A7373</f>
        <v>43847</v>
      </c>
      <c r="B7374" s="24" t="str">
        <f>B7373</f>
        <v>PETSMART #3035</v>
      </c>
      <c r="C7374" s="26">
        <f>SUBTOTAL(9,C7373:C7373)</f>
        <v>8.65</v>
      </c>
      <c r="D7374" s="26" t="str">
        <f>IF(E7374="","TOTAL","")</f>
        <v>TOTAL</v>
      </c>
    </row>
    <row r="7375" spans="1:5" outlineLevel="2" x14ac:dyDescent="0.35">
      <c r="A7375" s="11">
        <v>43847</v>
      </c>
      <c r="B7375" t="s">
        <v>1046</v>
      </c>
      <c r="C7375" s="5">
        <v>30.6</v>
      </c>
      <c r="D7375" s="26" t="str">
        <f>IF(E7375="","TOTAL","")</f>
        <v/>
      </c>
      <c r="E7375" t="s">
        <v>79</v>
      </c>
    </row>
    <row r="7376" spans="1:5" outlineLevel="2" x14ac:dyDescent="0.35">
      <c r="A7376" s="11">
        <v>43847</v>
      </c>
      <c r="B7376" t="s">
        <v>1046</v>
      </c>
      <c r="C7376" s="5">
        <v>530.94000000000005</v>
      </c>
      <c r="D7376" s="26" t="str">
        <f>IF(E7376="","TOTAL","")</f>
        <v/>
      </c>
      <c r="E7376" t="s">
        <v>89</v>
      </c>
    </row>
    <row r="7377" spans="1:5" outlineLevel="1" x14ac:dyDescent="0.35">
      <c r="A7377" s="25">
        <f>A7376</f>
        <v>43847</v>
      </c>
      <c r="B7377" s="24" t="str">
        <f>B7376</f>
        <v>PHEIDO ADVERTISING</v>
      </c>
      <c r="C7377" s="26">
        <f>SUBTOTAL(9,C7375:C7376)</f>
        <v>561.54000000000008</v>
      </c>
      <c r="D7377" s="26" t="str">
        <f>IF(E7377="","TOTAL","")</f>
        <v>TOTAL</v>
      </c>
    </row>
    <row r="7378" spans="1:5" outlineLevel="2" x14ac:dyDescent="0.35">
      <c r="A7378" s="11">
        <v>43847</v>
      </c>
      <c r="B7378" t="s">
        <v>1638</v>
      </c>
      <c r="C7378" s="5">
        <v>95</v>
      </c>
      <c r="D7378" s="26" t="str">
        <f>IF(E7378="","TOTAL","")</f>
        <v/>
      </c>
      <c r="E7378" t="s">
        <v>83</v>
      </c>
    </row>
    <row r="7379" spans="1:5" outlineLevel="1" x14ac:dyDescent="0.35">
      <c r="A7379" s="25">
        <f>A7378</f>
        <v>43847</v>
      </c>
      <c r="B7379" s="24" t="str">
        <f>B7378</f>
        <v>PHI DELTA KAPPA INTERNATIONAL INC</v>
      </c>
      <c r="C7379" s="26">
        <f>SUBTOTAL(9,C7378:C7378)</f>
        <v>95</v>
      </c>
      <c r="D7379" s="26" t="str">
        <f>IF(E7379="","TOTAL","")</f>
        <v>TOTAL</v>
      </c>
    </row>
    <row r="7380" spans="1:5" outlineLevel="2" x14ac:dyDescent="0.35">
      <c r="A7380" s="11">
        <v>43847</v>
      </c>
      <c r="B7380" t="s">
        <v>1047</v>
      </c>
      <c r="C7380" s="5">
        <v>85</v>
      </c>
      <c r="D7380" s="26" t="str">
        <f>IF(E7380="","TOTAL","")</f>
        <v/>
      </c>
      <c r="E7380" t="s">
        <v>77</v>
      </c>
    </row>
    <row r="7381" spans="1:5" outlineLevel="1" x14ac:dyDescent="0.35">
      <c r="A7381" s="25">
        <f>A7380</f>
        <v>43847</v>
      </c>
      <c r="B7381" s="24" t="str">
        <f>B7380</f>
        <v>SAMUEL PHILLIPS</v>
      </c>
      <c r="C7381" s="26">
        <f>SUBTOTAL(9,C7380:C7380)</f>
        <v>85</v>
      </c>
      <c r="D7381" s="26" t="str">
        <f>IF(E7381="","TOTAL","")</f>
        <v>TOTAL</v>
      </c>
    </row>
    <row r="7382" spans="1:5" outlineLevel="2" x14ac:dyDescent="0.35">
      <c r="A7382" s="11">
        <v>43847</v>
      </c>
      <c r="B7382" t="s">
        <v>1639</v>
      </c>
      <c r="C7382" s="5">
        <v>6321</v>
      </c>
      <c r="D7382" s="26" t="str">
        <f>IF(E7382="","TOTAL","")</f>
        <v/>
      </c>
      <c r="E7382" t="s">
        <v>81</v>
      </c>
    </row>
    <row r="7383" spans="1:5" outlineLevel="1" x14ac:dyDescent="0.35">
      <c r="A7383" s="25">
        <f>A7382</f>
        <v>43847</v>
      </c>
      <c r="B7383" s="24" t="str">
        <f>B7382</f>
        <v>PIONEER MANUFACTURING COMPANY</v>
      </c>
      <c r="C7383" s="26">
        <f>SUBTOTAL(9,C7382:C7382)</f>
        <v>6321</v>
      </c>
      <c r="D7383" s="26" t="str">
        <f>IF(E7383="","TOTAL","")</f>
        <v>TOTAL</v>
      </c>
    </row>
    <row r="7384" spans="1:5" outlineLevel="2" x14ac:dyDescent="0.35">
      <c r="A7384" s="11">
        <v>43847</v>
      </c>
      <c r="B7384" t="s">
        <v>539</v>
      </c>
      <c r="C7384" s="5">
        <v>3959.95</v>
      </c>
      <c r="D7384" s="26" t="str">
        <f>IF(E7384="","TOTAL","")</f>
        <v/>
      </c>
      <c r="E7384" t="s">
        <v>420</v>
      </c>
    </row>
    <row r="7385" spans="1:5" outlineLevel="2" x14ac:dyDescent="0.35">
      <c r="A7385" s="11">
        <v>43847</v>
      </c>
      <c r="B7385" t="s">
        <v>539</v>
      </c>
      <c r="C7385" s="5">
        <v>131084.95000000001</v>
      </c>
      <c r="D7385" s="26" t="str">
        <f>IF(E7385="","TOTAL","")</f>
        <v/>
      </c>
      <c r="E7385" t="s">
        <v>420</v>
      </c>
    </row>
    <row r="7386" spans="1:5" outlineLevel="1" x14ac:dyDescent="0.35">
      <c r="A7386" s="25">
        <f>A7385</f>
        <v>43847</v>
      </c>
      <c r="B7386" s="24" t="str">
        <f>B7385</f>
        <v>PIRAINO CONSULTING INC</v>
      </c>
      <c r="C7386" s="26">
        <f>SUBTOTAL(9,C7384:C7385)</f>
        <v>135044.90000000002</v>
      </c>
      <c r="D7386" s="26" t="str">
        <f>IF(E7386="","TOTAL","")</f>
        <v>TOTAL</v>
      </c>
    </row>
    <row r="7387" spans="1:5" outlineLevel="2" x14ac:dyDescent="0.35">
      <c r="A7387" s="11">
        <v>43847</v>
      </c>
      <c r="B7387" t="s">
        <v>1640</v>
      </c>
      <c r="C7387" s="5">
        <v>101.74</v>
      </c>
      <c r="D7387" s="26" t="str">
        <f>IF(E7387="","TOTAL","")</f>
        <v/>
      </c>
      <c r="E7387" t="s">
        <v>79</v>
      </c>
    </row>
    <row r="7388" spans="1:5" outlineLevel="1" x14ac:dyDescent="0.35">
      <c r="A7388" s="25">
        <f>A7387</f>
        <v>43847</v>
      </c>
      <c r="B7388" s="24" t="str">
        <f>B7387</f>
        <v>PITNEY BOWES INC</v>
      </c>
      <c r="C7388" s="26">
        <f>SUBTOTAL(9,C7387:C7387)</f>
        <v>101.74</v>
      </c>
      <c r="D7388" s="26" t="str">
        <f>IF(E7388="","TOTAL","")</f>
        <v>TOTAL</v>
      </c>
    </row>
    <row r="7389" spans="1:5" outlineLevel="2" x14ac:dyDescent="0.35">
      <c r="A7389" s="11">
        <v>43847</v>
      </c>
      <c r="B7389" t="s">
        <v>1640</v>
      </c>
      <c r="C7389" s="5">
        <v>396.75</v>
      </c>
      <c r="D7389" s="26" t="str">
        <f>IF(E7389="","TOTAL","")</f>
        <v/>
      </c>
      <c r="E7389" t="s">
        <v>77</v>
      </c>
    </row>
    <row r="7390" spans="1:5" outlineLevel="1" x14ac:dyDescent="0.35">
      <c r="A7390" s="25">
        <f>A7389</f>
        <v>43847</v>
      </c>
      <c r="B7390" s="24" t="str">
        <f>B7389</f>
        <v>PITNEY BOWES INC</v>
      </c>
      <c r="C7390" s="26">
        <f>SUBTOTAL(9,C7389:C7389)</f>
        <v>396.75</v>
      </c>
      <c r="D7390" s="26" t="str">
        <f>IF(E7390="","TOTAL","")</f>
        <v>TOTAL</v>
      </c>
    </row>
    <row r="7391" spans="1:5" outlineLevel="2" x14ac:dyDescent="0.35">
      <c r="A7391" s="11">
        <v>43847</v>
      </c>
      <c r="B7391" t="s">
        <v>1641</v>
      </c>
      <c r="C7391" s="5">
        <v>157.68</v>
      </c>
      <c r="D7391" s="26" t="str">
        <f>IF(E7391="","TOTAL","")</f>
        <v/>
      </c>
      <c r="E7391" t="s">
        <v>98</v>
      </c>
    </row>
    <row r="7392" spans="1:5" outlineLevel="1" x14ac:dyDescent="0.35">
      <c r="A7392" s="25">
        <f>A7391</f>
        <v>43847</v>
      </c>
      <c r="B7392" s="24" t="str">
        <f>B7391</f>
        <v>PITNEY BOWES</v>
      </c>
      <c r="C7392" s="26">
        <f>SUBTOTAL(9,C7391:C7391)</f>
        <v>157.68</v>
      </c>
      <c r="D7392" s="26" t="str">
        <f>IF(E7392="","TOTAL","")</f>
        <v>TOTAL</v>
      </c>
    </row>
    <row r="7393" spans="1:5" outlineLevel="2" x14ac:dyDescent="0.35">
      <c r="A7393" s="11">
        <v>43847</v>
      </c>
      <c r="B7393" t="s">
        <v>293</v>
      </c>
      <c r="C7393" s="5">
        <v>146.41</v>
      </c>
      <c r="D7393" s="26" t="str">
        <f>IF(E7393="","TOTAL","")</f>
        <v/>
      </c>
      <c r="E7393" t="s">
        <v>87</v>
      </c>
    </row>
    <row r="7394" spans="1:5" outlineLevel="1" x14ac:dyDescent="0.35">
      <c r="A7394" s="25">
        <f>A7393</f>
        <v>43847</v>
      </c>
      <c r="B7394" s="24" t="str">
        <f>B7393</f>
        <v>PITNEY BOWES GLOBAL FINANCIAL SVCS</v>
      </c>
      <c r="C7394" s="26">
        <f>SUBTOTAL(9,C7393:C7393)</f>
        <v>146.41</v>
      </c>
      <c r="D7394" s="26" t="str">
        <f>IF(E7394="","TOTAL","")</f>
        <v>TOTAL</v>
      </c>
    </row>
    <row r="7395" spans="1:5" outlineLevel="2" x14ac:dyDescent="0.35">
      <c r="A7395" s="11">
        <v>43847</v>
      </c>
      <c r="B7395" t="s">
        <v>370</v>
      </c>
      <c r="C7395" s="5">
        <v>282.95999999999998</v>
      </c>
      <c r="D7395" s="26" t="str">
        <f>IF(E7395="","TOTAL","")</f>
        <v/>
      </c>
      <c r="E7395" t="s">
        <v>79</v>
      </c>
    </row>
    <row r="7396" spans="1:5" outlineLevel="2" x14ac:dyDescent="0.35">
      <c r="A7396" s="11">
        <v>43847</v>
      </c>
      <c r="B7396" t="s">
        <v>370</v>
      </c>
      <c r="C7396" s="5">
        <v>316.93</v>
      </c>
      <c r="D7396" s="26" t="str">
        <f>IF(E7396="","TOTAL","")</f>
        <v/>
      </c>
      <c r="E7396" t="s">
        <v>79</v>
      </c>
    </row>
    <row r="7397" spans="1:5" outlineLevel="1" x14ac:dyDescent="0.35">
      <c r="A7397" s="25">
        <f>A7396</f>
        <v>43847</v>
      </c>
      <c r="B7397" s="24" t="str">
        <f>B7396</f>
        <v>PITSCO EDUCATION</v>
      </c>
      <c r="C7397" s="26">
        <f>SUBTOTAL(9,C7395:C7396)</f>
        <v>599.89</v>
      </c>
      <c r="D7397" s="26" t="str">
        <f>IF(E7397="","TOTAL","")</f>
        <v>TOTAL</v>
      </c>
    </row>
    <row r="7398" spans="1:5" outlineLevel="2" x14ac:dyDescent="0.35">
      <c r="A7398" s="11">
        <v>43847</v>
      </c>
      <c r="B7398" t="s">
        <v>941</v>
      </c>
      <c r="C7398" s="5">
        <v>2395.9499999999998</v>
      </c>
      <c r="D7398" s="26" t="str">
        <f>IF(E7398="","TOTAL","")</f>
        <v/>
      </c>
      <c r="E7398" t="s">
        <v>81</v>
      </c>
    </row>
    <row r="7399" spans="1:5" outlineLevel="1" x14ac:dyDescent="0.35">
      <c r="A7399" s="25">
        <f>A7398</f>
        <v>43847</v>
      </c>
      <c r="B7399" s="24" t="str">
        <f>B7398</f>
        <v>THE PLAYWELL GROUP INC</v>
      </c>
      <c r="C7399" s="26">
        <f>SUBTOTAL(9,C7398:C7398)</f>
        <v>2395.9499999999998</v>
      </c>
      <c r="D7399" s="26" t="str">
        <f>IF(E7399="","TOTAL","")</f>
        <v>TOTAL</v>
      </c>
    </row>
    <row r="7400" spans="1:5" outlineLevel="2" x14ac:dyDescent="0.35">
      <c r="A7400" s="11">
        <v>43847</v>
      </c>
      <c r="B7400" t="s">
        <v>1642</v>
      </c>
      <c r="C7400" s="5">
        <v>425</v>
      </c>
      <c r="D7400" s="26" t="str">
        <f>IF(E7400="","TOTAL","")</f>
        <v/>
      </c>
      <c r="E7400" t="s">
        <v>77</v>
      </c>
    </row>
    <row r="7401" spans="1:5" outlineLevel="1" x14ac:dyDescent="0.35">
      <c r="A7401" s="25">
        <f>A7400</f>
        <v>43847</v>
      </c>
      <c r="B7401" s="24" t="str">
        <f>B7400</f>
        <v>PLEASE MR DJ ENTERTAINMENT</v>
      </c>
      <c r="C7401" s="26">
        <f>SUBTOTAL(9,C7400:C7400)</f>
        <v>425</v>
      </c>
      <c r="D7401" s="26" t="str">
        <f>IF(E7401="","TOTAL","")</f>
        <v>TOTAL</v>
      </c>
    </row>
    <row r="7402" spans="1:5" outlineLevel="2" x14ac:dyDescent="0.35">
      <c r="A7402" s="11">
        <v>43847</v>
      </c>
      <c r="B7402" t="s">
        <v>1643</v>
      </c>
      <c r="C7402" s="5">
        <v>190</v>
      </c>
      <c r="D7402" s="26" t="str">
        <f>IF(E7402="","TOTAL","")</f>
        <v/>
      </c>
      <c r="E7402" t="s">
        <v>82</v>
      </c>
    </row>
    <row r="7403" spans="1:5" outlineLevel="1" x14ac:dyDescent="0.35">
      <c r="A7403" s="25">
        <f>A7402</f>
        <v>43847</v>
      </c>
      <c r="B7403" s="24" t="str">
        <f>B7402</f>
        <v>PLUMBING HEATING COOLING CONTRACTOR</v>
      </c>
      <c r="C7403" s="26">
        <f>SUBTOTAL(9,C7402:C7402)</f>
        <v>190</v>
      </c>
      <c r="D7403" s="26" t="str">
        <f>IF(E7403="","TOTAL","")</f>
        <v>TOTAL</v>
      </c>
    </row>
    <row r="7404" spans="1:5" outlineLevel="2" x14ac:dyDescent="0.35">
      <c r="A7404" s="11">
        <v>43847</v>
      </c>
      <c r="B7404" t="s">
        <v>1644</v>
      </c>
      <c r="C7404" s="5">
        <v>832.48</v>
      </c>
      <c r="D7404" s="26" t="str">
        <f>IF(E7404="","TOTAL","")</f>
        <v/>
      </c>
      <c r="E7404" t="s">
        <v>85</v>
      </c>
    </row>
    <row r="7405" spans="1:5" outlineLevel="1" x14ac:dyDescent="0.35">
      <c r="A7405" s="25">
        <f>A7404</f>
        <v>43847</v>
      </c>
      <c r="B7405" s="24" t="str">
        <f>B7404</f>
        <v>POLARIS WEST</v>
      </c>
      <c r="C7405" s="26">
        <f>SUBTOTAL(9,C7404:C7404)</f>
        <v>832.48</v>
      </c>
      <c r="D7405" s="26" t="str">
        <f>IF(E7405="","TOTAL","")</f>
        <v>TOTAL</v>
      </c>
    </row>
    <row r="7406" spans="1:5" outlineLevel="2" x14ac:dyDescent="0.35">
      <c r="A7406" s="11">
        <v>43847</v>
      </c>
      <c r="B7406" t="s">
        <v>1645</v>
      </c>
      <c r="C7406" s="5">
        <v>154.33000000000001</v>
      </c>
      <c r="D7406" s="26" t="str">
        <f>IF(E7406="","TOTAL","")</f>
        <v/>
      </c>
      <c r="E7406" t="s">
        <v>79</v>
      </c>
    </row>
    <row r="7407" spans="1:5" outlineLevel="2" x14ac:dyDescent="0.35">
      <c r="A7407" s="11">
        <v>43847</v>
      </c>
      <c r="B7407" t="s">
        <v>1645</v>
      </c>
      <c r="C7407" s="5">
        <v>5687.91</v>
      </c>
      <c r="D7407" s="26" t="str">
        <f>IF(E7407="","TOTAL","")</f>
        <v/>
      </c>
      <c r="E7407" t="s">
        <v>79</v>
      </c>
    </row>
    <row r="7408" spans="1:5" outlineLevel="2" x14ac:dyDescent="0.35">
      <c r="A7408" s="11">
        <v>43847</v>
      </c>
      <c r="B7408" t="s">
        <v>1645</v>
      </c>
      <c r="C7408" s="5">
        <v>1895.97</v>
      </c>
      <c r="D7408" s="26" t="str">
        <f>IF(E7408="","TOTAL","")</f>
        <v/>
      </c>
      <c r="E7408" t="s">
        <v>79</v>
      </c>
    </row>
    <row r="7409" spans="1:5" outlineLevel="2" x14ac:dyDescent="0.35">
      <c r="A7409" s="11">
        <v>43847</v>
      </c>
      <c r="B7409" t="s">
        <v>1645</v>
      </c>
      <c r="C7409" s="5">
        <v>1270.6500000000001</v>
      </c>
      <c r="D7409" s="26" t="str">
        <f>IF(E7409="","TOTAL","")</f>
        <v/>
      </c>
      <c r="E7409" t="s">
        <v>79</v>
      </c>
    </row>
    <row r="7410" spans="1:5" outlineLevel="1" x14ac:dyDescent="0.35">
      <c r="A7410" s="25">
        <f>A7409</f>
        <v>43847</v>
      </c>
      <c r="B7410" s="24" t="str">
        <f>B7409</f>
        <v>POLLOCK PAPER DISTRIBUTORS</v>
      </c>
      <c r="C7410" s="26">
        <f>SUBTOTAL(9,C7406:C7409)</f>
        <v>9008.86</v>
      </c>
      <c r="D7410" s="26" t="str">
        <f>IF(E7410="","TOTAL","")</f>
        <v>TOTAL</v>
      </c>
    </row>
    <row r="7411" spans="1:5" outlineLevel="2" x14ac:dyDescent="0.35">
      <c r="A7411" s="11">
        <v>43847</v>
      </c>
      <c r="B7411" t="s">
        <v>47</v>
      </c>
      <c r="C7411" s="5">
        <v>1538.9</v>
      </c>
      <c r="D7411" s="26" t="str">
        <f>IF(E7411="","TOTAL","")</f>
        <v/>
      </c>
      <c r="E7411" t="s">
        <v>89</v>
      </c>
    </row>
    <row r="7412" spans="1:5" outlineLevel="1" x14ac:dyDescent="0.35">
      <c r="A7412" s="25">
        <f>A7411</f>
        <v>43847</v>
      </c>
      <c r="B7412" s="24" t="str">
        <f>B7411</f>
        <v>POSITIVE PROMOTIONS</v>
      </c>
      <c r="C7412" s="26">
        <f>SUBTOTAL(9,C7411:C7411)</f>
        <v>1538.9</v>
      </c>
      <c r="D7412" s="26" t="str">
        <f>IF(E7412="","TOTAL","")</f>
        <v>TOTAL</v>
      </c>
    </row>
    <row r="7413" spans="1:5" outlineLevel="2" x14ac:dyDescent="0.35">
      <c r="A7413" s="11">
        <v>43847</v>
      </c>
      <c r="B7413" t="s">
        <v>794</v>
      </c>
      <c r="C7413" s="5">
        <v>65</v>
      </c>
      <c r="D7413" s="26" t="str">
        <f>IF(E7413="","TOTAL","")</f>
        <v/>
      </c>
      <c r="E7413" t="s">
        <v>77</v>
      </c>
    </row>
    <row r="7414" spans="1:5" outlineLevel="2" x14ac:dyDescent="0.35">
      <c r="A7414" s="11">
        <v>43847</v>
      </c>
      <c r="B7414" t="s">
        <v>794</v>
      </c>
      <c r="C7414" s="5">
        <v>115</v>
      </c>
      <c r="D7414" s="26" t="str">
        <f>IF(E7414="","TOTAL","")</f>
        <v/>
      </c>
      <c r="E7414" t="s">
        <v>77</v>
      </c>
    </row>
    <row r="7415" spans="1:5" outlineLevel="1" x14ac:dyDescent="0.35">
      <c r="A7415" s="25">
        <f>A7414</f>
        <v>43847</v>
      </c>
      <c r="B7415" s="24" t="str">
        <f>B7414</f>
        <v>NIKOLAUS POTTS</v>
      </c>
      <c r="C7415" s="26">
        <f>SUBTOTAL(9,C7413:C7414)</f>
        <v>180</v>
      </c>
      <c r="D7415" s="26" t="str">
        <f>IF(E7415="","TOTAL","")</f>
        <v>TOTAL</v>
      </c>
    </row>
    <row r="7416" spans="1:5" outlineLevel="2" x14ac:dyDescent="0.35">
      <c r="A7416" s="11">
        <v>43847</v>
      </c>
      <c r="B7416" t="s">
        <v>442</v>
      </c>
      <c r="C7416" s="5">
        <v>1147.1199999999999</v>
      </c>
      <c r="D7416" s="26" t="str">
        <f>IF(E7416="","TOTAL","")</f>
        <v/>
      </c>
      <c r="E7416" t="s">
        <v>92</v>
      </c>
    </row>
    <row r="7417" spans="1:5" outlineLevel="1" x14ac:dyDescent="0.35">
      <c r="A7417" s="25">
        <f>A7416</f>
        <v>43847</v>
      </c>
      <c r="B7417" s="24" t="str">
        <f>B7416</f>
        <v>POWERSCHOOL GROUP LLC</v>
      </c>
      <c r="C7417" s="26">
        <f>SUBTOTAL(9,C7416:C7416)</f>
        <v>1147.1199999999999</v>
      </c>
      <c r="D7417" s="26" t="str">
        <f>IF(E7417="","TOTAL","")</f>
        <v>TOTAL</v>
      </c>
    </row>
    <row r="7418" spans="1:5" outlineLevel="2" x14ac:dyDescent="0.35">
      <c r="A7418" s="11">
        <v>43847</v>
      </c>
      <c r="B7418" t="s">
        <v>795</v>
      </c>
      <c r="C7418" s="5">
        <v>868</v>
      </c>
      <c r="D7418" s="26" t="str">
        <f>IF(E7418="","TOTAL","")</f>
        <v/>
      </c>
      <c r="E7418" t="s">
        <v>89</v>
      </c>
    </row>
    <row r="7419" spans="1:5" outlineLevel="1" x14ac:dyDescent="0.35">
      <c r="A7419" s="25">
        <f>A7418</f>
        <v>43847</v>
      </c>
      <c r="B7419" s="24" t="str">
        <f>B7418</f>
        <v>PROFORMA</v>
      </c>
      <c r="C7419" s="26">
        <f>SUBTOTAL(9,C7418:C7418)</f>
        <v>868</v>
      </c>
      <c r="D7419" s="26" t="str">
        <f>IF(E7419="","TOTAL","")</f>
        <v>TOTAL</v>
      </c>
    </row>
    <row r="7420" spans="1:5" outlineLevel="2" x14ac:dyDescent="0.35">
      <c r="A7420" s="11">
        <v>43847</v>
      </c>
      <c r="B7420" t="s">
        <v>302</v>
      </c>
      <c r="C7420" s="5">
        <v>315</v>
      </c>
      <c r="D7420" s="26" t="str">
        <f>IF(E7420="","TOTAL","")</f>
        <v/>
      </c>
      <c r="E7420" t="s">
        <v>79</v>
      </c>
    </row>
    <row r="7421" spans="1:5" outlineLevel="2" x14ac:dyDescent="0.35">
      <c r="A7421" s="11">
        <v>43847</v>
      </c>
      <c r="B7421" t="s">
        <v>302</v>
      </c>
      <c r="C7421" s="5">
        <v>374</v>
      </c>
      <c r="D7421" s="26" t="str">
        <f>IF(E7421="","TOTAL","")</f>
        <v/>
      </c>
      <c r="E7421" t="s">
        <v>89</v>
      </c>
    </row>
    <row r="7422" spans="1:5" outlineLevel="1" x14ac:dyDescent="0.35">
      <c r="A7422" s="25">
        <f>A7421</f>
        <v>43847</v>
      </c>
      <c r="B7422" s="24" t="str">
        <f>B7421</f>
        <v>PURPLE PEAR PROMOTIONAL PRODUCTS</v>
      </c>
      <c r="C7422" s="26">
        <f>SUBTOTAL(9,C7420:C7421)</f>
        <v>689</v>
      </c>
      <c r="D7422" s="26" t="str">
        <f>IF(E7422="","TOTAL","")</f>
        <v>TOTAL</v>
      </c>
    </row>
    <row r="7423" spans="1:5" outlineLevel="2" x14ac:dyDescent="0.35">
      <c r="A7423" s="11">
        <v>43847</v>
      </c>
      <c r="B7423" t="s">
        <v>1646</v>
      </c>
      <c r="C7423" s="5">
        <v>2275.66</v>
      </c>
      <c r="D7423" s="26" t="str">
        <f>IF(E7423="","TOTAL","")</f>
        <v/>
      </c>
      <c r="E7423" t="s">
        <v>2261</v>
      </c>
    </row>
    <row r="7424" spans="1:5" outlineLevel="1" x14ac:dyDescent="0.35">
      <c r="A7424" s="25">
        <f>A7423</f>
        <v>43847</v>
      </c>
      <c r="B7424" s="24" t="str">
        <f>B7423</f>
        <v>PV RENTALS LLC</v>
      </c>
      <c r="C7424" s="26">
        <f>SUBTOTAL(9,C7423:C7423)</f>
        <v>2275.66</v>
      </c>
      <c r="D7424" s="26" t="str">
        <f>IF(E7424="","TOTAL","")</f>
        <v>TOTAL</v>
      </c>
    </row>
    <row r="7425" spans="1:5" outlineLevel="2" x14ac:dyDescent="0.35">
      <c r="A7425" s="11">
        <v>43847</v>
      </c>
      <c r="B7425" t="s">
        <v>206</v>
      </c>
      <c r="C7425" s="5">
        <v>199.52</v>
      </c>
      <c r="D7425" s="26" t="str">
        <f>IF(E7425="","TOTAL","")</f>
        <v/>
      </c>
      <c r="E7425" t="s">
        <v>79</v>
      </c>
    </row>
    <row r="7426" spans="1:5" outlineLevel="2" x14ac:dyDescent="0.35">
      <c r="A7426" s="11">
        <v>43847</v>
      </c>
      <c r="B7426" t="s">
        <v>206</v>
      </c>
      <c r="C7426" s="5">
        <v>49.88</v>
      </c>
      <c r="D7426" s="26" t="str">
        <f>IF(E7426="","TOTAL","")</f>
        <v/>
      </c>
      <c r="E7426" t="s">
        <v>79</v>
      </c>
    </row>
    <row r="7427" spans="1:5" outlineLevel="2" x14ac:dyDescent="0.35">
      <c r="A7427" s="11">
        <v>43847</v>
      </c>
      <c r="B7427" t="s">
        <v>206</v>
      </c>
      <c r="C7427" s="5">
        <v>273.60000000000002</v>
      </c>
      <c r="D7427" s="26" t="str">
        <f>IF(E7427="","TOTAL","")</f>
        <v/>
      </c>
      <c r="E7427" t="s">
        <v>81</v>
      </c>
    </row>
    <row r="7428" spans="1:5" outlineLevel="2" x14ac:dyDescent="0.35">
      <c r="A7428" s="11">
        <v>43847</v>
      </c>
      <c r="B7428" t="s">
        <v>206</v>
      </c>
      <c r="C7428" s="5">
        <v>3732.48</v>
      </c>
      <c r="D7428" s="26" t="str">
        <f>IF(E7428="","TOTAL","")</f>
        <v/>
      </c>
      <c r="E7428" t="s">
        <v>90</v>
      </c>
    </row>
    <row r="7429" spans="1:5" outlineLevel="2" x14ac:dyDescent="0.35">
      <c r="A7429" s="11">
        <v>43847</v>
      </c>
      <c r="B7429" t="s">
        <v>206</v>
      </c>
      <c r="C7429" s="5">
        <v>2376</v>
      </c>
      <c r="D7429" s="26" t="str">
        <f>IF(E7429="","TOTAL","")</f>
        <v/>
      </c>
      <c r="E7429" t="s">
        <v>90</v>
      </c>
    </row>
    <row r="7430" spans="1:5" outlineLevel="2" x14ac:dyDescent="0.35">
      <c r="A7430" s="11">
        <v>43847</v>
      </c>
      <c r="B7430" t="s">
        <v>206</v>
      </c>
      <c r="C7430" s="5">
        <v>2583.12</v>
      </c>
      <c r="D7430" s="26" t="str">
        <f>IF(E7430="","TOTAL","")</f>
        <v/>
      </c>
      <c r="E7430" t="s">
        <v>90</v>
      </c>
    </row>
    <row r="7431" spans="1:5" outlineLevel="2" x14ac:dyDescent="0.35">
      <c r="A7431" s="11">
        <v>43847</v>
      </c>
      <c r="B7431" t="s">
        <v>206</v>
      </c>
      <c r="C7431" s="5">
        <v>148.96</v>
      </c>
      <c r="D7431" s="26" t="str">
        <f>IF(E7431="","TOTAL","")</f>
        <v/>
      </c>
      <c r="E7431" t="s">
        <v>90</v>
      </c>
    </row>
    <row r="7432" spans="1:5" outlineLevel="2" x14ac:dyDescent="0.35">
      <c r="A7432" s="11">
        <v>43847</v>
      </c>
      <c r="B7432" t="s">
        <v>206</v>
      </c>
      <c r="C7432" s="5">
        <v>5883.8</v>
      </c>
      <c r="D7432" s="26" t="str">
        <f>IF(E7432="","TOTAL","")</f>
        <v/>
      </c>
      <c r="E7432" t="s">
        <v>90</v>
      </c>
    </row>
    <row r="7433" spans="1:5" outlineLevel="2" x14ac:dyDescent="0.35">
      <c r="A7433" s="11">
        <v>43847</v>
      </c>
      <c r="B7433" t="s">
        <v>206</v>
      </c>
      <c r="C7433" s="5">
        <v>452</v>
      </c>
      <c r="D7433" s="26" t="str">
        <f>IF(E7433="","TOTAL","")</f>
        <v/>
      </c>
      <c r="E7433" t="s">
        <v>79</v>
      </c>
    </row>
    <row r="7434" spans="1:5" outlineLevel="1" x14ac:dyDescent="0.35">
      <c r="A7434" s="25">
        <f>A7433</f>
        <v>43847</v>
      </c>
      <c r="B7434" s="24" t="str">
        <f>B7433</f>
        <v>PYRAMID SCHOOL PRODUCTS</v>
      </c>
      <c r="C7434" s="26">
        <f>SUBTOTAL(9,C7425:C7433)</f>
        <v>15699.359999999997</v>
      </c>
      <c r="D7434" s="26" t="str">
        <f>IF(E7434="","TOTAL","")</f>
        <v>TOTAL</v>
      </c>
    </row>
    <row r="7435" spans="1:5" outlineLevel="2" x14ac:dyDescent="0.35">
      <c r="A7435" s="11">
        <v>43847</v>
      </c>
      <c r="B7435" t="s">
        <v>465</v>
      </c>
      <c r="C7435" s="5">
        <v>72</v>
      </c>
      <c r="D7435" s="26" t="str">
        <f>IF(E7435="","TOTAL","")</f>
        <v/>
      </c>
      <c r="E7435" t="s">
        <v>80</v>
      </c>
    </row>
    <row r="7436" spans="1:5" outlineLevel="2" x14ac:dyDescent="0.35">
      <c r="A7436" s="11">
        <v>43847</v>
      </c>
      <c r="B7436" t="s">
        <v>465</v>
      </c>
      <c r="C7436" s="5">
        <v>72</v>
      </c>
      <c r="D7436" s="26" t="str">
        <f>IF(E7436="","TOTAL","")</f>
        <v/>
      </c>
      <c r="E7436" t="s">
        <v>80</v>
      </c>
    </row>
    <row r="7437" spans="1:5" outlineLevel="2" x14ac:dyDescent="0.35">
      <c r="A7437" s="11">
        <v>43847</v>
      </c>
      <c r="B7437" t="s">
        <v>465</v>
      </c>
      <c r="C7437" s="5">
        <v>72</v>
      </c>
      <c r="D7437" s="26" t="str">
        <f>IF(E7437="","TOTAL","")</f>
        <v/>
      </c>
      <c r="E7437" t="s">
        <v>80</v>
      </c>
    </row>
    <row r="7438" spans="1:5" outlineLevel="2" x14ac:dyDescent="0.35">
      <c r="A7438" s="11">
        <v>43847</v>
      </c>
      <c r="B7438" t="s">
        <v>465</v>
      </c>
      <c r="C7438" s="5">
        <v>72</v>
      </c>
      <c r="D7438" s="26" t="str">
        <f>IF(E7438="","TOTAL","")</f>
        <v/>
      </c>
      <c r="E7438" t="s">
        <v>80</v>
      </c>
    </row>
    <row r="7439" spans="1:5" outlineLevel="2" x14ac:dyDescent="0.35">
      <c r="A7439" s="11">
        <v>43847</v>
      </c>
      <c r="B7439" t="s">
        <v>465</v>
      </c>
      <c r="C7439" s="5">
        <v>72</v>
      </c>
      <c r="D7439" s="26" t="str">
        <f>IF(E7439="","TOTAL","")</f>
        <v/>
      </c>
      <c r="E7439" t="s">
        <v>80</v>
      </c>
    </row>
    <row r="7440" spans="1:5" outlineLevel="2" x14ac:dyDescent="0.35">
      <c r="A7440" s="11">
        <v>43847</v>
      </c>
      <c r="B7440" t="s">
        <v>465</v>
      </c>
      <c r="C7440" s="5">
        <v>936</v>
      </c>
      <c r="D7440" s="26" t="str">
        <f>IF(E7440="","TOTAL","")</f>
        <v/>
      </c>
      <c r="E7440" t="s">
        <v>80</v>
      </c>
    </row>
    <row r="7441" spans="1:5" outlineLevel="2" x14ac:dyDescent="0.35">
      <c r="A7441" s="11">
        <v>43847</v>
      </c>
      <c r="B7441" t="s">
        <v>465</v>
      </c>
      <c r="C7441" s="5">
        <v>72</v>
      </c>
      <c r="D7441" s="26" t="str">
        <f>IF(E7441="","TOTAL","")</f>
        <v/>
      </c>
      <c r="E7441" t="s">
        <v>80</v>
      </c>
    </row>
    <row r="7442" spans="1:5" outlineLevel="2" x14ac:dyDescent="0.35">
      <c r="A7442" s="11">
        <v>43847</v>
      </c>
      <c r="B7442" t="s">
        <v>465</v>
      </c>
      <c r="C7442" s="5">
        <v>72</v>
      </c>
      <c r="D7442" s="26" t="str">
        <f>IF(E7442="","TOTAL","")</f>
        <v/>
      </c>
      <c r="E7442" t="s">
        <v>80</v>
      </c>
    </row>
    <row r="7443" spans="1:5" outlineLevel="2" x14ac:dyDescent="0.35">
      <c r="A7443" s="11">
        <v>43847</v>
      </c>
      <c r="B7443" t="s">
        <v>465</v>
      </c>
      <c r="C7443" s="5">
        <v>72</v>
      </c>
      <c r="D7443" s="26" t="str">
        <f>IF(E7443="","TOTAL","")</f>
        <v/>
      </c>
      <c r="E7443" t="s">
        <v>80</v>
      </c>
    </row>
    <row r="7444" spans="1:5" outlineLevel="2" x14ac:dyDescent="0.35">
      <c r="A7444" s="11">
        <v>43847</v>
      </c>
      <c r="B7444" t="s">
        <v>465</v>
      </c>
      <c r="C7444" s="5">
        <v>72</v>
      </c>
      <c r="D7444" s="26" t="str">
        <f>IF(E7444="","TOTAL","")</f>
        <v/>
      </c>
      <c r="E7444" t="s">
        <v>80</v>
      </c>
    </row>
    <row r="7445" spans="1:5" outlineLevel="2" x14ac:dyDescent="0.35">
      <c r="A7445" s="11">
        <v>43847</v>
      </c>
      <c r="B7445" t="s">
        <v>465</v>
      </c>
      <c r="C7445" s="5">
        <v>72</v>
      </c>
      <c r="D7445" s="26" t="str">
        <f>IF(E7445="","TOTAL","")</f>
        <v/>
      </c>
      <c r="E7445" t="s">
        <v>80</v>
      </c>
    </row>
    <row r="7446" spans="1:5" outlineLevel="2" x14ac:dyDescent="0.35">
      <c r="A7446" s="11">
        <v>43847</v>
      </c>
      <c r="B7446" t="s">
        <v>465</v>
      </c>
      <c r="C7446" s="5">
        <v>72</v>
      </c>
      <c r="D7446" s="26" t="str">
        <f>IF(E7446="","TOTAL","")</f>
        <v/>
      </c>
      <c r="E7446" t="s">
        <v>80</v>
      </c>
    </row>
    <row r="7447" spans="1:5" outlineLevel="2" x14ac:dyDescent="0.35">
      <c r="A7447" s="11">
        <v>43847</v>
      </c>
      <c r="B7447" t="s">
        <v>465</v>
      </c>
      <c r="C7447" s="5">
        <v>72</v>
      </c>
      <c r="D7447" s="26" t="str">
        <f>IF(E7447="","TOTAL","")</f>
        <v/>
      </c>
      <c r="E7447" t="s">
        <v>80</v>
      </c>
    </row>
    <row r="7448" spans="1:5" outlineLevel="2" x14ac:dyDescent="0.35">
      <c r="A7448" s="11">
        <v>43847</v>
      </c>
      <c r="B7448" t="s">
        <v>465</v>
      </c>
      <c r="C7448" s="5">
        <v>72</v>
      </c>
      <c r="D7448" s="26" t="str">
        <f>IF(E7448="","TOTAL","")</f>
        <v/>
      </c>
      <c r="E7448" t="s">
        <v>80</v>
      </c>
    </row>
    <row r="7449" spans="1:5" outlineLevel="2" x14ac:dyDescent="0.35">
      <c r="A7449" s="11">
        <v>43847</v>
      </c>
      <c r="B7449" t="s">
        <v>465</v>
      </c>
      <c r="C7449" s="5">
        <v>72</v>
      </c>
      <c r="D7449" s="26" t="str">
        <f>IF(E7449="","TOTAL","")</f>
        <v/>
      </c>
      <c r="E7449" t="s">
        <v>80</v>
      </c>
    </row>
    <row r="7450" spans="1:5" outlineLevel="2" x14ac:dyDescent="0.35">
      <c r="A7450" s="11">
        <v>43847</v>
      </c>
      <c r="B7450" t="s">
        <v>465</v>
      </c>
      <c r="C7450" s="5">
        <v>72</v>
      </c>
      <c r="D7450" s="26" t="str">
        <f>IF(E7450="","TOTAL","")</f>
        <v/>
      </c>
      <c r="E7450" t="s">
        <v>80</v>
      </c>
    </row>
    <row r="7451" spans="1:5" outlineLevel="2" x14ac:dyDescent="0.35">
      <c r="A7451" s="11">
        <v>43847</v>
      </c>
      <c r="B7451" t="s">
        <v>465</v>
      </c>
      <c r="C7451" s="5">
        <v>72</v>
      </c>
      <c r="D7451" s="26" t="str">
        <f>IF(E7451="","TOTAL","")</f>
        <v/>
      </c>
      <c r="E7451" t="s">
        <v>80</v>
      </c>
    </row>
    <row r="7452" spans="1:5" outlineLevel="2" x14ac:dyDescent="0.35">
      <c r="A7452" s="11">
        <v>43847</v>
      </c>
      <c r="B7452" t="s">
        <v>465</v>
      </c>
      <c r="C7452" s="5">
        <v>72</v>
      </c>
      <c r="D7452" s="26" t="str">
        <f>IF(E7452="","TOTAL","")</f>
        <v/>
      </c>
      <c r="E7452" t="s">
        <v>80</v>
      </c>
    </row>
    <row r="7453" spans="1:5" outlineLevel="2" x14ac:dyDescent="0.35">
      <c r="A7453" s="11">
        <v>43847</v>
      </c>
      <c r="B7453" t="s">
        <v>465</v>
      </c>
      <c r="C7453" s="5">
        <v>72</v>
      </c>
      <c r="D7453" s="26" t="str">
        <f>IF(E7453="","TOTAL","")</f>
        <v/>
      </c>
      <c r="E7453" t="s">
        <v>80</v>
      </c>
    </row>
    <row r="7454" spans="1:5" outlineLevel="2" x14ac:dyDescent="0.35">
      <c r="A7454" s="11">
        <v>43847</v>
      </c>
      <c r="B7454" t="s">
        <v>465</v>
      </c>
      <c r="C7454" s="5">
        <v>72</v>
      </c>
      <c r="D7454" s="26" t="str">
        <f>IF(E7454="","TOTAL","")</f>
        <v/>
      </c>
      <c r="E7454" t="s">
        <v>80</v>
      </c>
    </row>
    <row r="7455" spans="1:5" outlineLevel="2" x14ac:dyDescent="0.35">
      <c r="A7455" s="11">
        <v>43847</v>
      </c>
      <c r="B7455" t="s">
        <v>465</v>
      </c>
      <c r="C7455" s="5">
        <v>72</v>
      </c>
      <c r="D7455" s="26" t="str">
        <f>IF(E7455="","TOTAL","")</f>
        <v/>
      </c>
      <c r="E7455" t="s">
        <v>80</v>
      </c>
    </row>
    <row r="7456" spans="1:5" outlineLevel="2" x14ac:dyDescent="0.35">
      <c r="A7456" s="11">
        <v>43847</v>
      </c>
      <c r="B7456" t="s">
        <v>465</v>
      </c>
      <c r="C7456" s="5">
        <v>72</v>
      </c>
      <c r="D7456" s="26" t="str">
        <f>IF(E7456="","TOTAL","")</f>
        <v/>
      </c>
      <c r="E7456" t="s">
        <v>80</v>
      </c>
    </row>
    <row r="7457" spans="1:5" outlineLevel="2" x14ac:dyDescent="0.35">
      <c r="A7457" s="11">
        <v>43847</v>
      </c>
      <c r="B7457" t="s">
        <v>465</v>
      </c>
      <c r="C7457" s="5">
        <v>72</v>
      </c>
      <c r="D7457" s="26" t="str">
        <f>IF(E7457="","TOTAL","")</f>
        <v/>
      </c>
      <c r="E7457" t="s">
        <v>80</v>
      </c>
    </row>
    <row r="7458" spans="1:5" outlineLevel="2" x14ac:dyDescent="0.35">
      <c r="A7458" s="11">
        <v>43847</v>
      </c>
      <c r="B7458" t="s">
        <v>465</v>
      </c>
      <c r="C7458" s="5">
        <v>72</v>
      </c>
      <c r="D7458" s="26" t="str">
        <f>IF(E7458="","TOTAL","")</f>
        <v/>
      </c>
      <c r="E7458" t="s">
        <v>80</v>
      </c>
    </row>
    <row r="7459" spans="1:5" outlineLevel="2" x14ac:dyDescent="0.35">
      <c r="A7459" s="11">
        <v>43847</v>
      </c>
      <c r="B7459" t="s">
        <v>465</v>
      </c>
      <c r="C7459" s="5">
        <v>72</v>
      </c>
      <c r="D7459" s="26" t="str">
        <f>IF(E7459="","TOTAL","")</f>
        <v/>
      </c>
      <c r="E7459" t="s">
        <v>80</v>
      </c>
    </row>
    <row r="7460" spans="1:5" outlineLevel="2" x14ac:dyDescent="0.35">
      <c r="A7460" s="11">
        <v>43847</v>
      </c>
      <c r="B7460" t="s">
        <v>465</v>
      </c>
      <c r="C7460" s="5">
        <v>72</v>
      </c>
      <c r="D7460" s="26" t="str">
        <f>IF(E7460="","TOTAL","")</f>
        <v/>
      </c>
      <c r="E7460" t="s">
        <v>80</v>
      </c>
    </row>
    <row r="7461" spans="1:5" outlineLevel="2" x14ac:dyDescent="0.35">
      <c r="A7461" s="11">
        <v>43847</v>
      </c>
      <c r="B7461" t="s">
        <v>465</v>
      </c>
      <c r="C7461" s="5">
        <v>72</v>
      </c>
      <c r="D7461" s="26" t="str">
        <f>IF(E7461="","TOTAL","")</f>
        <v/>
      </c>
      <c r="E7461" t="s">
        <v>80</v>
      </c>
    </row>
    <row r="7462" spans="1:5" outlineLevel="2" x14ac:dyDescent="0.35">
      <c r="A7462" s="11">
        <v>43847</v>
      </c>
      <c r="B7462" t="s">
        <v>465</v>
      </c>
      <c r="C7462" s="5">
        <v>72</v>
      </c>
      <c r="D7462" s="26" t="str">
        <f>IF(E7462="","TOTAL","")</f>
        <v/>
      </c>
      <c r="E7462" t="s">
        <v>80</v>
      </c>
    </row>
    <row r="7463" spans="1:5" outlineLevel="2" x14ac:dyDescent="0.35">
      <c r="A7463" s="11">
        <v>43847</v>
      </c>
      <c r="B7463" t="s">
        <v>465</v>
      </c>
      <c r="C7463" s="5">
        <v>72</v>
      </c>
      <c r="D7463" s="26" t="str">
        <f>IF(E7463="","TOTAL","")</f>
        <v/>
      </c>
      <c r="E7463" t="s">
        <v>80</v>
      </c>
    </row>
    <row r="7464" spans="1:5" outlineLevel="2" x14ac:dyDescent="0.35">
      <c r="A7464" s="11">
        <v>43847</v>
      </c>
      <c r="B7464" t="s">
        <v>465</v>
      </c>
      <c r="C7464" s="5">
        <v>72</v>
      </c>
      <c r="D7464" s="26" t="str">
        <f>IF(E7464="","TOTAL","")</f>
        <v/>
      </c>
      <c r="E7464" t="s">
        <v>80</v>
      </c>
    </row>
    <row r="7465" spans="1:5" outlineLevel="2" x14ac:dyDescent="0.35">
      <c r="A7465" s="11">
        <v>43847</v>
      </c>
      <c r="B7465" t="s">
        <v>465</v>
      </c>
      <c r="C7465" s="5">
        <v>72</v>
      </c>
      <c r="D7465" s="26" t="str">
        <f>IF(E7465="","TOTAL","")</f>
        <v/>
      </c>
      <c r="E7465" t="s">
        <v>80</v>
      </c>
    </row>
    <row r="7466" spans="1:5" outlineLevel="2" x14ac:dyDescent="0.35">
      <c r="A7466" s="11">
        <v>43847</v>
      </c>
      <c r="B7466" t="s">
        <v>465</v>
      </c>
      <c r="C7466" s="5">
        <v>72</v>
      </c>
      <c r="D7466" s="26" t="str">
        <f>IF(E7466="","TOTAL","")</f>
        <v/>
      </c>
      <c r="E7466" t="s">
        <v>80</v>
      </c>
    </row>
    <row r="7467" spans="1:5" outlineLevel="2" x14ac:dyDescent="0.35">
      <c r="A7467" s="11">
        <v>43847</v>
      </c>
      <c r="B7467" t="s">
        <v>465</v>
      </c>
      <c r="C7467" s="5">
        <v>72</v>
      </c>
      <c r="D7467" s="26" t="str">
        <f>IF(E7467="","TOTAL","")</f>
        <v/>
      </c>
      <c r="E7467" t="s">
        <v>80</v>
      </c>
    </row>
    <row r="7468" spans="1:5" outlineLevel="2" x14ac:dyDescent="0.35">
      <c r="A7468" s="11">
        <v>43847</v>
      </c>
      <c r="B7468" t="s">
        <v>465</v>
      </c>
      <c r="C7468" s="5">
        <v>72</v>
      </c>
      <c r="D7468" s="26" t="str">
        <f>IF(E7468="","TOTAL","")</f>
        <v/>
      </c>
      <c r="E7468" t="s">
        <v>80</v>
      </c>
    </row>
    <row r="7469" spans="1:5" outlineLevel="2" x14ac:dyDescent="0.35">
      <c r="A7469" s="11">
        <v>43847</v>
      </c>
      <c r="B7469" t="s">
        <v>465</v>
      </c>
      <c r="C7469" s="5">
        <v>72</v>
      </c>
      <c r="D7469" s="26" t="str">
        <f>IF(E7469="","TOTAL","")</f>
        <v/>
      </c>
      <c r="E7469" t="s">
        <v>80</v>
      </c>
    </row>
    <row r="7470" spans="1:5" outlineLevel="2" x14ac:dyDescent="0.35">
      <c r="A7470" s="11">
        <v>43847</v>
      </c>
      <c r="B7470" t="s">
        <v>465</v>
      </c>
      <c r="C7470" s="5">
        <v>72</v>
      </c>
      <c r="D7470" s="26" t="str">
        <f>IF(E7470="","TOTAL","")</f>
        <v/>
      </c>
      <c r="E7470" t="s">
        <v>80</v>
      </c>
    </row>
    <row r="7471" spans="1:5" outlineLevel="2" x14ac:dyDescent="0.35">
      <c r="A7471" s="11">
        <v>43847</v>
      </c>
      <c r="B7471" t="s">
        <v>465</v>
      </c>
      <c r="C7471" s="5">
        <v>72</v>
      </c>
      <c r="D7471" s="26" t="str">
        <f>IF(E7471="","TOTAL","")</f>
        <v/>
      </c>
      <c r="E7471" t="s">
        <v>80</v>
      </c>
    </row>
    <row r="7472" spans="1:5" outlineLevel="2" x14ac:dyDescent="0.35">
      <c r="A7472" s="11">
        <v>43847</v>
      </c>
      <c r="B7472" t="s">
        <v>465</v>
      </c>
      <c r="C7472" s="5">
        <v>72</v>
      </c>
      <c r="D7472" s="26" t="str">
        <f>IF(E7472="","TOTAL","")</f>
        <v/>
      </c>
      <c r="E7472" t="s">
        <v>80</v>
      </c>
    </row>
    <row r="7473" spans="1:5" outlineLevel="2" x14ac:dyDescent="0.35">
      <c r="A7473" s="11">
        <v>43847</v>
      </c>
      <c r="B7473" t="s">
        <v>465</v>
      </c>
      <c r="C7473" s="5">
        <v>72</v>
      </c>
      <c r="D7473" s="26" t="str">
        <f>IF(E7473="","TOTAL","")</f>
        <v/>
      </c>
      <c r="E7473" t="s">
        <v>80</v>
      </c>
    </row>
    <row r="7474" spans="1:5" outlineLevel="2" x14ac:dyDescent="0.35">
      <c r="A7474" s="11">
        <v>43847</v>
      </c>
      <c r="B7474" t="s">
        <v>465</v>
      </c>
      <c r="C7474" s="5">
        <v>72</v>
      </c>
      <c r="D7474" s="26" t="str">
        <f>IF(E7474="","TOTAL","")</f>
        <v/>
      </c>
      <c r="E7474" t="s">
        <v>80</v>
      </c>
    </row>
    <row r="7475" spans="1:5" outlineLevel="2" x14ac:dyDescent="0.35">
      <c r="A7475" s="11">
        <v>43847</v>
      </c>
      <c r="B7475" t="s">
        <v>465</v>
      </c>
      <c r="C7475" s="5">
        <v>72</v>
      </c>
      <c r="D7475" s="26" t="str">
        <f>IF(E7475="","TOTAL","")</f>
        <v/>
      </c>
      <c r="E7475" t="s">
        <v>80</v>
      </c>
    </row>
    <row r="7476" spans="1:5" outlineLevel="2" x14ac:dyDescent="0.35">
      <c r="A7476" s="11">
        <v>43847</v>
      </c>
      <c r="B7476" t="s">
        <v>465</v>
      </c>
      <c r="C7476" s="5">
        <v>72</v>
      </c>
      <c r="D7476" s="26" t="str">
        <f>IF(E7476="","TOTAL","")</f>
        <v/>
      </c>
      <c r="E7476" t="s">
        <v>80</v>
      </c>
    </row>
    <row r="7477" spans="1:5" outlineLevel="2" x14ac:dyDescent="0.35">
      <c r="A7477" s="11">
        <v>43847</v>
      </c>
      <c r="B7477" t="s">
        <v>465</v>
      </c>
      <c r="C7477" s="5">
        <v>72</v>
      </c>
      <c r="D7477" s="26" t="str">
        <f>IF(E7477="","TOTAL","")</f>
        <v/>
      </c>
      <c r="E7477" t="s">
        <v>80</v>
      </c>
    </row>
    <row r="7478" spans="1:5" outlineLevel="1" x14ac:dyDescent="0.35">
      <c r="A7478" s="25">
        <f>A7477</f>
        <v>43847</v>
      </c>
      <c r="B7478" s="24" t="str">
        <f>B7477</f>
        <v>QEP INCORPORATED</v>
      </c>
      <c r="C7478" s="26">
        <f>SUBTOTAL(9,C7435:C7477)</f>
        <v>3960</v>
      </c>
      <c r="D7478" s="26" t="str">
        <f>IF(E7478="","TOTAL","")</f>
        <v>TOTAL</v>
      </c>
    </row>
    <row r="7479" spans="1:5" outlineLevel="2" x14ac:dyDescent="0.35">
      <c r="A7479" s="11">
        <v>43847</v>
      </c>
      <c r="B7479" t="s">
        <v>296</v>
      </c>
      <c r="C7479" s="5">
        <v>25</v>
      </c>
      <c r="D7479" s="26" t="str">
        <f>IF(E7479="","TOTAL","")</f>
        <v/>
      </c>
      <c r="E7479" t="s">
        <v>77</v>
      </c>
    </row>
    <row r="7480" spans="1:5" outlineLevel="2" x14ac:dyDescent="0.35">
      <c r="A7480" s="11">
        <v>43847</v>
      </c>
      <c r="B7480" t="s">
        <v>296</v>
      </c>
      <c r="C7480" s="5">
        <v>68.75</v>
      </c>
      <c r="D7480" s="26" t="str">
        <f>IF(E7480="","TOTAL","")</f>
        <v/>
      </c>
      <c r="E7480" t="s">
        <v>77</v>
      </c>
    </row>
    <row r="7481" spans="1:5" outlineLevel="2" x14ac:dyDescent="0.35">
      <c r="A7481" s="11">
        <v>43847</v>
      </c>
      <c r="B7481" t="s">
        <v>296</v>
      </c>
      <c r="C7481" s="5">
        <v>31.25</v>
      </c>
      <c r="D7481" s="26" t="str">
        <f>IF(E7481="","TOTAL","")</f>
        <v/>
      </c>
      <c r="E7481" t="s">
        <v>77</v>
      </c>
    </row>
    <row r="7482" spans="1:5" outlineLevel="2" x14ac:dyDescent="0.35">
      <c r="A7482" s="11">
        <v>43847</v>
      </c>
      <c r="B7482" t="s">
        <v>296</v>
      </c>
      <c r="C7482" s="5">
        <v>25</v>
      </c>
      <c r="D7482" s="26" t="str">
        <f>IF(E7482="","TOTAL","")</f>
        <v/>
      </c>
      <c r="E7482" t="s">
        <v>77</v>
      </c>
    </row>
    <row r="7483" spans="1:5" outlineLevel="1" x14ac:dyDescent="0.35">
      <c r="A7483" s="25">
        <f>A7482</f>
        <v>43847</v>
      </c>
      <c r="B7483" s="24" t="str">
        <f>B7482</f>
        <v>MAI T QUACH</v>
      </c>
      <c r="C7483" s="26">
        <f>SUBTOTAL(9,C7479:C7482)</f>
        <v>150</v>
      </c>
      <c r="D7483" s="26" t="str">
        <f>IF(E7483="","TOTAL","")</f>
        <v>TOTAL</v>
      </c>
    </row>
    <row r="7484" spans="1:5" outlineLevel="2" x14ac:dyDescent="0.35">
      <c r="A7484" s="11">
        <v>43847</v>
      </c>
      <c r="B7484" t="s">
        <v>1647</v>
      </c>
      <c r="C7484" s="5">
        <v>2910</v>
      </c>
      <c r="D7484" s="26" t="str">
        <f>IF(E7484="","TOTAL","")</f>
        <v/>
      </c>
      <c r="E7484" t="s">
        <v>81</v>
      </c>
    </row>
    <row r="7485" spans="1:5" outlineLevel="1" x14ac:dyDescent="0.35">
      <c r="A7485" s="25">
        <f>A7484</f>
        <v>43847</v>
      </c>
      <c r="B7485" s="24" t="str">
        <f>B7484</f>
        <v>QUALITY FLOW SYSTEMS INC</v>
      </c>
      <c r="C7485" s="26">
        <f>SUBTOTAL(9,C7484:C7484)</f>
        <v>2910</v>
      </c>
      <c r="D7485" s="26" t="str">
        <f>IF(E7485="","TOTAL","")</f>
        <v>TOTAL</v>
      </c>
    </row>
    <row r="7486" spans="1:5" outlineLevel="2" x14ac:dyDescent="0.35">
      <c r="A7486" s="11">
        <v>43847</v>
      </c>
      <c r="B7486" t="s">
        <v>343</v>
      </c>
      <c r="C7486" s="5">
        <v>140.46</v>
      </c>
      <c r="D7486" s="26" t="str">
        <f>IF(E7486="","TOTAL","")</f>
        <v/>
      </c>
      <c r="E7486" t="s">
        <v>89</v>
      </c>
    </row>
    <row r="7487" spans="1:5" outlineLevel="1" x14ac:dyDescent="0.35">
      <c r="A7487" s="25">
        <f>A7486</f>
        <v>43847</v>
      </c>
      <c r="B7487" s="24" t="str">
        <f>B7486</f>
        <v>R &amp; R CINCO DONUTS INC</v>
      </c>
      <c r="C7487" s="26">
        <f>SUBTOTAL(9,C7486:C7486)</f>
        <v>140.46</v>
      </c>
      <c r="D7487" s="26" t="str">
        <f>IF(E7487="","TOTAL","")</f>
        <v>TOTAL</v>
      </c>
    </row>
    <row r="7488" spans="1:5" outlineLevel="2" x14ac:dyDescent="0.35">
      <c r="A7488" s="11">
        <v>43847</v>
      </c>
      <c r="B7488" t="s">
        <v>315</v>
      </c>
      <c r="C7488" s="5">
        <v>8023.65</v>
      </c>
      <c r="D7488" s="26" t="str">
        <f>IF(E7488="","TOTAL","")</f>
        <v/>
      </c>
      <c r="E7488" t="s">
        <v>77</v>
      </c>
    </row>
    <row r="7489" spans="1:5" outlineLevel="1" x14ac:dyDescent="0.35">
      <c r="A7489" s="25">
        <f>A7488</f>
        <v>43847</v>
      </c>
      <c r="B7489" s="24" t="str">
        <f>B7488</f>
        <v>RAINBOW WATER PURIFICATION</v>
      </c>
      <c r="C7489" s="26">
        <f>SUBTOTAL(9,C7488:C7488)</f>
        <v>8023.65</v>
      </c>
      <c r="D7489" s="26" t="str">
        <f>IF(E7489="","TOTAL","")</f>
        <v>TOTAL</v>
      </c>
    </row>
    <row r="7490" spans="1:5" outlineLevel="2" x14ac:dyDescent="0.35">
      <c r="A7490" s="11">
        <v>43847</v>
      </c>
      <c r="B7490" t="s">
        <v>1648</v>
      </c>
      <c r="C7490" s="5">
        <v>88</v>
      </c>
      <c r="D7490" s="26" t="str">
        <f>IF(E7490="","TOTAL","")</f>
        <v/>
      </c>
      <c r="E7490" t="s">
        <v>93</v>
      </c>
    </row>
    <row r="7491" spans="1:5" outlineLevel="1" x14ac:dyDescent="0.35">
      <c r="A7491" s="25">
        <f>A7490</f>
        <v>43847</v>
      </c>
      <c r="B7491" s="24" t="str">
        <f>B7490</f>
        <v>RAISE CRAZE</v>
      </c>
      <c r="C7491" s="26">
        <f>SUBTOTAL(9,C7490:C7490)</f>
        <v>88</v>
      </c>
      <c r="D7491" s="26" t="str">
        <f>IF(E7491="","TOTAL","")</f>
        <v>TOTAL</v>
      </c>
    </row>
    <row r="7492" spans="1:5" outlineLevel="2" x14ac:dyDescent="0.35">
      <c r="A7492" s="11">
        <v>43847</v>
      </c>
      <c r="B7492" t="s">
        <v>1649</v>
      </c>
      <c r="C7492" s="5">
        <v>160</v>
      </c>
      <c r="D7492" s="26" t="str">
        <f>IF(E7492="","TOTAL","")</f>
        <v/>
      </c>
      <c r="E7492" t="s">
        <v>77</v>
      </c>
    </row>
    <row r="7493" spans="1:5" outlineLevel="1" x14ac:dyDescent="0.35">
      <c r="A7493" s="25">
        <f>A7492</f>
        <v>43847</v>
      </c>
      <c r="B7493" s="24" t="str">
        <f>B7492</f>
        <v>STEVEN RAMIREZ</v>
      </c>
      <c r="C7493" s="26">
        <f>SUBTOTAL(9,C7492:C7492)</f>
        <v>160</v>
      </c>
      <c r="D7493" s="26" t="str">
        <f>IF(E7493="","TOTAL","")</f>
        <v>TOTAL</v>
      </c>
    </row>
    <row r="7494" spans="1:5" outlineLevel="2" x14ac:dyDescent="0.35">
      <c r="A7494" s="11">
        <v>43847</v>
      </c>
      <c r="B7494" t="s">
        <v>1650</v>
      </c>
      <c r="C7494" s="5">
        <v>115</v>
      </c>
      <c r="D7494" s="26" t="str">
        <f>IF(E7494="","TOTAL","")</f>
        <v/>
      </c>
      <c r="E7494" t="s">
        <v>77</v>
      </c>
    </row>
    <row r="7495" spans="1:5" outlineLevel="1" x14ac:dyDescent="0.35">
      <c r="A7495" s="25">
        <f>A7494</f>
        <v>43847</v>
      </c>
      <c r="B7495" s="24" t="str">
        <f>B7494</f>
        <v>DANIEL L RANDALL</v>
      </c>
      <c r="C7495" s="26">
        <f>SUBTOTAL(9,C7494:C7494)</f>
        <v>115</v>
      </c>
      <c r="D7495" s="26" t="str">
        <f>IF(E7495="","TOTAL","")</f>
        <v>TOTAL</v>
      </c>
    </row>
    <row r="7496" spans="1:5" outlineLevel="2" x14ac:dyDescent="0.35">
      <c r="A7496" s="11">
        <v>43847</v>
      </c>
      <c r="B7496" t="s">
        <v>1651</v>
      </c>
      <c r="C7496" s="5">
        <v>278</v>
      </c>
      <c r="D7496" s="26" t="str">
        <f>IF(E7496="","TOTAL","")</f>
        <v/>
      </c>
      <c r="E7496" t="s">
        <v>420</v>
      </c>
    </row>
    <row r="7497" spans="1:5" outlineLevel="1" x14ac:dyDescent="0.35">
      <c r="A7497" s="25">
        <f>A7496</f>
        <v>43847</v>
      </c>
      <c r="B7497" s="24" t="str">
        <f>B7496</f>
        <v>RAPTOR TECHNOLOGIES LLC</v>
      </c>
      <c r="C7497" s="26">
        <f>SUBTOTAL(9,C7496:C7496)</f>
        <v>278</v>
      </c>
      <c r="D7497" s="26" t="str">
        <f>IF(E7497="","TOTAL","")</f>
        <v>TOTAL</v>
      </c>
    </row>
    <row r="7498" spans="1:5" outlineLevel="2" x14ac:dyDescent="0.35">
      <c r="A7498" s="11">
        <v>43847</v>
      </c>
      <c r="B7498" t="s">
        <v>201</v>
      </c>
      <c r="C7498" s="5">
        <v>191.53</v>
      </c>
      <c r="D7498" s="26" t="str">
        <f>IF(E7498="","TOTAL","")</f>
        <v/>
      </c>
      <c r="E7498" t="s">
        <v>79</v>
      </c>
    </row>
    <row r="7499" spans="1:5" outlineLevel="2" x14ac:dyDescent="0.35">
      <c r="A7499" s="11">
        <v>43847</v>
      </c>
      <c r="B7499" t="s">
        <v>201</v>
      </c>
      <c r="C7499" s="5">
        <v>200.39</v>
      </c>
      <c r="D7499" s="26" t="str">
        <f>IF(E7499="","TOTAL","")</f>
        <v/>
      </c>
      <c r="E7499" t="s">
        <v>79</v>
      </c>
    </row>
    <row r="7500" spans="1:5" outlineLevel="1" x14ac:dyDescent="0.35">
      <c r="A7500" s="25">
        <f>A7499</f>
        <v>43847</v>
      </c>
      <c r="B7500" s="24" t="str">
        <f>B7499</f>
        <v>REALLY GOOD STUFF LLC</v>
      </c>
      <c r="C7500" s="26">
        <f>SUBTOTAL(9,C7498:C7499)</f>
        <v>391.91999999999996</v>
      </c>
      <c r="D7500" s="26" t="str">
        <f>IF(E7500="","TOTAL","")</f>
        <v>TOTAL</v>
      </c>
    </row>
    <row r="7501" spans="1:5" outlineLevel="2" x14ac:dyDescent="0.35">
      <c r="A7501" s="11">
        <v>43847</v>
      </c>
      <c r="B7501" t="s">
        <v>1048</v>
      </c>
      <c r="C7501" s="5">
        <v>4460</v>
      </c>
      <c r="D7501" s="26" t="str">
        <f>IF(E7501="","TOTAL","")</f>
        <v/>
      </c>
      <c r="E7501" t="s">
        <v>85</v>
      </c>
    </row>
    <row r="7502" spans="1:5" outlineLevel="1" x14ac:dyDescent="0.35">
      <c r="A7502" s="25">
        <f>A7501</f>
        <v>43847</v>
      </c>
      <c r="B7502" s="24" t="str">
        <f>B7501</f>
        <v>RELIABLE COMMERCIAL ROOFING SERVICES INC</v>
      </c>
      <c r="C7502" s="26">
        <f>SUBTOTAL(9,C7501:C7501)</f>
        <v>4460</v>
      </c>
      <c r="D7502" s="26" t="str">
        <f>IF(E7502="","TOTAL","")</f>
        <v>TOTAL</v>
      </c>
    </row>
    <row r="7503" spans="1:5" outlineLevel="2" x14ac:dyDescent="0.35">
      <c r="A7503" s="11">
        <v>43847</v>
      </c>
      <c r="B7503" t="s">
        <v>638</v>
      </c>
      <c r="C7503" s="5">
        <v>115</v>
      </c>
      <c r="D7503" s="26" t="str">
        <f>IF(E7503="","TOTAL","")</f>
        <v/>
      </c>
      <c r="E7503" t="s">
        <v>77</v>
      </c>
    </row>
    <row r="7504" spans="1:5" outlineLevel="2" x14ac:dyDescent="0.35">
      <c r="A7504" s="11">
        <v>43847</v>
      </c>
      <c r="B7504" t="s">
        <v>638</v>
      </c>
      <c r="C7504" s="5">
        <v>115</v>
      </c>
      <c r="D7504" s="26" t="str">
        <f>IF(E7504="","TOTAL","")</f>
        <v/>
      </c>
      <c r="E7504" t="s">
        <v>77</v>
      </c>
    </row>
    <row r="7505" spans="1:5" outlineLevel="1" x14ac:dyDescent="0.35">
      <c r="A7505" s="25">
        <f>A7504</f>
        <v>43847</v>
      </c>
      <c r="B7505" s="24" t="str">
        <f>B7504</f>
        <v>ZAVIEN REYNOLDS</v>
      </c>
      <c r="C7505" s="26">
        <f>SUBTOTAL(9,C7503:C7504)</f>
        <v>230</v>
      </c>
      <c r="D7505" s="26" t="str">
        <f>IF(E7505="","TOTAL","")</f>
        <v>TOTAL</v>
      </c>
    </row>
    <row r="7506" spans="1:5" outlineLevel="2" x14ac:dyDescent="0.35">
      <c r="A7506" s="11">
        <v>43847</v>
      </c>
      <c r="B7506" t="s">
        <v>639</v>
      </c>
      <c r="C7506" s="5">
        <v>327</v>
      </c>
      <c r="D7506" s="26" t="str">
        <f>IF(E7506="","TOTAL","")</f>
        <v/>
      </c>
      <c r="E7506" t="s">
        <v>77</v>
      </c>
    </row>
    <row r="7507" spans="1:5" outlineLevel="2" x14ac:dyDescent="0.35">
      <c r="A7507" s="11">
        <v>43847</v>
      </c>
      <c r="B7507" t="s">
        <v>639</v>
      </c>
      <c r="C7507" s="5">
        <v>145</v>
      </c>
      <c r="D7507" s="26" t="str">
        <f>IF(E7507="","TOTAL","")</f>
        <v/>
      </c>
      <c r="E7507" t="s">
        <v>77</v>
      </c>
    </row>
    <row r="7508" spans="1:5" outlineLevel="1" x14ac:dyDescent="0.35">
      <c r="A7508" s="25">
        <f>A7507</f>
        <v>43847</v>
      </c>
      <c r="B7508" s="24" t="str">
        <f>B7507</f>
        <v>RANDALL A RHODES</v>
      </c>
      <c r="C7508" s="26">
        <f>SUBTOTAL(9,C7506:C7507)</f>
        <v>472</v>
      </c>
      <c r="D7508" s="26" t="str">
        <f>IF(E7508="","TOTAL","")</f>
        <v>TOTAL</v>
      </c>
    </row>
    <row r="7509" spans="1:5" outlineLevel="2" x14ac:dyDescent="0.35">
      <c r="A7509" s="11">
        <v>43847</v>
      </c>
      <c r="B7509" t="s">
        <v>1652</v>
      </c>
      <c r="C7509" s="5">
        <v>205</v>
      </c>
      <c r="D7509" s="26" t="str">
        <f>IF(E7509="","TOTAL","")</f>
        <v/>
      </c>
      <c r="E7509" t="s">
        <v>82</v>
      </c>
    </row>
    <row r="7510" spans="1:5" outlineLevel="1" x14ac:dyDescent="0.35">
      <c r="A7510" s="25">
        <f>A7509</f>
        <v>43847</v>
      </c>
      <c r="B7510" s="24" t="str">
        <f>B7509</f>
        <v>RICE UNIVERSITY</v>
      </c>
      <c r="C7510" s="26">
        <f>SUBTOTAL(9,C7509:C7509)</f>
        <v>205</v>
      </c>
      <c r="D7510" s="26" t="str">
        <f>IF(E7510="","TOTAL","")</f>
        <v>TOTAL</v>
      </c>
    </row>
    <row r="7511" spans="1:5" outlineLevel="2" x14ac:dyDescent="0.35">
      <c r="A7511" s="11">
        <v>43847</v>
      </c>
      <c r="B7511" t="s">
        <v>1652</v>
      </c>
      <c r="C7511" s="5">
        <v>205</v>
      </c>
      <c r="D7511" s="26" t="str">
        <f>IF(E7511="","TOTAL","")</f>
        <v/>
      </c>
      <c r="E7511" t="s">
        <v>82</v>
      </c>
    </row>
    <row r="7512" spans="1:5" outlineLevel="1" x14ac:dyDescent="0.35">
      <c r="A7512" s="25">
        <f>A7511</f>
        <v>43847</v>
      </c>
      <c r="B7512" s="24" t="str">
        <f>B7511</f>
        <v>RICE UNIVERSITY</v>
      </c>
      <c r="C7512" s="26">
        <f>SUBTOTAL(9,C7511:C7511)</f>
        <v>205</v>
      </c>
      <c r="D7512" s="26" t="str">
        <f>IF(E7512="","TOTAL","")</f>
        <v>TOTAL</v>
      </c>
    </row>
    <row r="7513" spans="1:5" outlineLevel="2" x14ac:dyDescent="0.35">
      <c r="A7513" s="11">
        <v>43847</v>
      </c>
      <c r="B7513" t="s">
        <v>1652</v>
      </c>
      <c r="C7513" s="5">
        <v>350</v>
      </c>
      <c r="D7513" s="26" t="str">
        <f>IF(E7513="","TOTAL","")</f>
        <v/>
      </c>
      <c r="E7513" t="s">
        <v>180</v>
      </c>
    </row>
    <row r="7514" spans="1:5" outlineLevel="1" x14ac:dyDescent="0.35">
      <c r="A7514" s="25">
        <f>A7513</f>
        <v>43847</v>
      </c>
      <c r="B7514" s="24" t="str">
        <f>B7513</f>
        <v>RICE UNIVERSITY</v>
      </c>
      <c r="C7514" s="26">
        <f>SUBTOTAL(9,C7513:C7513)</f>
        <v>350</v>
      </c>
      <c r="D7514" s="26" t="str">
        <f>IF(E7514="","TOTAL","")</f>
        <v>TOTAL</v>
      </c>
    </row>
    <row r="7515" spans="1:5" outlineLevel="2" x14ac:dyDescent="0.35">
      <c r="A7515" s="11">
        <v>43847</v>
      </c>
      <c r="B7515" t="s">
        <v>1653</v>
      </c>
      <c r="C7515" s="5">
        <v>125</v>
      </c>
      <c r="D7515" s="26" t="str">
        <f>IF(E7515="","TOTAL","")</f>
        <v/>
      </c>
      <c r="E7515" t="s">
        <v>180</v>
      </c>
    </row>
    <row r="7516" spans="1:5" outlineLevel="1" x14ac:dyDescent="0.35">
      <c r="A7516" s="25">
        <f>A7515</f>
        <v>43847</v>
      </c>
      <c r="B7516" s="24" t="str">
        <f>B7515</f>
        <v>GLASSCOCK SCHOOL OF CONTINUING STUDIES</v>
      </c>
      <c r="C7516" s="26">
        <f>SUBTOTAL(9,C7515:C7515)</f>
        <v>125</v>
      </c>
      <c r="D7516" s="26" t="str">
        <f>IF(E7516="","TOTAL","")</f>
        <v>TOTAL</v>
      </c>
    </row>
    <row r="7517" spans="1:5" outlineLevel="2" x14ac:dyDescent="0.35">
      <c r="A7517" s="11">
        <v>43847</v>
      </c>
      <c r="B7517" t="s">
        <v>1653</v>
      </c>
      <c r="C7517" s="5">
        <v>630</v>
      </c>
      <c r="D7517" s="26" t="str">
        <f>IF(E7517="","TOTAL","")</f>
        <v/>
      </c>
      <c r="E7517" t="s">
        <v>82</v>
      </c>
    </row>
    <row r="7518" spans="1:5" outlineLevel="1" x14ac:dyDescent="0.35">
      <c r="A7518" s="25">
        <f>A7517</f>
        <v>43847</v>
      </c>
      <c r="B7518" s="24" t="str">
        <f>B7517</f>
        <v>GLASSCOCK SCHOOL OF CONTINUING STUDIES</v>
      </c>
      <c r="C7518" s="26">
        <f>SUBTOTAL(9,C7517:C7517)</f>
        <v>630</v>
      </c>
      <c r="D7518" s="26" t="str">
        <f>IF(E7518="","TOTAL","")</f>
        <v>TOTAL</v>
      </c>
    </row>
    <row r="7519" spans="1:5" outlineLevel="2" x14ac:dyDescent="0.35">
      <c r="A7519" s="11">
        <v>43847</v>
      </c>
      <c r="B7519" t="s">
        <v>1653</v>
      </c>
      <c r="C7519" s="5">
        <v>3750</v>
      </c>
      <c r="D7519" s="26" t="str">
        <f>IF(E7519="","TOTAL","")</f>
        <v/>
      </c>
      <c r="E7519" t="s">
        <v>180</v>
      </c>
    </row>
    <row r="7520" spans="1:5" outlineLevel="1" x14ac:dyDescent="0.35">
      <c r="A7520" s="25">
        <f>A7519</f>
        <v>43847</v>
      </c>
      <c r="B7520" s="24" t="str">
        <f>B7519</f>
        <v>GLASSCOCK SCHOOL OF CONTINUING STUDIES</v>
      </c>
      <c r="C7520" s="26">
        <f>SUBTOTAL(9,C7519:C7519)</f>
        <v>3750</v>
      </c>
      <c r="D7520" s="26" t="str">
        <f>IF(E7520="","TOTAL","")</f>
        <v>TOTAL</v>
      </c>
    </row>
    <row r="7521" spans="1:5" outlineLevel="2" x14ac:dyDescent="0.35">
      <c r="A7521" s="11">
        <v>43847</v>
      </c>
      <c r="B7521" t="s">
        <v>48</v>
      </c>
      <c r="C7521" s="5">
        <v>11.5</v>
      </c>
      <c r="D7521" s="26" t="str">
        <f>IF(E7521="","TOTAL","")</f>
        <v/>
      </c>
      <c r="E7521" t="s">
        <v>100</v>
      </c>
    </row>
    <row r="7522" spans="1:5" outlineLevel="2" x14ac:dyDescent="0.35">
      <c r="A7522" s="11">
        <v>43847</v>
      </c>
      <c r="B7522" t="s">
        <v>48</v>
      </c>
      <c r="C7522" s="5">
        <v>603.04999999999995</v>
      </c>
      <c r="D7522" s="26" t="str">
        <f>IF(E7522="","TOTAL","")</f>
        <v/>
      </c>
      <c r="E7522" t="s">
        <v>100</v>
      </c>
    </row>
    <row r="7523" spans="1:5" outlineLevel="1" x14ac:dyDescent="0.35">
      <c r="A7523" s="25">
        <f>A7522</f>
        <v>43847</v>
      </c>
      <c r="B7523" s="24" t="str">
        <f>B7522</f>
        <v>RICEWOOD M U D</v>
      </c>
      <c r="C7523" s="26">
        <f>SUBTOTAL(9,C7521:C7522)</f>
        <v>614.54999999999995</v>
      </c>
      <c r="D7523" s="26" t="str">
        <f>IF(E7523="","TOTAL","")</f>
        <v>TOTAL</v>
      </c>
    </row>
    <row r="7524" spans="1:5" outlineLevel="2" x14ac:dyDescent="0.35">
      <c r="A7524" s="11">
        <v>43847</v>
      </c>
      <c r="B7524" t="s">
        <v>123</v>
      </c>
      <c r="C7524" s="5">
        <v>9504</v>
      </c>
      <c r="D7524" s="26" t="str">
        <f>IF(E7524="","TOTAL","")</f>
        <v/>
      </c>
      <c r="E7524" t="s">
        <v>87</v>
      </c>
    </row>
    <row r="7525" spans="1:5" outlineLevel="1" x14ac:dyDescent="0.35">
      <c r="A7525" s="25">
        <f>A7524</f>
        <v>43847</v>
      </c>
      <c r="B7525" s="24" t="str">
        <f>B7524</f>
        <v>RICOH USA INC</v>
      </c>
      <c r="C7525" s="26">
        <f>SUBTOTAL(9,C7524:C7524)</f>
        <v>9504</v>
      </c>
      <c r="D7525" s="26" t="str">
        <f>IF(E7525="","TOTAL","")</f>
        <v>TOTAL</v>
      </c>
    </row>
    <row r="7526" spans="1:5" outlineLevel="2" x14ac:dyDescent="0.35">
      <c r="A7526" s="11">
        <v>43847</v>
      </c>
      <c r="B7526" t="s">
        <v>123</v>
      </c>
      <c r="C7526" s="5">
        <v>53533.99</v>
      </c>
      <c r="D7526" s="26" t="str">
        <f>IF(E7526="","TOTAL","")</f>
        <v/>
      </c>
      <c r="E7526" t="s">
        <v>111</v>
      </c>
    </row>
    <row r="7527" spans="1:5" outlineLevel="1" x14ac:dyDescent="0.35">
      <c r="A7527" s="25">
        <f>A7526</f>
        <v>43847</v>
      </c>
      <c r="B7527" s="24" t="str">
        <f>B7526</f>
        <v>RICOH USA INC</v>
      </c>
      <c r="C7527" s="26">
        <f>SUBTOTAL(9,C7526:C7526)</f>
        <v>53533.99</v>
      </c>
      <c r="D7527" s="26" t="str">
        <f>IF(E7527="","TOTAL","")</f>
        <v>TOTAL</v>
      </c>
    </row>
    <row r="7528" spans="1:5" outlineLevel="2" x14ac:dyDescent="0.35">
      <c r="A7528" s="11">
        <v>43847</v>
      </c>
      <c r="B7528" t="s">
        <v>419</v>
      </c>
      <c r="C7528" s="5">
        <v>2086</v>
      </c>
      <c r="D7528" s="26" t="str">
        <f>IF(E7528="","TOTAL","")</f>
        <v/>
      </c>
      <c r="E7528" t="s">
        <v>79</v>
      </c>
    </row>
    <row r="7529" spans="1:5" outlineLevel="2" x14ac:dyDescent="0.35">
      <c r="A7529" s="11">
        <v>43847</v>
      </c>
      <c r="B7529" t="s">
        <v>419</v>
      </c>
      <c r="C7529" s="5">
        <v>10509.5</v>
      </c>
      <c r="D7529" s="26" t="str">
        <f>IF(E7529="","TOTAL","")</f>
        <v/>
      </c>
      <c r="E7529" t="s">
        <v>79</v>
      </c>
    </row>
    <row r="7530" spans="1:5" outlineLevel="2" x14ac:dyDescent="0.35">
      <c r="A7530" s="11">
        <v>43847</v>
      </c>
      <c r="B7530" t="s">
        <v>419</v>
      </c>
      <c r="C7530" s="5">
        <v>7160</v>
      </c>
      <c r="D7530" s="26" t="str">
        <f>IF(E7530="","TOTAL","")</f>
        <v/>
      </c>
      <c r="E7530" t="s">
        <v>79</v>
      </c>
    </row>
    <row r="7531" spans="1:5" outlineLevel="1" x14ac:dyDescent="0.35">
      <c r="A7531" s="25">
        <f>A7530</f>
        <v>43847</v>
      </c>
      <c r="B7531" s="24" t="str">
        <f>B7530</f>
        <v>RIVER STAR FARMS</v>
      </c>
      <c r="C7531" s="26">
        <f>SUBTOTAL(9,C7528:C7530)</f>
        <v>19755.5</v>
      </c>
      <c r="D7531" s="26" t="str">
        <f>IF(E7531="","TOTAL","")</f>
        <v>TOTAL</v>
      </c>
    </row>
    <row r="7532" spans="1:5" outlineLevel="2" x14ac:dyDescent="0.35">
      <c r="A7532" s="11">
        <v>43847</v>
      </c>
      <c r="B7532" t="s">
        <v>801</v>
      </c>
      <c r="C7532" s="5">
        <v>100</v>
      </c>
      <c r="D7532" s="26" t="str">
        <f>IF(E7532="","TOTAL","")</f>
        <v/>
      </c>
      <c r="E7532" t="s">
        <v>99</v>
      </c>
    </row>
    <row r="7533" spans="1:5" outlineLevel="1" x14ac:dyDescent="0.35">
      <c r="A7533" s="25">
        <f>A7532</f>
        <v>43847</v>
      </c>
      <c r="B7533" s="24" t="str">
        <f>B7532</f>
        <v>ROBOTICS EDUCATION &amp; COMPETITION FOUNDATION INC</v>
      </c>
      <c r="C7533" s="26">
        <f>SUBTOTAL(9,C7532:C7532)</f>
        <v>100</v>
      </c>
      <c r="D7533" s="26" t="str">
        <f>IF(E7533="","TOTAL","")</f>
        <v>TOTAL</v>
      </c>
    </row>
    <row r="7534" spans="1:5" outlineLevel="2" x14ac:dyDescent="0.35">
      <c r="A7534" s="11">
        <v>43847</v>
      </c>
      <c r="B7534" t="s">
        <v>466</v>
      </c>
      <c r="C7534" s="5">
        <v>1444.44</v>
      </c>
      <c r="D7534" s="26" t="str">
        <f>IF(E7534="","TOTAL","")</f>
        <v/>
      </c>
      <c r="E7534" t="s">
        <v>77</v>
      </c>
    </row>
    <row r="7535" spans="1:5" outlineLevel="1" x14ac:dyDescent="0.35">
      <c r="A7535" s="25">
        <f>A7534</f>
        <v>43847</v>
      </c>
      <c r="B7535" s="24" t="str">
        <f>B7534</f>
        <v>AELYNN RENEE RODRIGUEZ</v>
      </c>
      <c r="C7535" s="26">
        <f>SUBTOTAL(9,C7534:C7534)</f>
        <v>1444.44</v>
      </c>
      <c r="D7535" s="26" t="str">
        <f>IF(E7535="","TOTAL","")</f>
        <v>TOTAL</v>
      </c>
    </row>
    <row r="7536" spans="1:5" outlineLevel="2" x14ac:dyDescent="0.35">
      <c r="A7536" s="11">
        <v>43847</v>
      </c>
      <c r="B7536" t="s">
        <v>541</v>
      </c>
      <c r="C7536" s="5">
        <v>2400</v>
      </c>
      <c r="D7536" s="26" t="str">
        <f>IF(E7536="","TOTAL","")</f>
        <v/>
      </c>
      <c r="E7536" t="s">
        <v>81</v>
      </c>
    </row>
    <row r="7537" spans="1:5" outlineLevel="1" x14ac:dyDescent="0.35">
      <c r="A7537" s="25">
        <f>A7536</f>
        <v>43847</v>
      </c>
      <c r="B7537" s="24" t="str">
        <f>B7536</f>
        <v>ROESSLER EQUIPMENT</v>
      </c>
      <c r="C7537" s="26">
        <f>SUBTOTAL(9,C7536:C7536)</f>
        <v>2400</v>
      </c>
      <c r="D7537" s="26" t="str">
        <f>IF(E7537="","TOTAL","")</f>
        <v>TOTAL</v>
      </c>
    </row>
    <row r="7538" spans="1:5" outlineLevel="2" x14ac:dyDescent="0.35">
      <c r="A7538" s="11">
        <v>43847</v>
      </c>
      <c r="B7538" t="s">
        <v>640</v>
      </c>
      <c r="C7538" s="5">
        <v>132</v>
      </c>
      <c r="D7538" s="26" t="str">
        <f>IF(E7538="","TOTAL","")</f>
        <v/>
      </c>
      <c r="E7538" t="s">
        <v>77</v>
      </c>
    </row>
    <row r="7539" spans="1:5" outlineLevel="1" x14ac:dyDescent="0.35">
      <c r="A7539" s="25">
        <f>A7538</f>
        <v>43847</v>
      </c>
      <c r="B7539" s="24" t="str">
        <f>B7538</f>
        <v>JAMES ROMAN</v>
      </c>
      <c r="C7539" s="26">
        <f>SUBTOTAL(9,C7538:C7538)</f>
        <v>132</v>
      </c>
      <c r="D7539" s="26" t="str">
        <f>IF(E7539="","TOTAL","")</f>
        <v>TOTAL</v>
      </c>
    </row>
    <row r="7540" spans="1:5" outlineLevel="2" x14ac:dyDescent="0.35">
      <c r="A7540" s="11">
        <v>43847</v>
      </c>
      <c r="B7540" t="s">
        <v>1050</v>
      </c>
      <c r="C7540" s="5">
        <v>425</v>
      </c>
      <c r="D7540" s="26" t="str">
        <f>IF(E7540="","TOTAL","")</f>
        <v/>
      </c>
      <c r="E7540" t="s">
        <v>82</v>
      </c>
    </row>
    <row r="7541" spans="1:5" outlineLevel="1" x14ac:dyDescent="0.35">
      <c r="A7541" s="25">
        <f>A7540</f>
        <v>43847</v>
      </c>
      <c r="B7541" s="24" t="str">
        <f>B7540</f>
        <v>RON CLARK ACADEMY</v>
      </c>
      <c r="C7541" s="26">
        <f>SUBTOTAL(9,C7540:C7540)</f>
        <v>425</v>
      </c>
      <c r="D7541" s="26" t="str">
        <f>IF(E7541="","TOTAL","")</f>
        <v>TOTAL</v>
      </c>
    </row>
    <row r="7542" spans="1:5" outlineLevel="2" x14ac:dyDescent="0.35">
      <c r="A7542" s="11">
        <v>43847</v>
      </c>
      <c r="B7542" t="s">
        <v>1050</v>
      </c>
      <c r="C7542" s="5">
        <v>425</v>
      </c>
      <c r="D7542" s="26" t="str">
        <f>IF(E7542="","TOTAL","")</f>
        <v/>
      </c>
      <c r="E7542" t="s">
        <v>82</v>
      </c>
    </row>
    <row r="7543" spans="1:5" outlineLevel="1" x14ac:dyDescent="0.35">
      <c r="A7543" s="25">
        <f>A7542</f>
        <v>43847</v>
      </c>
      <c r="B7543" s="24" t="str">
        <f>B7542</f>
        <v>RON CLARK ACADEMY</v>
      </c>
      <c r="C7543" s="26">
        <f>SUBTOTAL(9,C7542:C7542)</f>
        <v>425</v>
      </c>
      <c r="D7543" s="26" t="str">
        <f>IF(E7543="","TOTAL","")</f>
        <v>TOTAL</v>
      </c>
    </row>
    <row r="7544" spans="1:5" outlineLevel="2" x14ac:dyDescent="0.35">
      <c r="A7544" s="11">
        <v>43847</v>
      </c>
      <c r="B7544" t="s">
        <v>1050</v>
      </c>
      <c r="C7544" s="5">
        <v>425</v>
      </c>
      <c r="D7544" s="26" t="str">
        <f>IF(E7544="","TOTAL","")</f>
        <v/>
      </c>
      <c r="E7544" t="s">
        <v>82</v>
      </c>
    </row>
    <row r="7545" spans="1:5" outlineLevel="1" x14ac:dyDescent="0.35">
      <c r="A7545" s="25">
        <f>A7544</f>
        <v>43847</v>
      </c>
      <c r="B7545" s="24" t="str">
        <f>B7544</f>
        <v>RON CLARK ACADEMY</v>
      </c>
      <c r="C7545" s="26">
        <f>SUBTOTAL(9,C7544:C7544)</f>
        <v>425</v>
      </c>
      <c r="D7545" s="26" t="str">
        <f>IF(E7545="","TOTAL","")</f>
        <v>TOTAL</v>
      </c>
    </row>
    <row r="7546" spans="1:5" outlineLevel="2" x14ac:dyDescent="0.35">
      <c r="A7546" s="11">
        <v>43847</v>
      </c>
      <c r="B7546" t="s">
        <v>1654</v>
      </c>
      <c r="C7546" s="5">
        <v>250</v>
      </c>
      <c r="D7546" s="26" t="str">
        <f>IF(E7546="","TOTAL","")</f>
        <v/>
      </c>
      <c r="E7546" t="s">
        <v>89</v>
      </c>
    </row>
    <row r="7547" spans="1:5" outlineLevel="1" x14ac:dyDescent="0.35">
      <c r="A7547" s="25">
        <f>A7546</f>
        <v>43847</v>
      </c>
      <c r="B7547" s="24" t="str">
        <f>B7546</f>
        <v>DO NOT USE - USE VENDOR 151030</v>
      </c>
      <c r="C7547" s="26">
        <f>SUBTOTAL(9,C7546:C7546)</f>
        <v>250</v>
      </c>
      <c r="D7547" s="26" t="str">
        <f>IF(E7547="","TOTAL","")</f>
        <v>TOTAL</v>
      </c>
    </row>
    <row r="7548" spans="1:5" outlineLevel="2" x14ac:dyDescent="0.35">
      <c r="A7548" s="11">
        <v>43847</v>
      </c>
      <c r="B7548" t="s">
        <v>556</v>
      </c>
      <c r="C7548" s="5">
        <v>122.4</v>
      </c>
      <c r="D7548" s="26" t="str">
        <f>IF(E7548="","TOTAL","")</f>
        <v/>
      </c>
      <c r="E7548" t="s">
        <v>93</v>
      </c>
    </row>
    <row r="7549" spans="1:5" outlineLevel="1" x14ac:dyDescent="0.35">
      <c r="A7549" s="25">
        <f>A7548</f>
        <v>43847</v>
      </c>
      <c r="B7549" s="24" t="str">
        <f>B7548</f>
        <v>RUDYS TEXAS BAR-B-Q</v>
      </c>
      <c r="C7549" s="26">
        <f>SUBTOTAL(9,C7548:C7548)</f>
        <v>122.4</v>
      </c>
      <c r="D7549" s="26" t="str">
        <f>IF(E7549="","TOTAL","")</f>
        <v>TOTAL</v>
      </c>
    </row>
    <row r="7550" spans="1:5" outlineLevel="2" x14ac:dyDescent="0.35">
      <c r="A7550" s="11">
        <v>43847</v>
      </c>
      <c r="B7550" t="s">
        <v>556</v>
      </c>
      <c r="C7550" s="5">
        <v>1937.5</v>
      </c>
      <c r="D7550" s="26" t="str">
        <f>IF(E7550="","TOTAL","")</f>
        <v/>
      </c>
      <c r="E7550" t="s">
        <v>93</v>
      </c>
    </row>
    <row r="7551" spans="1:5" outlineLevel="1" x14ac:dyDescent="0.35">
      <c r="A7551" s="25">
        <f>A7550</f>
        <v>43847</v>
      </c>
      <c r="B7551" s="24" t="str">
        <f>B7550</f>
        <v>RUDYS TEXAS BAR-B-Q</v>
      </c>
      <c r="C7551" s="26">
        <f>SUBTOTAL(9,C7550:C7550)</f>
        <v>1937.5</v>
      </c>
      <c r="D7551" s="26" t="str">
        <f>IF(E7551="","TOTAL","")</f>
        <v>TOTAL</v>
      </c>
    </row>
    <row r="7552" spans="1:5" outlineLevel="2" x14ac:dyDescent="0.35">
      <c r="A7552" s="11">
        <v>43847</v>
      </c>
      <c r="B7552" t="s">
        <v>110</v>
      </c>
      <c r="C7552" s="5">
        <v>429.48</v>
      </c>
      <c r="D7552" s="26" t="str">
        <f>IF(E7552="","TOTAL","")</f>
        <v/>
      </c>
      <c r="E7552" t="s">
        <v>81</v>
      </c>
    </row>
    <row r="7553" spans="1:5" outlineLevel="2" x14ac:dyDescent="0.35">
      <c r="A7553" s="11">
        <v>43847</v>
      </c>
      <c r="B7553" t="s">
        <v>110</v>
      </c>
      <c r="C7553" s="5">
        <v>302.64999999999998</v>
      </c>
      <c r="D7553" s="26" t="str">
        <f>IF(E7553="","TOTAL","")</f>
        <v/>
      </c>
      <c r="E7553" t="s">
        <v>81</v>
      </c>
    </row>
    <row r="7554" spans="1:5" outlineLevel="2" x14ac:dyDescent="0.35">
      <c r="A7554" s="11">
        <v>43847</v>
      </c>
      <c r="B7554" t="s">
        <v>110</v>
      </c>
      <c r="C7554" s="5">
        <v>263.16000000000003</v>
      </c>
      <c r="D7554" s="26" t="str">
        <f>IF(E7554="","TOTAL","")</f>
        <v/>
      </c>
      <c r="E7554" t="s">
        <v>81</v>
      </c>
    </row>
    <row r="7555" spans="1:5" outlineLevel="1" x14ac:dyDescent="0.35">
      <c r="A7555" s="25">
        <f>A7554</f>
        <v>43847</v>
      </c>
      <c r="B7555" s="24" t="str">
        <f>B7554</f>
        <v>PROBILLING &amp; FUNDING SERVICE</v>
      </c>
      <c r="C7555" s="26">
        <f>SUBTOTAL(9,C7552:C7554)</f>
        <v>995.29</v>
      </c>
      <c r="D7555" s="26" t="str">
        <f>IF(E7555="","TOTAL","")</f>
        <v>TOTAL</v>
      </c>
    </row>
    <row r="7556" spans="1:5" outlineLevel="2" x14ac:dyDescent="0.35">
      <c r="A7556" s="11">
        <v>43847</v>
      </c>
      <c r="B7556" t="s">
        <v>804</v>
      </c>
      <c r="C7556" s="5">
        <v>85</v>
      </c>
      <c r="D7556" s="26" t="str">
        <f>IF(E7556="","TOTAL","")</f>
        <v/>
      </c>
      <c r="E7556" t="s">
        <v>77</v>
      </c>
    </row>
    <row r="7557" spans="1:5" outlineLevel="2" x14ac:dyDescent="0.35">
      <c r="A7557" s="11">
        <v>43847</v>
      </c>
      <c r="B7557" t="s">
        <v>804</v>
      </c>
      <c r="C7557" s="5">
        <v>85</v>
      </c>
      <c r="D7557" s="26" t="str">
        <f>IF(E7557="","TOTAL","")</f>
        <v/>
      </c>
      <c r="E7557" t="s">
        <v>77</v>
      </c>
    </row>
    <row r="7558" spans="1:5" outlineLevel="1" x14ac:dyDescent="0.35">
      <c r="A7558" s="25">
        <f>A7557</f>
        <v>43847</v>
      </c>
      <c r="B7558" s="24" t="str">
        <f>B7557</f>
        <v>JAMAAL RUTHERFORD</v>
      </c>
      <c r="C7558" s="26">
        <f>SUBTOTAL(9,C7556:C7557)</f>
        <v>170</v>
      </c>
      <c r="D7558" s="26" t="str">
        <f>IF(E7558="","TOTAL","")</f>
        <v>TOTAL</v>
      </c>
    </row>
    <row r="7559" spans="1:5" outlineLevel="2" x14ac:dyDescent="0.35">
      <c r="A7559" s="11">
        <v>43847</v>
      </c>
      <c r="B7559" t="s">
        <v>1051</v>
      </c>
      <c r="C7559" s="5">
        <v>115</v>
      </c>
      <c r="D7559" s="26" t="str">
        <f>IF(E7559="","TOTAL","")</f>
        <v/>
      </c>
      <c r="E7559" t="s">
        <v>77</v>
      </c>
    </row>
    <row r="7560" spans="1:5" outlineLevel="1" x14ac:dyDescent="0.35">
      <c r="A7560" s="25">
        <f>A7559</f>
        <v>43847</v>
      </c>
      <c r="B7560" s="24" t="str">
        <f>B7559</f>
        <v>JWUAN RUTLAND</v>
      </c>
      <c r="C7560" s="26">
        <f>SUBTOTAL(9,C7559:C7559)</f>
        <v>115</v>
      </c>
      <c r="D7560" s="26" t="str">
        <f>IF(E7560="","TOTAL","")</f>
        <v>TOTAL</v>
      </c>
    </row>
    <row r="7561" spans="1:5" outlineLevel="2" x14ac:dyDescent="0.35">
      <c r="A7561" s="11">
        <v>43847</v>
      </c>
      <c r="B7561" t="s">
        <v>1655</v>
      </c>
      <c r="C7561" s="5">
        <v>2000</v>
      </c>
      <c r="D7561" s="26" t="str">
        <f>IF(E7561="","TOTAL","")</f>
        <v/>
      </c>
      <c r="E7561" t="s">
        <v>77</v>
      </c>
    </row>
    <row r="7562" spans="1:5" outlineLevel="1" x14ac:dyDescent="0.35">
      <c r="A7562" s="25">
        <f>A7561</f>
        <v>43847</v>
      </c>
      <c r="B7562" s="24" t="str">
        <f>B7561</f>
        <v>R&amp;S MARCHING ARTS</v>
      </c>
      <c r="C7562" s="26">
        <f>SUBTOTAL(9,C7561:C7561)</f>
        <v>2000</v>
      </c>
      <c r="D7562" s="26" t="str">
        <f>IF(E7562="","TOTAL","")</f>
        <v>TOTAL</v>
      </c>
    </row>
    <row r="7563" spans="1:5" outlineLevel="2" x14ac:dyDescent="0.35">
      <c r="A7563" s="11">
        <v>43847</v>
      </c>
      <c r="B7563" t="s">
        <v>333</v>
      </c>
      <c r="C7563" s="5">
        <v>135</v>
      </c>
      <c r="D7563" s="26" t="str">
        <f>IF(E7563="","TOTAL","")</f>
        <v/>
      </c>
      <c r="E7563" t="s">
        <v>77</v>
      </c>
    </row>
    <row r="7564" spans="1:5" outlineLevel="1" x14ac:dyDescent="0.35">
      <c r="A7564" s="25">
        <f>A7563</f>
        <v>43847</v>
      </c>
      <c r="B7564" s="24" t="str">
        <f>B7563</f>
        <v>WESLEY DON RYAN JR</v>
      </c>
      <c r="C7564" s="26">
        <f>SUBTOTAL(9,C7563:C7563)</f>
        <v>135</v>
      </c>
      <c r="D7564" s="26" t="str">
        <f>IF(E7564="","TOTAL","")</f>
        <v>TOTAL</v>
      </c>
    </row>
    <row r="7565" spans="1:5" outlineLevel="2" x14ac:dyDescent="0.35">
      <c r="A7565" s="11">
        <v>43847</v>
      </c>
      <c r="B7565" t="s">
        <v>1052</v>
      </c>
      <c r="C7565" s="5">
        <v>115</v>
      </c>
      <c r="D7565" s="26" t="str">
        <f>IF(E7565="","TOTAL","")</f>
        <v/>
      </c>
      <c r="E7565" t="s">
        <v>77</v>
      </c>
    </row>
    <row r="7566" spans="1:5" outlineLevel="1" x14ac:dyDescent="0.35">
      <c r="A7566" s="25">
        <f>A7565</f>
        <v>43847</v>
      </c>
      <c r="B7566" s="24" t="str">
        <f>B7565</f>
        <v>LETTICIA M SADDLER</v>
      </c>
      <c r="C7566" s="26">
        <f>SUBTOTAL(9,C7565:C7565)</f>
        <v>115</v>
      </c>
      <c r="D7566" s="26" t="str">
        <f>IF(E7566="","TOTAL","")</f>
        <v>TOTAL</v>
      </c>
    </row>
    <row r="7567" spans="1:5" outlineLevel="2" x14ac:dyDescent="0.35">
      <c r="A7567" s="11">
        <v>43847</v>
      </c>
      <c r="B7567" t="s">
        <v>238</v>
      </c>
      <c r="C7567" s="5">
        <v>23180</v>
      </c>
      <c r="D7567" s="26" t="str">
        <f>IF(E7567="","TOTAL","")</f>
        <v/>
      </c>
      <c r="E7567" t="s">
        <v>88</v>
      </c>
    </row>
    <row r="7568" spans="1:5" outlineLevel="1" x14ac:dyDescent="0.35">
      <c r="A7568" s="25">
        <f>A7567</f>
        <v>43847</v>
      </c>
      <c r="B7568" s="24" t="str">
        <f>B7567</f>
        <v>SALAS OBRIEN HOLDINGS INC</v>
      </c>
      <c r="C7568" s="26">
        <f>SUBTOTAL(9,C7567:C7567)</f>
        <v>23180</v>
      </c>
      <c r="D7568" s="26" t="str">
        <f>IF(E7568="","TOTAL","")</f>
        <v>TOTAL</v>
      </c>
    </row>
    <row r="7569" spans="1:5" outlineLevel="2" x14ac:dyDescent="0.35">
      <c r="A7569" s="11">
        <v>43847</v>
      </c>
      <c r="B7569" t="s">
        <v>1362</v>
      </c>
      <c r="C7569" s="5">
        <v>115</v>
      </c>
      <c r="D7569" s="26" t="str">
        <f>IF(E7569="","TOTAL","")</f>
        <v/>
      </c>
      <c r="E7569" t="s">
        <v>77</v>
      </c>
    </row>
    <row r="7570" spans="1:5" outlineLevel="1" x14ac:dyDescent="0.35">
      <c r="A7570" s="25">
        <f>A7569</f>
        <v>43847</v>
      </c>
      <c r="B7570" s="24" t="str">
        <f>B7569</f>
        <v>JOSE SALGADO</v>
      </c>
      <c r="C7570" s="26">
        <f>SUBTOTAL(9,C7569:C7569)</f>
        <v>115</v>
      </c>
      <c r="D7570" s="26" t="str">
        <f>IF(E7570="","TOTAL","")</f>
        <v>TOTAL</v>
      </c>
    </row>
    <row r="7571" spans="1:5" outlineLevel="2" x14ac:dyDescent="0.35">
      <c r="A7571" s="11">
        <v>43847</v>
      </c>
      <c r="B7571" t="s">
        <v>1656</v>
      </c>
      <c r="C7571" s="5">
        <v>125</v>
      </c>
      <c r="D7571" s="26" t="str">
        <f>IF(E7571="","TOTAL","")</f>
        <v/>
      </c>
      <c r="E7571" t="s">
        <v>77</v>
      </c>
    </row>
    <row r="7572" spans="1:5" outlineLevel="1" x14ac:dyDescent="0.35">
      <c r="A7572" s="25">
        <f>A7571</f>
        <v>43847</v>
      </c>
      <c r="B7572" s="24" t="str">
        <f>B7571</f>
        <v>MAURY SALINGER</v>
      </c>
      <c r="C7572" s="26">
        <f>SUBTOTAL(9,C7571:C7571)</f>
        <v>125</v>
      </c>
      <c r="D7572" s="26" t="str">
        <f>IF(E7572="","TOTAL","")</f>
        <v>TOTAL</v>
      </c>
    </row>
    <row r="7573" spans="1:5" outlineLevel="2" x14ac:dyDescent="0.35">
      <c r="A7573" s="11">
        <v>43847</v>
      </c>
      <c r="B7573" t="s">
        <v>38</v>
      </c>
      <c r="C7573" s="5">
        <v>211.54</v>
      </c>
      <c r="D7573" s="26" t="str">
        <f>IF(E7573="","TOTAL","")</f>
        <v/>
      </c>
      <c r="E7573" t="s">
        <v>79</v>
      </c>
    </row>
    <row r="7574" spans="1:5" outlineLevel="2" x14ac:dyDescent="0.35">
      <c r="A7574" s="11">
        <v>43847</v>
      </c>
      <c r="B7574" t="s">
        <v>38</v>
      </c>
      <c r="C7574" s="5">
        <v>-71.540000000000006</v>
      </c>
      <c r="D7574" s="26" t="str">
        <f>IF(E7574="","TOTAL","")</f>
        <v/>
      </c>
      <c r="E7574" t="s">
        <v>79</v>
      </c>
    </row>
    <row r="7575" spans="1:5" outlineLevel="2" x14ac:dyDescent="0.35">
      <c r="A7575" s="11">
        <v>43847</v>
      </c>
      <c r="B7575" t="s">
        <v>38</v>
      </c>
      <c r="C7575" s="5">
        <v>178.85</v>
      </c>
      <c r="D7575" s="26" t="str">
        <f>IF(E7575="","TOTAL","")</f>
        <v/>
      </c>
      <c r="E7575" t="s">
        <v>79</v>
      </c>
    </row>
    <row r="7576" spans="1:5" outlineLevel="2" x14ac:dyDescent="0.35">
      <c r="A7576" s="11">
        <v>43847</v>
      </c>
      <c r="B7576" t="s">
        <v>38</v>
      </c>
      <c r="C7576" s="5">
        <v>36.72</v>
      </c>
      <c r="D7576" s="26" t="str">
        <f>IF(E7576="","TOTAL","")</f>
        <v/>
      </c>
      <c r="E7576" t="s">
        <v>79</v>
      </c>
    </row>
    <row r="7577" spans="1:5" outlineLevel="2" x14ac:dyDescent="0.35">
      <c r="A7577" s="11">
        <v>43847</v>
      </c>
      <c r="B7577" t="s">
        <v>38</v>
      </c>
      <c r="C7577" s="5">
        <v>18.98</v>
      </c>
      <c r="D7577" s="26" t="str">
        <f>IF(E7577="","TOTAL","")</f>
        <v/>
      </c>
      <c r="E7577" t="s">
        <v>76</v>
      </c>
    </row>
    <row r="7578" spans="1:5" outlineLevel="2" x14ac:dyDescent="0.35">
      <c r="A7578" s="11">
        <v>43847</v>
      </c>
      <c r="B7578" t="s">
        <v>38</v>
      </c>
      <c r="C7578" s="5">
        <v>33.76</v>
      </c>
      <c r="D7578" s="26" t="str">
        <f>IF(E7578="","TOTAL","")</f>
        <v/>
      </c>
      <c r="E7578" t="s">
        <v>79</v>
      </c>
    </row>
    <row r="7579" spans="1:5" outlineLevel="2" x14ac:dyDescent="0.35">
      <c r="A7579" s="11">
        <v>43847</v>
      </c>
      <c r="B7579" t="s">
        <v>38</v>
      </c>
      <c r="C7579" s="5">
        <v>247.04</v>
      </c>
      <c r="D7579" s="26" t="str">
        <f>IF(E7579="","TOTAL","")</f>
        <v/>
      </c>
      <c r="E7579" t="s">
        <v>93</v>
      </c>
    </row>
    <row r="7580" spans="1:5" outlineLevel="2" x14ac:dyDescent="0.35">
      <c r="A7580" s="11">
        <v>43847</v>
      </c>
      <c r="B7580" t="s">
        <v>38</v>
      </c>
      <c r="C7580" s="5">
        <v>-69.98</v>
      </c>
      <c r="D7580" s="26" t="str">
        <f>IF(E7580="","TOTAL","")</f>
        <v/>
      </c>
      <c r="E7580" t="s">
        <v>79</v>
      </c>
    </row>
    <row r="7581" spans="1:5" outlineLevel="2" x14ac:dyDescent="0.35">
      <c r="A7581" s="11">
        <v>43847</v>
      </c>
      <c r="B7581" t="s">
        <v>38</v>
      </c>
      <c r="C7581" s="5">
        <v>647.17999999999995</v>
      </c>
      <c r="D7581" s="26" t="str">
        <f>IF(E7581="","TOTAL","")</f>
        <v/>
      </c>
      <c r="E7581" t="s">
        <v>93</v>
      </c>
    </row>
    <row r="7582" spans="1:5" outlineLevel="2" x14ac:dyDescent="0.35">
      <c r="A7582" s="11">
        <v>43847</v>
      </c>
      <c r="B7582" t="s">
        <v>38</v>
      </c>
      <c r="C7582" s="5">
        <v>96.99</v>
      </c>
      <c r="D7582" s="26" t="str">
        <f>IF(E7582="","TOTAL","")</f>
        <v/>
      </c>
      <c r="E7582" t="s">
        <v>79</v>
      </c>
    </row>
    <row r="7583" spans="1:5" outlineLevel="2" x14ac:dyDescent="0.35">
      <c r="A7583" s="11">
        <v>43847</v>
      </c>
      <c r="B7583" t="s">
        <v>38</v>
      </c>
      <c r="C7583" s="5">
        <v>328.54</v>
      </c>
      <c r="D7583" s="26" t="str">
        <f>IF(E7583="","TOTAL","")</f>
        <v/>
      </c>
      <c r="E7583" t="s">
        <v>89</v>
      </c>
    </row>
    <row r="7584" spans="1:5" outlineLevel="2" x14ac:dyDescent="0.35">
      <c r="A7584" s="11">
        <v>43847</v>
      </c>
      <c r="B7584" t="s">
        <v>38</v>
      </c>
      <c r="C7584" s="5">
        <v>337.3</v>
      </c>
      <c r="D7584" s="26" t="str">
        <f>IF(E7584="","TOTAL","")</f>
        <v/>
      </c>
      <c r="E7584" t="s">
        <v>79</v>
      </c>
    </row>
    <row r="7585" spans="1:5" outlineLevel="2" x14ac:dyDescent="0.35">
      <c r="A7585" s="11">
        <v>43847</v>
      </c>
      <c r="B7585" t="s">
        <v>38</v>
      </c>
      <c r="C7585" s="5">
        <v>786.58</v>
      </c>
      <c r="D7585" s="26" t="str">
        <f>IF(E7585="","TOTAL","")</f>
        <v/>
      </c>
      <c r="E7585" t="s">
        <v>79</v>
      </c>
    </row>
    <row r="7586" spans="1:5" outlineLevel="2" x14ac:dyDescent="0.35">
      <c r="A7586" s="11">
        <v>43847</v>
      </c>
      <c r="B7586" t="s">
        <v>38</v>
      </c>
      <c r="C7586" s="5">
        <v>466.94</v>
      </c>
      <c r="D7586" s="26" t="str">
        <f>IF(E7586="","TOTAL","")</f>
        <v/>
      </c>
      <c r="E7586" t="s">
        <v>89</v>
      </c>
    </row>
    <row r="7587" spans="1:5" outlineLevel="2" x14ac:dyDescent="0.35">
      <c r="A7587" s="11">
        <v>43847</v>
      </c>
      <c r="B7587" t="s">
        <v>38</v>
      </c>
      <c r="C7587" s="5">
        <v>315.14</v>
      </c>
      <c r="D7587" s="26" t="str">
        <f>IF(E7587="","TOTAL","")</f>
        <v/>
      </c>
      <c r="E7587" t="s">
        <v>79</v>
      </c>
    </row>
    <row r="7588" spans="1:5" outlineLevel="2" x14ac:dyDescent="0.35">
      <c r="A7588" s="11">
        <v>43847</v>
      </c>
      <c r="B7588" t="s">
        <v>38</v>
      </c>
      <c r="C7588" s="5">
        <v>417.77</v>
      </c>
      <c r="D7588" s="26" t="str">
        <f>IF(E7588="","TOTAL","")</f>
        <v/>
      </c>
      <c r="E7588" t="s">
        <v>89</v>
      </c>
    </row>
    <row r="7589" spans="1:5" outlineLevel="2" x14ac:dyDescent="0.35">
      <c r="A7589" s="11">
        <v>43847</v>
      </c>
      <c r="B7589" t="s">
        <v>38</v>
      </c>
      <c r="C7589" s="5">
        <v>35.770000000000003</v>
      </c>
      <c r="D7589" s="26" t="str">
        <f>IF(E7589="","TOTAL","")</f>
        <v/>
      </c>
      <c r="E7589" t="s">
        <v>79</v>
      </c>
    </row>
    <row r="7590" spans="1:5" outlineLevel="2" x14ac:dyDescent="0.35">
      <c r="A7590" s="11">
        <v>43847</v>
      </c>
      <c r="B7590" t="s">
        <v>38</v>
      </c>
      <c r="C7590" s="5">
        <v>77.489999999999995</v>
      </c>
      <c r="D7590" s="26" t="str">
        <f>IF(E7590="","TOTAL","")</f>
        <v/>
      </c>
      <c r="E7590" t="s">
        <v>79</v>
      </c>
    </row>
    <row r="7591" spans="1:5" outlineLevel="2" x14ac:dyDescent="0.35">
      <c r="A7591" s="11">
        <v>43847</v>
      </c>
      <c r="B7591" t="s">
        <v>38</v>
      </c>
      <c r="C7591" s="5">
        <v>59.88</v>
      </c>
      <c r="D7591" s="26" t="str">
        <f>IF(E7591="","TOTAL","")</f>
        <v/>
      </c>
      <c r="E7591" t="s">
        <v>93</v>
      </c>
    </row>
    <row r="7592" spans="1:5" outlineLevel="2" x14ac:dyDescent="0.35">
      <c r="A7592" s="11">
        <v>43847</v>
      </c>
      <c r="B7592" t="s">
        <v>38</v>
      </c>
      <c r="C7592" s="5">
        <v>29.36</v>
      </c>
      <c r="D7592" s="26" t="str">
        <f>IF(E7592="","TOTAL","")</f>
        <v/>
      </c>
      <c r="E7592" t="s">
        <v>79</v>
      </c>
    </row>
    <row r="7593" spans="1:5" outlineLevel="2" x14ac:dyDescent="0.35">
      <c r="A7593" s="11">
        <v>43847</v>
      </c>
      <c r="B7593" t="s">
        <v>38</v>
      </c>
      <c r="C7593" s="5">
        <v>114.95</v>
      </c>
      <c r="D7593" s="26" t="str">
        <f>IF(E7593="","TOTAL","")</f>
        <v/>
      </c>
      <c r="E7593" t="s">
        <v>93</v>
      </c>
    </row>
    <row r="7594" spans="1:5" outlineLevel="2" x14ac:dyDescent="0.35">
      <c r="A7594" s="11">
        <v>43847</v>
      </c>
      <c r="B7594" t="s">
        <v>38</v>
      </c>
      <c r="C7594" s="5">
        <v>149.96</v>
      </c>
      <c r="D7594" s="26" t="str">
        <f>IF(E7594="","TOTAL","")</f>
        <v/>
      </c>
      <c r="E7594" t="s">
        <v>93</v>
      </c>
    </row>
    <row r="7595" spans="1:5" outlineLevel="2" x14ac:dyDescent="0.35">
      <c r="A7595" s="11">
        <v>43847</v>
      </c>
      <c r="B7595" t="s">
        <v>38</v>
      </c>
      <c r="C7595" s="5">
        <v>37.96</v>
      </c>
      <c r="D7595" s="26" t="str">
        <f>IF(E7595="","TOTAL","")</f>
        <v/>
      </c>
      <c r="E7595" t="s">
        <v>79</v>
      </c>
    </row>
    <row r="7596" spans="1:5" outlineLevel="2" x14ac:dyDescent="0.35">
      <c r="A7596" s="11">
        <v>43847</v>
      </c>
      <c r="B7596" t="s">
        <v>38</v>
      </c>
      <c r="C7596" s="5">
        <v>198.54</v>
      </c>
      <c r="D7596" s="26" t="str">
        <f>IF(E7596="","TOTAL","")</f>
        <v/>
      </c>
      <c r="E7596" t="s">
        <v>89</v>
      </c>
    </row>
    <row r="7597" spans="1:5" outlineLevel="1" x14ac:dyDescent="0.35">
      <c r="A7597" s="25">
        <f>A7596</f>
        <v>43847</v>
      </c>
      <c r="B7597" s="24" t="str">
        <f>B7596</f>
        <v>SAM'S CLUB DIRECT</v>
      </c>
      <c r="C7597" s="26">
        <f>SUBTOTAL(9,C7573:C7596)</f>
        <v>4685.7199999999993</v>
      </c>
      <c r="D7597" s="26" t="str">
        <f>IF(E7597="","TOTAL","")</f>
        <v>TOTAL</v>
      </c>
    </row>
    <row r="7598" spans="1:5" outlineLevel="2" x14ac:dyDescent="0.35">
      <c r="A7598" s="11">
        <v>43847</v>
      </c>
      <c r="B7598" t="s">
        <v>1657</v>
      </c>
      <c r="C7598" s="5">
        <v>168</v>
      </c>
      <c r="D7598" s="26" t="str">
        <f>IF(E7598="","TOTAL","")</f>
        <v/>
      </c>
      <c r="E7598" t="s">
        <v>79</v>
      </c>
    </row>
    <row r="7599" spans="1:5" outlineLevel="1" x14ac:dyDescent="0.35">
      <c r="A7599" s="25">
        <f>A7598</f>
        <v>43847</v>
      </c>
      <c r="B7599" s="24" t="str">
        <f>B7598</f>
        <v>SAMS STRINGS LLC</v>
      </c>
      <c r="C7599" s="26">
        <f>SUBTOTAL(9,C7598:C7598)</f>
        <v>168</v>
      </c>
      <c r="D7599" s="26" t="str">
        <f>IF(E7599="","TOTAL","")</f>
        <v>TOTAL</v>
      </c>
    </row>
    <row r="7600" spans="1:5" outlineLevel="2" x14ac:dyDescent="0.35">
      <c r="A7600" s="11">
        <v>43847</v>
      </c>
      <c r="B7600" t="s">
        <v>943</v>
      </c>
      <c r="C7600" s="5">
        <v>437.5</v>
      </c>
      <c r="D7600" s="26" t="str">
        <f>IF(E7600="","TOTAL","")</f>
        <v/>
      </c>
      <c r="E7600" t="s">
        <v>77</v>
      </c>
    </row>
    <row r="7601" spans="1:5" outlineLevel="1" x14ac:dyDescent="0.35">
      <c r="A7601" s="25">
        <f>A7600</f>
        <v>43847</v>
      </c>
      <c r="B7601" s="24" t="str">
        <f>B7600</f>
        <v>MICHAEL B SANDERS</v>
      </c>
      <c r="C7601" s="26">
        <f>SUBTOTAL(9,C7600:C7600)</f>
        <v>437.5</v>
      </c>
      <c r="D7601" s="26" t="str">
        <f>IF(E7601="","TOTAL","")</f>
        <v>TOTAL</v>
      </c>
    </row>
    <row r="7602" spans="1:5" outlineLevel="2" x14ac:dyDescent="0.35">
      <c r="A7602" s="11">
        <v>43847</v>
      </c>
      <c r="B7602" t="s">
        <v>377</v>
      </c>
      <c r="C7602" s="5">
        <v>115</v>
      </c>
      <c r="D7602" s="26" t="str">
        <f>IF(E7602="","TOTAL","")</f>
        <v/>
      </c>
      <c r="E7602" t="s">
        <v>77</v>
      </c>
    </row>
    <row r="7603" spans="1:5" outlineLevel="1" x14ac:dyDescent="0.35">
      <c r="A7603" s="25">
        <f>A7602</f>
        <v>43847</v>
      </c>
      <c r="B7603" s="24" t="str">
        <f>B7602</f>
        <v>GARY SAVOIR</v>
      </c>
      <c r="C7603" s="26">
        <f>SUBTOTAL(9,C7602:C7602)</f>
        <v>115</v>
      </c>
      <c r="D7603" s="26" t="str">
        <f>IF(E7603="","TOTAL","")</f>
        <v>TOTAL</v>
      </c>
    </row>
    <row r="7604" spans="1:5" outlineLevel="2" x14ac:dyDescent="0.35">
      <c r="A7604" s="11">
        <v>43847</v>
      </c>
      <c r="B7604" t="s">
        <v>944</v>
      </c>
      <c r="C7604" s="5">
        <v>84.23</v>
      </c>
      <c r="D7604" s="26" t="str">
        <f>IF(E7604="","TOTAL","")</f>
        <v/>
      </c>
      <c r="E7604" t="s">
        <v>93</v>
      </c>
    </row>
    <row r="7605" spans="1:5" outlineLevel="2" x14ac:dyDescent="0.35">
      <c r="A7605" s="11">
        <v>43847</v>
      </c>
      <c r="B7605" t="s">
        <v>944</v>
      </c>
      <c r="C7605" s="5">
        <v>118.93</v>
      </c>
      <c r="D7605" s="26" t="str">
        <f>IF(E7605="","TOTAL","")</f>
        <v/>
      </c>
      <c r="E7605" t="s">
        <v>93</v>
      </c>
    </row>
    <row r="7606" spans="1:5" outlineLevel="1" x14ac:dyDescent="0.35">
      <c r="A7606" s="25">
        <f>A7605</f>
        <v>43847</v>
      </c>
      <c r="B7606" s="24" t="str">
        <f>B7605</f>
        <v>ANNIEYI INC</v>
      </c>
      <c r="C7606" s="26">
        <f>SUBTOTAL(9,C7604:C7605)</f>
        <v>203.16000000000003</v>
      </c>
      <c r="D7606" s="26" t="str">
        <f>IF(E7606="","TOTAL","")</f>
        <v>TOTAL</v>
      </c>
    </row>
    <row r="7607" spans="1:5" outlineLevel="2" x14ac:dyDescent="0.35">
      <c r="A7607" s="11">
        <v>43847</v>
      </c>
      <c r="B7607" t="s">
        <v>217</v>
      </c>
      <c r="C7607" s="5">
        <v>2939.72</v>
      </c>
      <c r="D7607" s="26" t="str">
        <f>IF(E7607="","TOTAL","")</f>
        <v/>
      </c>
      <c r="E7607" t="s">
        <v>80</v>
      </c>
    </row>
    <row r="7608" spans="1:5" outlineLevel="1" x14ac:dyDescent="0.35">
      <c r="A7608" s="25">
        <f>A7607</f>
        <v>43847</v>
      </c>
      <c r="B7608" s="24" t="str">
        <f>B7607</f>
        <v>SCHOLASTIC BOOK FAIRS</v>
      </c>
      <c r="C7608" s="26">
        <f>SUBTOTAL(9,C7607:C7607)</f>
        <v>2939.72</v>
      </c>
      <c r="D7608" s="26" t="str">
        <f>IF(E7608="","TOTAL","")</f>
        <v>TOTAL</v>
      </c>
    </row>
    <row r="7609" spans="1:5" outlineLevel="2" x14ac:dyDescent="0.35">
      <c r="A7609" s="11">
        <v>43847</v>
      </c>
      <c r="B7609" t="s">
        <v>806</v>
      </c>
      <c r="C7609" s="5">
        <v>188.34</v>
      </c>
      <c r="D7609" s="26" t="str">
        <f>IF(E7609="","TOTAL","")</f>
        <v/>
      </c>
      <c r="E7609" t="s">
        <v>79</v>
      </c>
    </row>
    <row r="7610" spans="1:5" outlineLevel="1" x14ac:dyDescent="0.35">
      <c r="A7610" s="25">
        <f>A7609</f>
        <v>43847</v>
      </c>
      <c r="B7610" s="24" t="str">
        <f>B7609</f>
        <v>SCHOOL NURSE SUPPLY INC</v>
      </c>
      <c r="C7610" s="26">
        <f>SUBTOTAL(9,C7609:C7609)</f>
        <v>188.34</v>
      </c>
      <c r="D7610" s="26" t="str">
        <f>IF(E7610="","TOTAL","")</f>
        <v>TOTAL</v>
      </c>
    </row>
    <row r="7611" spans="1:5" outlineLevel="2" x14ac:dyDescent="0.35">
      <c r="A7611" s="11">
        <v>43847</v>
      </c>
      <c r="B7611" t="s">
        <v>1658</v>
      </c>
      <c r="C7611" s="5">
        <v>60</v>
      </c>
      <c r="D7611" s="26" t="str">
        <f>IF(E7611="","TOTAL","")</f>
        <v/>
      </c>
      <c r="E7611" t="s">
        <v>83</v>
      </c>
    </row>
    <row r="7612" spans="1:5" outlineLevel="1" x14ac:dyDescent="0.35">
      <c r="A7612" s="25">
        <f>A7611</f>
        <v>43847</v>
      </c>
      <c r="B7612" s="24" t="str">
        <f>B7611</f>
        <v>SCIENCE NATIONAL HONOR SOCIETY</v>
      </c>
      <c r="C7612" s="26">
        <f>SUBTOTAL(9,C7611:C7611)</f>
        <v>60</v>
      </c>
      <c r="D7612" s="26" t="str">
        <f>IF(E7612="","TOTAL","")</f>
        <v>TOTAL</v>
      </c>
    </row>
    <row r="7613" spans="1:5" outlineLevel="2" x14ac:dyDescent="0.35">
      <c r="A7613" s="11">
        <v>43847</v>
      </c>
      <c r="B7613" t="s">
        <v>947</v>
      </c>
      <c r="C7613" s="5">
        <v>125</v>
      </c>
      <c r="D7613" s="26" t="str">
        <f>IF(E7613="","TOTAL","")</f>
        <v/>
      </c>
      <c r="E7613" t="s">
        <v>77</v>
      </c>
    </row>
    <row r="7614" spans="1:5" outlineLevel="1" x14ac:dyDescent="0.35">
      <c r="A7614" s="25">
        <f>A7613</f>
        <v>43847</v>
      </c>
      <c r="B7614" s="24" t="str">
        <f>B7613</f>
        <v>SANDRA LYNNE SEARS</v>
      </c>
      <c r="C7614" s="26">
        <f>SUBTOTAL(9,C7613:C7613)</f>
        <v>125</v>
      </c>
      <c r="D7614" s="26" t="str">
        <f>IF(E7614="","TOTAL","")</f>
        <v>TOTAL</v>
      </c>
    </row>
    <row r="7615" spans="1:5" outlineLevel="2" x14ac:dyDescent="0.35">
      <c r="A7615" s="11">
        <v>43847</v>
      </c>
      <c r="B7615" t="s">
        <v>165</v>
      </c>
      <c r="C7615" s="5">
        <v>1873.91</v>
      </c>
      <c r="D7615" s="26" t="str">
        <f>IF(E7615="","TOTAL","")</f>
        <v/>
      </c>
      <c r="E7615" t="s">
        <v>80</v>
      </c>
    </row>
    <row r="7616" spans="1:5" outlineLevel="2" x14ac:dyDescent="0.35">
      <c r="A7616" s="11">
        <v>43847</v>
      </c>
      <c r="B7616" t="s">
        <v>165</v>
      </c>
      <c r="C7616" s="5">
        <v>3337.36</v>
      </c>
      <c r="D7616" s="26" t="str">
        <f>IF(E7616="","TOTAL","")</f>
        <v/>
      </c>
      <c r="E7616" t="s">
        <v>80</v>
      </c>
    </row>
    <row r="7617" spans="1:5" outlineLevel="2" x14ac:dyDescent="0.35">
      <c r="A7617" s="11">
        <v>43847</v>
      </c>
      <c r="B7617" t="s">
        <v>165</v>
      </c>
      <c r="C7617" s="5">
        <v>1312.51</v>
      </c>
      <c r="D7617" s="26" t="str">
        <f>IF(E7617="","TOTAL","")</f>
        <v/>
      </c>
      <c r="E7617" t="s">
        <v>80</v>
      </c>
    </row>
    <row r="7618" spans="1:5" outlineLevel="1" x14ac:dyDescent="0.35">
      <c r="A7618" s="25">
        <f>A7617</f>
        <v>43847</v>
      </c>
      <c r="B7618" s="24" t="str">
        <f>B7617</f>
        <v>SEBCO BOOKS</v>
      </c>
      <c r="C7618" s="26">
        <f>SUBTOTAL(9,C7615:C7617)</f>
        <v>6523.7800000000007</v>
      </c>
      <c r="D7618" s="26" t="str">
        <f>IF(E7618="","TOTAL","")</f>
        <v>TOTAL</v>
      </c>
    </row>
    <row r="7619" spans="1:5" outlineLevel="2" x14ac:dyDescent="0.35">
      <c r="A7619" s="11">
        <v>43847</v>
      </c>
      <c r="B7619" t="s">
        <v>1641</v>
      </c>
      <c r="C7619" s="5">
        <v>101.74</v>
      </c>
      <c r="D7619" s="26" t="str">
        <f>IF(E7619="","TOTAL","")</f>
        <v/>
      </c>
      <c r="E7619" t="s">
        <v>98</v>
      </c>
    </row>
    <row r="7620" spans="1:5" outlineLevel="2" x14ac:dyDescent="0.35">
      <c r="A7620" s="11">
        <v>43847</v>
      </c>
      <c r="B7620" t="s">
        <v>1641</v>
      </c>
      <c r="C7620" s="5">
        <v>208</v>
      </c>
      <c r="D7620" s="26" t="str">
        <f>IF(E7620="","TOTAL","")</f>
        <v/>
      </c>
      <c r="E7620" t="s">
        <v>98</v>
      </c>
    </row>
    <row r="7621" spans="1:5" outlineLevel="1" x14ac:dyDescent="0.35">
      <c r="A7621" s="25">
        <f>A7620</f>
        <v>43847</v>
      </c>
      <c r="B7621" s="24" t="str">
        <f>B7620</f>
        <v>PITNEY BOWES</v>
      </c>
      <c r="C7621" s="26">
        <f>SUBTOTAL(9,C7619:C7620)</f>
        <v>309.74</v>
      </c>
      <c r="D7621" s="26" t="str">
        <f>IF(E7621="","TOTAL","")</f>
        <v>TOTAL</v>
      </c>
    </row>
    <row r="7622" spans="1:5" outlineLevel="2" x14ac:dyDescent="0.35">
      <c r="A7622" s="11">
        <v>43847</v>
      </c>
      <c r="B7622" t="s">
        <v>1659</v>
      </c>
      <c r="C7622" s="5">
        <v>410</v>
      </c>
      <c r="D7622" s="26" t="str">
        <f>IF(E7622="","TOTAL","")</f>
        <v/>
      </c>
      <c r="E7622" t="s">
        <v>180</v>
      </c>
    </row>
    <row r="7623" spans="1:5" outlineLevel="1" x14ac:dyDescent="0.35">
      <c r="A7623" s="25">
        <f>A7622</f>
        <v>43847</v>
      </c>
      <c r="B7623" s="24" t="str">
        <f>B7622</f>
        <v>SEIDLITZ EDUCATION LLC</v>
      </c>
      <c r="C7623" s="26">
        <f>SUBTOTAL(9,C7622:C7622)</f>
        <v>410</v>
      </c>
      <c r="D7623" s="26" t="str">
        <f>IF(E7623="","TOTAL","")</f>
        <v>TOTAL</v>
      </c>
    </row>
    <row r="7624" spans="1:5" outlineLevel="2" x14ac:dyDescent="0.35">
      <c r="A7624" s="11">
        <v>43847</v>
      </c>
      <c r="B7624" t="s">
        <v>809</v>
      </c>
      <c r="C7624" s="5">
        <v>85</v>
      </c>
      <c r="D7624" s="26" t="str">
        <f>IF(E7624="","TOTAL","")</f>
        <v/>
      </c>
      <c r="E7624" t="s">
        <v>77</v>
      </c>
    </row>
    <row r="7625" spans="1:5" outlineLevel="1" x14ac:dyDescent="0.35">
      <c r="A7625" s="25">
        <f>A7624</f>
        <v>43847</v>
      </c>
      <c r="B7625" s="24" t="str">
        <f>B7624</f>
        <v>MARK SHAW</v>
      </c>
      <c r="C7625" s="26">
        <f>SUBTOTAL(9,C7624:C7624)</f>
        <v>85</v>
      </c>
      <c r="D7625" s="26" t="str">
        <f>IF(E7625="","TOTAL","")</f>
        <v>TOTAL</v>
      </c>
    </row>
    <row r="7626" spans="1:5" outlineLevel="2" x14ac:dyDescent="0.35">
      <c r="A7626" s="11">
        <v>43847</v>
      </c>
      <c r="B7626" t="s">
        <v>1660</v>
      </c>
      <c r="C7626" s="5">
        <v>537.24</v>
      </c>
      <c r="D7626" s="26" t="str">
        <f>IF(E7626="","TOTAL","")</f>
        <v/>
      </c>
      <c r="E7626" t="s">
        <v>97</v>
      </c>
    </row>
    <row r="7627" spans="1:5" outlineLevel="1" x14ac:dyDescent="0.35">
      <c r="A7627" s="25">
        <f>A7626</f>
        <v>43847</v>
      </c>
      <c r="B7627" s="24" t="str">
        <f>B7626</f>
        <v>SHERATON AUSTIN HOTEL</v>
      </c>
      <c r="C7627" s="26">
        <f>SUBTOTAL(9,C7626:C7626)</f>
        <v>537.24</v>
      </c>
      <c r="D7627" s="26" t="str">
        <f>IF(E7627="","TOTAL","")</f>
        <v>TOTAL</v>
      </c>
    </row>
    <row r="7628" spans="1:5" outlineLevel="2" x14ac:dyDescent="0.35">
      <c r="A7628" s="11">
        <v>43847</v>
      </c>
      <c r="B7628" t="s">
        <v>1661</v>
      </c>
      <c r="C7628" s="5">
        <v>617.5</v>
      </c>
      <c r="D7628" s="26" t="str">
        <f>IF(E7628="","TOTAL","")</f>
        <v/>
      </c>
      <c r="E7628" t="s">
        <v>81</v>
      </c>
    </row>
    <row r="7629" spans="1:5" outlineLevel="2" x14ac:dyDescent="0.35">
      <c r="A7629" s="11">
        <v>43847</v>
      </c>
      <c r="B7629" t="s">
        <v>1661</v>
      </c>
      <c r="C7629" s="5">
        <v>164.98</v>
      </c>
      <c r="D7629" s="26" t="str">
        <f>IF(E7629="","TOTAL","")</f>
        <v/>
      </c>
      <c r="E7629" t="s">
        <v>79</v>
      </c>
    </row>
    <row r="7630" spans="1:5" outlineLevel="2" x14ac:dyDescent="0.35">
      <c r="A7630" s="11">
        <v>43847</v>
      </c>
      <c r="B7630" t="s">
        <v>1661</v>
      </c>
      <c r="C7630" s="5">
        <v>94.65</v>
      </c>
      <c r="D7630" s="26" t="str">
        <f>IF(E7630="","TOTAL","")</f>
        <v/>
      </c>
      <c r="E7630" t="s">
        <v>81</v>
      </c>
    </row>
    <row r="7631" spans="1:5" outlineLevel="2" x14ac:dyDescent="0.35">
      <c r="A7631" s="11">
        <v>43847</v>
      </c>
      <c r="B7631" t="s">
        <v>1661</v>
      </c>
      <c r="C7631" s="5">
        <v>122.75</v>
      </c>
      <c r="D7631" s="26" t="str">
        <f>IF(E7631="","TOTAL","")</f>
        <v/>
      </c>
      <c r="E7631" t="s">
        <v>81</v>
      </c>
    </row>
    <row r="7632" spans="1:5" outlineLevel="2" x14ac:dyDescent="0.35">
      <c r="A7632" s="11">
        <v>43847</v>
      </c>
      <c r="B7632" t="s">
        <v>1661</v>
      </c>
      <c r="C7632" s="5">
        <v>4850</v>
      </c>
      <c r="D7632" s="26" t="str">
        <f>IF(E7632="","TOTAL","")</f>
        <v/>
      </c>
      <c r="E7632" t="s">
        <v>81</v>
      </c>
    </row>
    <row r="7633" spans="1:5" outlineLevel="1" x14ac:dyDescent="0.35">
      <c r="A7633" s="25">
        <f>A7632</f>
        <v>43847</v>
      </c>
      <c r="B7633" s="24" t="str">
        <f>B7632</f>
        <v>SHERWIN WILLIAMS</v>
      </c>
      <c r="C7633" s="26">
        <f>SUBTOTAL(9,C7628:C7632)</f>
        <v>5849.88</v>
      </c>
      <c r="D7633" s="26" t="str">
        <f>IF(E7633="","TOTAL","")</f>
        <v>TOTAL</v>
      </c>
    </row>
    <row r="7634" spans="1:5" outlineLevel="2" x14ac:dyDescent="0.35">
      <c r="A7634" s="11">
        <v>43847</v>
      </c>
      <c r="B7634" t="s">
        <v>405</v>
      </c>
      <c r="C7634" s="5">
        <v>1575</v>
      </c>
      <c r="D7634" s="26" t="str">
        <f>IF(E7634="","TOTAL","")</f>
        <v/>
      </c>
      <c r="E7634" t="s">
        <v>99</v>
      </c>
    </row>
    <row r="7635" spans="1:5" outlineLevel="2" x14ac:dyDescent="0.35">
      <c r="A7635" s="11">
        <v>43847</v>
      </c>
      <c r="B7635" t="s">
        <v>405</v>
      </c>
      <c r="C7635" s="5">
        <v>1575</v>
      </c>
      <c r="D7635" s="26" t="str">
        <f>IF(E7635="","TOTAL","")</f>
        <v/>
      </c>
      <c r="E7635" t="s">
        <v>99</v>
      </c>
    </row>
    <row r="7636" spans="1:5" outlineLevel="2" x14ac:dyDescent="0.35">
      <c r="A7636" s="11">
        <v>43847</v>
      </c>
      <c r="B7636" t="s">
        <v>405</v>
      </c>
      <c r="C7636" s="5">
        <v>4384.5</v>
      </c>
      <c r="D7636" s="26" t="str">
        <f>IF(E7636="","TOTAL","")</f>
        <v/>
      </c>
      <c r="E7636" t="s">
        <v>99</v>
      </c>
    </row>
    <row r="7637" spans="1:5" outlineLevel="1" x14ac:dyDescent="0.35">
      <c r="A7637" s="25">
        <f>A7636</f>
        <v>43847</v>
      </c>
      <c r="B7637" s="24" t="str">
        <f>B7636</f>
        <v>SIERRA STAGE COACHES INC</v>
      </c>
      <c r="C7637" s="26">
        <f>SUBTOTAL(9,C7634:C7636)</f>
        <v>7534.5</v>
      </c>
      <c r="D7637" s="26" t="str">
        <f>IF(E7637="","TOTAL","")</f>
        <v>TOTAL</v>
      </c>
    </row>
    <row r="7638" spans="1:5" outlineLevel="2" x14ac:dyDescent="0.35">
      <c r="A7638" s="11">
        <v>43847</v>
      </c>
      <c r="B7638" t="s">
        <v>1366</v>
      </c>
      <c r="C7638" s="5">
        <v>155</v>
      </c>
      <c r="D7638" s="26" t="str">
        <f>IF(E7638="","TOTAL","")</f>
        <v/>
      </c>
      <c r="E7638" t="s">
        <v>77</v>
      </c>
    </row>
    <row r="7639" spans="1:5" outlineLevel="2" x14ac:dyDescent="0.35">
      <c r="A7639" s="11">
        <v>43847</v>
      </c>
      <c r="B7639" t="s">
        <v>1366</v>
      </c>
      <c r="C7639" s="5">
        <v>85</v>
      </c>
      <c r="D7639" s="26" t="str">
        <f>IF(E7639="","TOTAL","")</f>
        <v/>
      </c>
      <c r="E7639" t="s">
        <v>77</v>
      </c>
    </row>
    <row r="7640" spans="1:5" outlineLevel="2" x14ac:dyDescent="0.35">
      <c r="A7640" s="11">
        <v>43847</v>
      </c>
      <c r="B7640" t="s">
        <v>1366</v>
      </c>
      <c r="C7640" s="5">
        <v>85</v>
      </c>
      <c r="D7640" s="26" t="str">
        <f>IF(E7640="","TOTAL","")</f>
        <v/>
      </c>
      <c r="E7640" t="s">
        <v>77</v>
      </c>
    </row>
    <row r="7641" spans="1:5" outlineLevel="1" x14ac:dyDescent="0.35">
      <c r="A7641" s="25">
        <f>A7640</f>
        <v>43847</v>
      </c>
      <c r="B7641" s="24" t="str">
        <f>B7640</f>
        <v>JOHN SIMPLE</v>
      </c>
      <c r="C7641" s="26">
        <f>SUBTOTAL(9,C7638:C7640)</f>
        <v>325</v>
      </c>
      <c r="D7641" s="26" t="str">
        <f>IF(E7641="","TOTAL","")</f>
        <v>TOTAL</v>
      </c>
    </row>
    <row r="7642" spans="1:5" outlineLevel="2" x14ac:dyDescent="0.35">
      <c r="A7642" s="11">
        <v>43847</v>
      </c>
      <c r="B7642" t="s">
        <v>1662</v>
      </c>
      <c r="C7642" s="5">
        <v>3200</v>
      </c>
      <c r="D7642" s="26" t="str">
        <f>IF(E7642="","TOTAL","")</f>
        <v/>
      </c>
      <c r="E7642" t="s">
        <v>85</v>
      </c>
    </row>
    <row r="7643" spans="1:5" outlineLevel="1" x14ac:dyDescent="0.35">
      <c r="A7643" s="25">
        <f>A7642</f>
        <v>43847</v>
      </c>
      <c r="B7643" s="24" t="str">
        <f>B7642</f>
        <v>SITEK OMNI SERVICES LLC</v>
      </c>
      <c r="C7643" s="26">
        <f>SUBTOTAL(9,C7642:C7642)</f>
        <v>3200</v>
      </c>
      <c r="D7643" s="26" t="str">
        <f>IF(E7643="","TOTAL","")</f>
        <v>TOTAL</v>
      </c>
    </row>
    <row r="7644" spans="1:5" outlineLevel="2" x14ac:dyDescent="0.35">
      <c r="A7644" s="11">
        <v>43847</v>
      </c>
      <c r="B7644" t="s">
        <v>1368</v>
      </c>
      <c r="C7644" s="5">
        <v>813.4</v>
      </c>
      <c r="D7644" s="26" t="str">
        <f>IF(E7644="","TOTAL","")</f>
        <v/>
      </c>
      <c r="E7644" t="s">
        <v>93</v>
      </c>
    </row>
    <row r="7645" spans="1:5" outlineLevel="1" x14ac:dyDescent="0.35">
      <c r="A7645" s="25">
        <f>A7644</f>
        <v>43847</v>
      </c>
      <c r="B7645" s="24" t="str">
        <f>B7644</f>
        <v>SKEETERS MESQUITE GRILL</v>
      </c>
      <c r="C7645" s="26">
        <f>SUBTOTAL(9,C7644:C7644)</f>
        <v>813.4</v>
      </c>
      <c r="D7645" s="26" t="str">
        <f>IF(E7645="","TOTAL","")</f>
        <v>TOTAL</v>
      </c>
    </row>
    <row r="7646" spans="1:5" outlineLevel="2" x14ac:dyDescent="0.35">
      <c r="A7646" s="11">
        <v>43847</v>
      </c>
      <c r="B7646" t="s">
        <v>1368</v>
      </c>
      <c r="C7646" s="5">
        <v>925</v>
      </c>
      <c r="D7646" s="26" t="str">
        <f>IF(E7646="","TOTAL","")</f>
        <v/>
      </c>
      <c r="E7646" t="s">
        <v>93</v>
      </c>
    </row>
    <row r="7647" spans="1:5" outlineLevel="1" x14ac:dyDescent="0.35">
      <c r="A7647" s="25">
        <f>A7646</f>
        <v>43847</v>
      </c>
      <c r="B7647" s="24" t="str">
        <f>B7646</f>
        <v>SKEETERS MESQUITE GRILL</v>
      </c>
      <c r="C7647" s="26">
        <f>SUBTOTAL(9,C7646:C7646)</f>
        <v>925</v>
      </c>
      <c r="D7647" s="26" t="str">
        <f>IF(E7647="","TOTAL","")</f>
        <v>TOTAL</v>
      </c>
    </row>
    <row r="7648" spans="1:5" outlineLevel="2" x14ac:dyDescent="0.35">
      <c r="A7648" s="11">
        <v>43847</v>
      </c>
      <c r="B7648" t="s">
        <v>1368</v>
      </c>
      <c r="C7648" s="5">
        <v>2583.25</v>
      </c>
      <c r="D7648" s="26" t="str">
        <f>IF(E7648="","TOTAL","")</f>
        <v/>
      </c>
      <c r="E7648" t="s">
        <v>93</v>
      </c>
    </row>
    <row r="7649" spans="1:5" outlineLevel="1" x14ac:dyDescent="0.35">
      <c r="A7649" s="25">
        <f>A7648</f>
        <v>43847</v>
      </c>
      <c r="B7649" s="24" t="str">
        <f>B7648</f>
        <v>SKEETERS MESQUITE GRILL</v>
      </c>
      <c r="C7649" s="26">
        <f>SUBTOTAL(9,C7648:C7648)</f>
        <v>2583.25</v>
      </c>
      <c r="D7649" s="26" t="str">
        <f>IF(E7649="","TOTAL","")</f>
        <v>TOTAL</v>
      </c>
    </row>
    <row r="7650" spans="1:5" outlineLevel="2" x14ac:dyDescent="0.35">
      <c r="A7650" s="11">
        <v>43847</v>
      </c>
      <c r="B7650" t="s">
        <v>1663</v>
      </c>
      <c r="C7650" s="5">
        <v>149</v>
      </c>
      <c r="D7650" s="26" t="str">
        <f>IF(E7650="","TOTAL","")</f>
        <v/>
      </c>
      <c r="E7650" t="s">
        <v>82</v>
      </c>
    </row>
    <row r="7651" spans="1:5" outlineLevel="1" x14ac:dyDescent="0.35">
      <c r="A7651" s="25">
        <f>A7650</f>
        <v>43847</v>
      </c>
      <c r="B7651" s="24" t="str">
        <f>B7650</f>
        <v>SKILLPATH SEMINARS</v>
      </c>
      <c r="C7651" s="26">
        <f>SUBTOTAL(9,C7650:C7650)</f>
        <v>149</v>
      </c>
      <c r="D7651" s="26" t="str">
        <f>IF(E7651="","TOTAL","")</f>
        <v>TOTAL</v>
      </c>
    </row>
    <row r="7652" spans="1:5" outlineLevel="2" x14ac:dyDescent="0.35">
      <c r="A7652" s="11">
        <v>43847</v>
      </c>
      <c r="B7652" t="s">
        <v>1664</v>
      </c>
      <c r="C7652" s="5">
        <v>125</v>
      </c>
      <c r="D7652" s="26" t="str">
        <f>IF(E7652="","TOTAL","")</f>
        <v/>
      </c>
      <c r="E7652" t="s">
        <v>77</v>
      </c>
    </row>
    <row r="7653" spans="1:5" outlineLevel="2" x14ac:dyDescent="0.35">
      <c r="A7653" s="11">
        <v>43847</v>
      </c>
      <c r="B7653" t="s">
        <v>1664</v>
      </c>
      <c r="C7653" s="5">
        <v>125</v>
      </c>
      <c r="D7653" s="26" t="str">
        <f>IF(E7653="","TOTAL","")</f>
        <v/>
      </c>
      <c r="E7653" t="s">
        <v>77</v>
      </c>
    </row>
    <row r="7654" spans="1:5" outlineLevel="1" x14ac:dyDescent="0.35">
      <c r="A7654" s="25">
        <f>A7653</f>
        <v>43847</v>
      </c>
      <c r="B7654" s="24" t="str">
        <f>B7653</f>
        <v>KAREN SLOTTER</v>
      </c>
      <c r="C7654" s="26">
        <f>SUBTOTAL(9,C7652:C7653)</f>
        <v>250</v>
      </c>
      <c r="D7654" s="26" t="str">
        <f>IF(E7654="","TOTAL","")</f>
        <v>TOTAL</v>
      </c>
    </row>
    <row r="7655" spans="1:5" outlineLevel="2" x14ac:dyDescent="0.35">
      <c r="A7655" s="11">
        <v>43847</v>
      </c>
      <c r="B7655" t="s">
        <v>1665</v>
      </c>
      <c r="C7655" s="5">
        <v>699</v>
      </c>
      <c r="D7655" s="26" t="str">
        <f>IF(E7655="","TOTAL","")</f>
        <v/>
      </c>
      <c r="E7655" t="s">
        <v>92</v>
      </c>
    </row>
    <row r="7656" spans="1:5" outlineLevel="1" x14ac:dyDescent="0.35">
      <c r="A7656" s="25">
        <f>A7655</f>
        <v>43847</v>
      </c>
      <c r="B7656" s="24" t="str">
        <f>B7655</f>
        <v>FIREPLACE INC</v>
      </c>
      <c r="C7656" s="26">
        <f>SUBTOTAL(9,C7655:C7655)</f>
        <v>699</v>
      </c>
      <c r="D7656" s="26" t="str">
        <f>IF(E7656="","TOTAL","")</f>
        <v>TOTAL</v>
      </c>
    </row>
    <row r="7657" spans="1:5" outlineLevel="2" x14ac:dyDescent="0.35">
      <c r="A7657" s="11">
        <v>43847</v>
      </c>
      <c r="B7657" t="s">
        <v>557</v>
      </c>
      <c r="C7657" s="5">
        <v>120</v>
      </c>
      <c r="D7657" s="26" t="str">
        <f>IF(E7657="","TOTAL","")</f>
        <v/>
      </c>
      <c r="E7657" t="s">
        <v>79</v>
      </c>
    </row>
    <row r="7658" spans="1:5" outlineLevel="2" x14ac:dyDescent="0.35">
      <c r="A7658" s="11">
        <v>43847</v>
      </c>
      <c r="B7658" t="s">
        <v>557</v>
      </c>
      <c r="C7658" s="5">
        <v>257</v>
      </c>
      <c r="D7658" s="26" t="str">
        <f>IF(E7658="","TOTAL","")</f>
        <v/>
      </c>
      <c r="E7658" t="s">
        <v>79</v>
      </c>
    </row>
    <row r="7659" spans="1:5" outlineLevel="1" x14ac:dyDescent="0.35">
      <c r="A7659" s="25">
        <f>A7658</f>
        <v>43847</v>
      </c>
      <c r="B7659" s="24" t="str">
        <f>B7658</f>
        <v>SOCCER 4 ALL INC</v>
      </c>
      <c r="C7659" s="26">
        <f>SUBTOTAL(9,C7657:C7658)</f>
        <v>377</v>
      </c>
      <c r="D7659" s="26" t="str">
        <f>IF(E7659="","TOTAL","")</f>
        <v>TOTAL</v>
      </c>
    </row>
    <row r="7660" spans="1:5" outlineLevel="2" x14ac:dyDescent="0.35">
      <c r="A7660" s="11">
        <v>43847</v>
      </c>
      <c r="B7660" t="s">
        <v>1666</v>
      </c>
      <c r="C7660" s="5">
        <v>1100</v>
      </c>
      <c r="D7660" s="26" t="str">
        <f>IF(E7660="","TOTAL","")</f>
        <v/>
      </c>
      <c r="E7660" t="s">
        <v>85</v>
      </c>
    </row>
    <row r="7661" spans="1:5" outlineLevel="1" x14ac:dyDescent="0.35">
      <c r="A7661" s="25">
        <f>A7660</f>
        <v>43847</v>
      </c>
      <c r="B7661" s="24" t="str">
        <f>B7660</f>
        <v>SOLAR X WINDOW FILM SYSTEMS</v>
      </c>
      <c r="C7661" s="26">
        <f>SUBTOTAL(9,C7660:C7660)</f>
        <v>1100</v>
      </c>
      <c r="D7661" s="26" t="str">
        <f>IF(E7661="","TOTAL","")</f>
        <v>TOTAL</v>
      </c>
    </row>
    <row r="7662" spans="1:5" outlineLevel="2" x14ac:dyDescent="0.35">
      <c r="A7662" s="11">
        <v>43847</v>
      </c>
      <c r="B7662" t="s">
        <v>558</v>
      </c>
      <c r="C7662" s="5">
        <v>1005</v>
      </c>
      <c r="D7662" s="26" t="str">
        <f>IF(E7662="","TOTAL","")</f>
        <v/>
      </c>
      <c r="E7662" t="s">
        <v>77</v>
      </c>
    </row>
    <row r="7663" spans="1:5" outlineLevel="2" x14ac:dyDescent="0.35">
      <c r="A7663" s="11">
        <v>43847</v>
      </c>
      <c r="B7663" t="s">
        <v>558</v>
      </c>
      <c r="C7663" s="5">
        <v>2437.5</v>
      </c>
      <c r="D7663" s="26" t="str">
        <f>IF(E7663="","TOTAL","")</f>
        <v/>
      </c>
      <c r="E7663" t="s">
        <v>77</v>
      </c>
    </row>
    <row r="7664" spans="1:5" outlineLevel="2" x14ac:dyDescent="0.35">
      <c r="A7664" s="11">
        <v>43847</v>
      </c>
      <c r="B7664" t="s">
        <v>558</v>
      </c>
      <c r="C7664" s="5">
        <v>2437.5</v>
      </c>
      <c r="D7664" s="26" t="str">
        <f>IF(E7664="","TOTAL","")</f>
        <v/>
      </c>
      <c r="E7664" t="s">
        <v>77</v>
      </c>
    </row>
    <row r="7665" spans="1:5" outlineLevel="1" x14ac:dyDescent="0.35">
      <c r="A7665" s="25">
        <f>A7664</f>
        <v>43847</v>
      </c>
      <c r="B7665" s="24" t="str">
        <f>B7664</f>
        <v>SOLIANT HEALTH</v>
      </c>
      <c r="C7665" s="26">
        <f>SUBTOTAL(9,C7662:C7664)</f>
        <v>5880</v>
      </c>
      <c r="D7665" s="26" t="str">
        <f>IF(E7665="","TOTAL","")</f>
        <v>TOTAL</v>
      </c>
    </row>
    <row r="7666" spans="1:5" outlineLevel="2" x14ac:dyDescent="0.35">
      <c r="A7666" s="11">
        <v>43847</v>
      </c>
      <c r="B7666" t="s">
        <v>1369</v>
      </c>
      <c r="C7666" s="5">
        <v>155</v>
      </c>
      <c r="D7666" s="26" t="str">
        <f>IF(E7666="","TOTAL","")</f>
        <v/>
      </c>
      <c r="E7666" t="s">
        <v>77</v>
      </c>
    </row>
    <row r="7667" spans="1:5" outlineLevel="1" x14ac:dyDescent="0.35">
      <c r="A7667" s="25">
        <f>A7666</f>
        <v>43847</v>
      </c>
      <c r="B7667" s="24" t="str">
        <f>B7666</f>
        <v>TIMOTHY SOLOMON</v>
      </c>
      <c r="C7667" s="26">
        <f>SUBTOTAL(9,C7666:C7666)</f>
        <v>155</v>
      </c>
      <c r="D7667" s="26" t="str">
        <f>IF(E7667="","TOTAL","")</f>
        <v>TOTAL</v>
      </c>
    </row>
    <row r="7668" spans="1:5" outlineLevel="2" x14ac:dyDescent="0.35">
      <c r="A7668" s="11">
        <v>43847</v>
      </c>
      <c r="B7668" t="s">
        <v>344</v>
      </c>
      <c r="C7668" s="5">
        <v>3008.73</v>
      </c>
      <c r="D7668" s="26" t="str">
        <f>IF(E7668="","TOTAL","")</f>
        <v/>
      </c>
      <c r="E7668" t="s">
        <v>79</v>
      </c>
    </row>
    <row r="7669" spans="1:5" outlineLevel="1" x14ac:dyDescent="0.35">
      <c r="A7669" s="25">
        <f>A7668</f>
        <v>43847</v>
      </c>
      <c r="B7669" s="24" t="str">
        <f>B7668</f>
        <v>SOUTHEASTERN PERFORMANCE APPAREL</v>
      </c>
      <c r="C7669" s="26">
        <f>SUBTOTAL(9,C7668:C7668)</f>
        <v>3008.73</v>
      </c>
      <c r="D7669" s="26" t="str">
        <f>IF(E7669="","TOTAL","")</f>
        <v>TOTAL</v>
      </c>
    </row>
    <row r="7670" spans="1:5" outlineLevel="2" x14ac:dyDescent="0.35">
      <c r="A7670" s="11">
        <v>43847</v>
      </c>
      <c r="B7670" t="s">
        <v>1667</v>
      </c>
      <c r="C7670" s="5">
        <v>1392.34</v>
      </c>
      <c r="D7670" s="26" t="str">
        <f>IF(E7670="","TOTAL","")</f>
        <v/>
      </c>
      <c r="E7670" t="s">
        <v>85</v>
      </c>
    </row>
    <row r="7671" spans="1:5" outlineLevel="1" x14ac:dyDescent="0.35">
      <c r="A7671" s="25">
        <f>A7670</f>
        <v>43847</v>
      </c>
      <c r="B7671" s="24" t="str">
        <f>B7670</f>
        <v>SOUTHLAND BATTERY</v>
      </c>
      <c r="C7671" s="26">
        <f>SUBTOTAL(9,C7670:C7670)</f>
        <v>1392.34</v>
      </c>
      <c r="D7671" s="26" t="str">
        <f>IF(E7671="","TOTAL","")</f>
        <v>TOTAL</v>
      </c>
    </row>
    <row r="7672" spans="1:5" outlineLevel="2" x14ac:dyDescent="0.35">
      <c r="A7672" s="11">
        <v>43847</v>
      </c>
      <c r="B7672" t="s">
        <v>241</v>
      </c>
      <c r="C7672" s="5">
        <v>3875.02</v>
      </c>
      <c r="D7672" s="26" t="str">
        <f>IF(E7672="","TOTAL","")</f>
        <v/>
      </c>
      <c r="E7672" t="s">
        <v>80</v>
      </c>
    </row>
    <row r="7673" spans="1:5" outlineLevel="2" x14ac:dyDescent="0.35">
      <c r="A7673" s="11">
        <v>43847</v>
      </c>
      <c r="B7673" t="s">
        <v>241</v>
      </c>
      <c r="C7673" s="5">
        <v>3672.72</v>
      </c>
      <c r="D7673" s="26" t="str">
        <f>IF(E7673="","TOTAL","")</f>
        <v/>
      </c>
      <c r="E7673" t="s">
        <v>80</v>
      </c>
    </row>
    <row r="7674" spans="1:5" outlineLevel="2" x14ac:dyDescent="0.35">
      <c r="A7674" s="11">
        <v>43847</v>
      </c>
      <c r="B7674" t="s">
        <v>241</v>
      </c>
      <c r="C7674" s="5">
        <v>2280.7600000000002</v>
      </c>
      <c r="D7674" s="26" t="str">
        <f>IF(E7674="","TOTAL","")</f>
        <v/>
      </c>
      <c r="E7674" t="s">
        <v>80</v>
      </c>
    </row>
    <row r="7675" spans="1:5" outlineLevel="1" x14ac:dyDescent="0.35">
      <c r="A7675" s="25">
        <f>A7674</f>
        <v>43847</v>
      </c>
      <c r="B7675" s="24" t="str">
        <f>B7674</f>
        <v>SCHOLASTIC BOOK FAIRS INC</v>
      </c>
      <c r="C7675" s="26">
        <f>SUBTOTAL(9,C7672:C7674)</f>
        <v>9828.5</v>
      </c>
      <c r="D7675" s="26" t="str">
        <f>IF(E7675="","TOTAL","")</f>
        <v>TOTAL</v>
      </c>
    </row>
    <row r="7676" spans="1:5" outlineLevel="2" x14ac:dyDescent="0.35">
      <c r="A7676" s="11">
        <v>43847</v>
      </c>
      <c r="B7676" t="s">
        <v>40</v>
      </c>
      <c r="C7676" s="5">
        <v>369.68</v>
      </c>
      <c r="D7676" s="26" t="str">
        <f>IF(E7676="","TOTAL","")</f>
        <v/>
      </c>
      <c r="E7676" t="s">
        <v>87</v>
      </c>
    </row>
    <row r="7677" spans="1:5" outlineLevel="2" x14ac:dyDescent="0.35">
      <c r="A7677" s="11">
        <v>43847</v>
      </c>
      <c r="B7677" t="s">
        <v>40</v>
      </c>
      <c r="C7677" s="5">
        <v>108.91</v>
      </c>
      <c r="D7677" s="26" t="str">
        <f>IF(E7677="","TOTAL","")</f>
        <v/>
      </c>
      <c r="E7677" t="s">
        <v>93</v>
      </c>
    </row>
    <row r="7678" spans="1:5" outlineLevel="2" x14ac:dyDescent="0.35">
      <c r="A7678" s="11">
        <v>43847</v>
      </c>
      <c r="B7678" t="s">
        <v>40</v>
      </c>
      <c r="C7678" s="5">
        <v>585</v>
      </c>
      <c r="D7678" s="26" t="str">
        <f>IF(E7678="","TOTAL","")</f>
        <v/>
      </c>
      <c r="E7678" t="s">
        <v>93</v>
      </c>
    </row>
    <row r="7679" spans="1:5" outlineLevel="1" x14ac:dyDescent="0.35">
      <c r="A7679" s="25">
        <f>A7678</f>
        <v>43847</v>
      </c>
      <c r="B7679" s="24" t="str">
        <f>B7678</f>
        <v>SPARKLETTS AND SIERRA SPRINGS</v>
      </c>
      <c r="C7679" s="26">
        <f>SUBTOTAL(9,C7676:C7678)</f>
        <v>1063.5900000000001</v>
      </c>
      <c r="D7679" s="26" t="str">
        <f>IF(E7679="","TOTAL","")</f>
        <v>TOTAL</v>
      </c>
    </row>
    <row r="7680" spans="1:5" outlineLevel="2" x14ac:dyDescent="0.35">
      <c r="A7680" s="11">
        <v>43847</v>
      </c>
      <c r="B7680" t="s">
        <v>170</v>
      </c>
      <c r="C7680" s="5">
        <v>3080</v>
      </c>
      <c r="D7680" s="26" t="str">
        <f>IF(E7680="","TOTAL","")</f>
        <v/>
      </c>
      <c r="E7680" t="s">
        <v>77</v>
      </c>
    </row>
    <row r="7681" spans="1:5" outlineLevel="1" x14ac:dyDescent="0.35">
      <c r="A7681" s="25">
        <f>A7680</f>
        <v>43847</v>
      </c>
      <c r="B7681" s="24" t="str">
        <f>B7680</f>
        <v>SPECIALIZED ASSESSMENT AND CONSULTING</v>
      </c>
      <c r="C7681" s="26">
        <f>SUBTOTAL(9,C7680:C7680)</f>
        <v>3080</v>
      </c>
      <c r="D7681" s="26" t="str">
        <f>IF(E7681="","TOTAL","")</f>
        <v>TOTAL</v>
      </c>
    </row>
    <row r="7682" spans="1:5" outlineLevel="2" x14ac:dyDescent="0.35">
      <c r="A7682" s="11">
        <v>43847</v>
      </c>
      <c r="B7682" t="s">
        <v>335</v>
      </c>
      <c r="C7682" s="5">
        <v>85</v>
      </c>
      <c r="D7682" s="26" t="str">
        <f>IF(E7682="","TOTAL","")</f>
        <v/>
      </c>
      <c r="E7682" t="s">
        <v>77</v>
      </c>
    </row>
    <row r="7683" spans="1:5" outlineLevel="1" x14ac:dyDescent="0.35">
      <c r="A7683" s="25">
        <f>A7682</f>
        <v>43847</v>
      </c>
      <c r="B7683" s="24" t="str">
        <f>B7682</f>
        <v>CHARLES R SPIES</v>
      </c>
      <c r="C7683" s="26">
        <f>SUBTOTAL(9,C7682:C7682)</f>
        <v>85</v>
      </c>
      <c r="D7683" s="26" t="str">
        <f>IF(E7683="","TOTAL","")</f>
        <v>TOTAL</v>
      </c>
    </row>
    <row r="7684" spans="1:5" outlineLevel="2" x14ac:dyDescent="0.35">
      <c r="A7684" s="11">
        <v>43847</v>
      </c>
      <c r="B7684" t="s">
        <v>1668</v>
      </c>
      <c r="C7684" s="5">
        <v>628.95000000000005</v>
      </c>
      <c r="D7684" s="26" t="str">
        <f>IF(E7684="","TOTAL","")</f>
        <v/>
      </c>
      <c r="E7684" t="s">
        <v>655</v>
      </c>
    </row>
    <row r="7685" spans="1:5" outlineLevel="1" x14ac:dyDescent="0.35">
      <c r="A7685" s="25">
        <f>A7684</f>
        <v>43847</v>
      </c>
      <c r="B7685" s="24" t="str">
        <f>B7684</f>
        <v>SPRING BRANCH ISD ATHLETIC DEPT</v>
      </c>
      <c r="C7685" s="26">
        <f>SUBTOTAL(9,C7684:C7684)</f>
        <v>628.95000000000005</v>
      </c>
      <c r="D7685" s="26" t="str">
        <f>IF(E7685="","TOTAL","")</f>
        <v>TOTAL</v>
      </c>
    </row>
    <row r="7686" spans="1:5" outlineLevel="2" x14ac:dyDescent="0.35">
      <c r="A7686" s="11">
        <v>43847</v>
      </c>
      <c r="B7686" t="s">
        <v>1668</v>
      </c>
      <c r="C7686" s="5">
        <v>50</v>
      </c>
      <c r="D7686" s="26" t="str">
        <f>IF(E7686="","TOTAL","")</f>
        <v/>
      </c>
      <c r="E7686" t="s">
        <v>99</v>
      </c>
    </row>
    <row r="7687" spans="1:5" outlineLevel="1" x14ac:dyDescent="0.35">
      <c r="A7687" s="25">
        <f>A7686</f>
        <v>43847</v>
      </c>
      <c r="B7687" s="24" t="str">
        <f>B7686</f>
        <v>SPRING BRANCH ISD ATHLETIC DEPT</v>
      </c>
      <c r="C7687" s="26">
        <f>SUBTOTAL(9,C7686:C7686)</f>
        <v>50</v>
      </c>
      <c r="D7687" s="26" t="str">
        <f>IF(E7687="","TOTAL","")</f>
        <v>TOTAL</v>
      </c>
    </row>
    <row r="7688" spans="1:5" outlineLevel="2" x14ac:dyDescent="0.35">
      <c r="A7688" s="11">
        <v>43847</v>
      </c>
      <c r="B7688" t="s">
        <v>1668</v>
      </c>
      <c r="C7688" s="5">
        <v>50</v>
      </c>
      <c r="D7688" s="26" t="str">
        <f>IF(E7688="","TOTAL","")</f>
        <v/>
      </c>
      <c r="E7688" t="s">
        <v>99</v>
      </c>
    </row>
    <row r="7689" spans="1:5" outlineLevel="1" x14ac:dyDescent="0.35">
      <c r="A7689" s="25">
        <f>A7688</f>
        <v>43847</v>
      </c>
      <c r="B7689" s="24" t="str">
        <f>B7688</f>
        <v>SPRING BRANCH ISD ATHLETIC DEPT</v>
      </c>
      <c r="C7689" s="26">
        <f>SUBTOTAL(9,C7688:C7688)</f>
        <v>50</v>
      </c>
      <c r="D7689" s="26" t="str">
        <f>IF(E7689="","TOTAL","")</f>
        <v>TOTAL</v>
      </c>
    </row>
    <row r="7690" spans="1:5" outlineLevel="2" x14ac:dyDescent="0.35">
      <c r="A7690" s="11">
        <v>43847</v>
      </c>
      <c r="B7690" t="s">
        <v>644</v>
      </c>
      <c r="C7690" s="5">
        <v>693.6</v>
      </c>
      <c r="D7690" s="26" t="str">
        <f>IF(E7690="","TOTAL","")</f>
        <v/>
      </c>
      <c r="E7690" t="s">
        <v>89</v>
      </c>
    </row>
    <row r="7691" spans="1:5" outlineLevel="2" x14ac:dyDescent="0.35">
      <c r="A7691" s="11">
        <v>43847</v>
      </c>
      <c r="B7691" t="s">
        <v>644</v>
      </c>
      <c r="C7691" s="5">
        <v>1210</v>
      </c>
      <c r="D7691" s="26" t="str">
        <f>IF(E7691="","TOTAL","")</f>
        <v/>
      </c>
      <c r="E7691" t="s">
        <v>93</v>
      </c>
    </row>
    <row r="7692" spans="1:5" outlineLevel="1" x14ac:dyDescent="0.35">
      <c r="A7692" s="25">
        <f>A7691</f>
        <v>43847</v>
      </c>
      <c r="B7692" s="24" t="str">
        <f>B7691</f>
        <v>SPRING CREEK BARBEQUE</v>
      </c>
      <c r="C7692" s="26">
        <f>SUBTOTAL(9,C7690:C7691)</f>
        <v>1903.6</v>
      </c>
      <c r="D7692" s="26" t="str">
        <f>IF(E7692="","TOTAL","")</f>
        <v>TOTAL</v>
      </c>
    </row>
    <row r="7693" spans="1:5" outlineLevel="2" x14ac:dyDescent="0.35">
      <c r="A7693" s="11">
        <v>43847</v>
      </c>
      <c r="B7693" t="s">
        <v>41</v>
      </c>
      <c r="C7693" s="5">
        <v>601.96</v>
      </c>
      <c r="D7693" s="26" t="str">
        <f>IF(E7693="","TOTAL","")</f>
        <v/>
      </c>
      <c r="E7693" t="s">
        <v>106</v>
      </c>
    </row>
    <row r="7694" spans="1:5" outlineLevel="2" x14ac:dyDescent="0.35">
      <c r="A7694" s="11">
        <v>43847</v>
      </c>
      <c r="B7694" t="s">
        <v>41</v>
      </c>
      <c r="C7694" s="5">
        <v>300.98</v>
      </c>
      <c r="D7694" s="26" t="str">
        <f>IF(E7694="","TOTAL","")</f>
        <v/>
      </c>
      <c r="E7694" t="s">
        <v>106</v>
      </c>
    </row>
    <row r="7695" spans="1:5" outlineLevel="2" x14ac:dyDescent="0.35">
      <c r="A7695" s="11">
        <v>43847</v>
      </c>
      <c r="B7695" t="s">
        <v>41</v>
      </c>
      <c r="C7695" s="5">
        <v>337.84</v>
      </c>
      <c r="D7695" s="26" t="str">
        <f>IF(E7695="","TOTAL","")</f>
        <v/>
      </c>
      <c r="E7695" t="s">
        <v>106</v>
      </c>
    </row>
    <row r="7696" spans="1:5" outlineLevel="2" x14ac:dyDescent="0.35">
      <c r="A7696" s="11">
        <v>43847</v>
      </c>
      <c r="B7696" t="s">
        <v>41</v>
      </c>
      <c r="C7696" s="5">
        <v>276.41000000000003</v>
      </c>
      <c r="D7696" s="26" t="str">
        <f>IF(E7696="","TOTAL","")</f>
        <v/>
      </c>
      <c r="E7696" t="s">
        <v>106</v>
      </c>
    </row>
    <row r="7697" spans="1:5" outlineLevel="2" x14ac:dyDescent="0.35">
      <c r="A7697" s="11">
        <v>43847</v>
      </c>
      <c r="B7697" t="s">
        <v>41</v>
      </c>
      <c r="C7697" s="5">
        <v>924.18</v>
      </c>
      <c r="D7697" s="26" t="str">
        <f>IF(E7697="","TOTAL","")</f>
        <v/>
      </c>
      <c r="E7697" t="s">
        <v>106</v>
      </c>
    </row>
    <row r="7698" spans="1:5" outlineLevel="1" x14ac:dyDescent="0.35">
      <c r="A7698" s="25">
        <f>A7697</f>
        <v>43847</v>
      </c>
      <c r="B7698" s="24" t="str">
        <f>B7697</f>
        <v>SPRINT WASTE SERVICES LP</v>
      </c>
      <c r="C7698" s="26">
        <f>SUBTOTAL(9,C7693:C7697)</f>
        <v>2441.37</v>
      </c>
      <c r="D7698" s="26" t="str">
        <f>IF(E7698="","TOTAL","")</f>
        <v>TOTAL</v>
      </c>
    </row>
    <row r="7699" spans="1:5" outlineLevel="2" x14ac:dyDescent="0.35">
      <c r="A7699" s="11">
        <v>43847</v>
      </c>
      <c r="B7699" t="s">
        <v>1669</v>
      </c>
      <c r="C7699" s="5">
        <v>85</v>
      </c>
      <c r="D7699" s="26" t="str">
        <f>IF(E7699="","TOTAL","")</f>
        <v/>
      </c>
      <c r="E7699" t="s">
        <v>77</v>
      </c>
    </row>
    <row r="7700" spans="1:5" outlineLevel="1" x14ac:dyDescent="0.35">
      <c r="A7700" s="25">
        <f>A7699</f>
        <v>43847</v>
      </c>
      <c r="B7700" s="24" t="str">
        <f>B7699</f>
        <v>NICHOLAS A STANSELL</v>
      </c>
      <c r="C7700" s="26">
        <f>SUBTOTAL(9,C7699:C7699)</f>
        <v>85</v>
      </c>
      <c r="D7700" s="26" t="str">
        <f>IF(E7700="","TOTAL","")</f>
        <v>TOTAL</v>
      </c>
    </row>
    <row r="7701" spans="1:5" outlineLevel="2" x14ac:dyDescent="0.35">
      <c r="A7701" s="11">
        <v>43847</v>
      </c>
      <c r="B7701" t="s">
        <v>247</v>
      </c>
      <c r="C7701" s="5">
        <v>22939</v>
      </c>
      <c r="D7701" s="26" t="str">
        <f>IF(E7701="","TOTAL","")</f>
        <v/>
      </c>
      <c r="E7701" t="s">
        <v>88</v>
      </c>
    </row>
    <row r="7702" spans="1:5" outlineLevel="1" x14ac:dyDescent="0.35">
      <c r="A7702" s="25">
        <f>A7701</f>
        <v>43847</v>
      </c>
      <c r="B7702" s="24" t="str">
        <f>B7701</f>
        <v>STANTEC ARCHITECTURE INC</v>
      </c>
      <c r="C7702" s="26">
        <f>SUBTOTAL(9,C7701:C7701)</f>
        <v>22939</v>
      </c>
      <c r="D7702" s="26" t="str">
        <f>IF(E7702="","TOTAL","")</f>
        <v>TOTAL</v>
      </c>
    </row>
    <row r="7703" spans="1:5" outlineLevel="2" x14ac:dyDescent="0.35">
      <c r="A7703" s="11">
        <v>43847</v>
      </c>
      <c r="B7703" t="s">
        <v>1670</v>
      </c>
      <c r="C7703" s="5">
        <v>219.99</v>
      </c>
      <c r="D7703" s="26" t="str">
        <f>IF(E7703="","TOTAL","")</f>
        <v/>
      </c>
      <c r="E7703" t="s">
        <v>79</v>
      </c>
    </row>
    <row r="7704" spans="1:5" outlineLevel="1" x14ac:dyDescent="0.35">
      <c r="A7704" s="25">
        <f>A7703</f>
        <v>43847</v>
      </c>
      <c r="B7704" s="24" t="str">
        <f>B7703</f>
        <v>STARKEY</v>
      </c>
      <c r="C7704" s="26">
        <f>SUBTOTAL(9,C7703:C7703)</f>
        <v>219.99</v>
      </c>
      <c r="D7704" s="26" t="str">
        <f>IF(E7704="","TOTAL","")</f>
        <v>TOTAL</v>
      </c>
    </row>
    <row r="7705" spans="1:5" outlineLevel="2" x14ac:dyDescent="0.35">
      <c r="A7705" s="11">
        <v>43847</v>
      </c>
      <c r="B7705" t="s">
        <v>559</v>
      </c>
      <c r="C7705" s="5">
        <v>149.25</v>
      </c>
      <c r="D7705" s="26" t="str">
        <f>IF(E7705="","TOTAL","")</f>
        <v/>
      </c>
      <c r="E7705" t="s">
        <v>82</v>
      </c>
    </row>
    <row r="7706" spans="1:5" outlineLevel="1" x14ac:dyDescent="0.35">
      <c r="A7706" s="25">
        <f>A7705</f>
        <v>43847</v>
      </c>
      <c r="B7706" s="24" t="str">
        <f>B7705</f>
        <v>STARR COMMONWEALTH</v>
      </c>
      <c r="C7706" s="26">
        <f>SUBTOTAL(9,C7705:C7705)</f>
        <v>149.25</v>
      </c>
      <c r="D7706" s="26" t="str">
        <f>IF(E7706="","TOTAL","")</f>
        <v>TOTAL</v>
      </c>
    </row>
    <row r="7707" spans="1:5" outlineLevel="2" x14ac:dyDescent="0.35">
      <c r="A7707" s="11">
        <v>43847</v>
      </c>
      <c r="B7707" t="s">
        <v>1671</v>
      </c>
      <c r="C7707" s="5">
        <v>615</v>
      </c>
      <c r="D7707" s="26" t="str">
        <f>IF(E7707="","TOTAL","")</f>
        <v/>
      </c>
      <c r="E7707" t="s">
        <v>80</v>
      </c>
    </row>
    <row r="7708" spans="1:5" outlineLevel="1" x14ac:dyDescent="0.35">
      <c r="A7708" s="25">
        <f>A7707</f>
        <v>43847</v>
      </c>
      <c r="B7708" s="24" t="str">
        <f>B7707</f>
        <v>STENHOUSE PUBLISHERS</v>
      </c>
      <c r="C7708" s="26">
        <f>SUBTOTAL(9,C7707:C7707)</f>
        <v>615</v>
      </c>
      <c r="D7708" s="26" t="str">
        <f>IF(E7708="","TOTAL","")</f>
        <v>TOTAL</v>
      </c>
    </row>
    <row r="7709" spans="1:5" outlineLevel="2" x14ac:dyDescent="0.35">
      <c r="A7709" s="11">
        <v>43847</v>
      </c>
      <c r="B7709" t="s">
        <v>1672</v>
      </c>
      <c r="C7709" s="5">
        <v>155</v>
      </c>
      <c r="D7709" s="26" t="str">
        <f>IF(E7709="","TOTAL","")</f>
        <v/>
      </c>
      <c r="E7709" t="s">
        <v>82</v>
      </c>
    </row>
    <row r="7710" spans="1:5" outlineLevel="1" x14ac:dyDescent="0.35">
      <c r="A7710" s="25">
        <f>A7709</f>
        <v>43847</v>
      </c>
      <c r="B7710" s="24" t="str">
        <f>B7709</f>
        <v>STEPHEN F AUSTIN STATE UNIV</v>
      </c>
      <c r="C7710" s="26">
        <f>SUBTOTAL(9,C7709:C7709)</f>
        <v>155</v>
      </c>
      <c r="D7710" s="26" t="str">
        <f>IF(E7710="","TOTAL","")</f>
        <v>TOTAL</v>
      </c>
    </row>
    <row r="7711" spans="1:5" outlineLevel="2" x14ac:dyDescent="0.35">
      <c r="A7711" s="11">
        <v>43847</v>
      </c>
      <c r="B7711" t="s">
        <v>813</v>
      </c>
      <c r="C7711" s="5">
        <v>125</v>
      </c>
      <c r="D7711" s="26" t="str">
        <f>IF(E7711="","TOTAL","")</f>
        <v/>
      </c>
      <c r="E7711" t="s">
        <v>99</v>
      </c>
    </row>
    <row r="7712" spans="1:5" outlineLevel="1" x14ac:dyDescent="0.35">
      <c r="A7712" s="25">
        <f>A7711</f>
        <v>43847</v>
      </c>
      <c r="B7712" s="24" t="str">
        <f>B7711</f>
        <v>STRAKE JESUIT COLLEGE PREPARATORY</v>
      </c>
      <c r="C7712" s="26">
        <f>SUBTOTAL(9,C7711:C7711)</f>
        <v>125</v>
      </c>
      <c r="D7712" s="26" t="str">
        <f>IF(E7712="","TOTAL","")</f>
        <v>TOTAL</v>
      </c>
    </row>
    <row r="7713" spans="1:5" outlineLevel="2" x14ac:dyDescent="0.35">
      <c r="A7713" s="11">
        <v>43847</v>
      </c>
      <c r="B7713" t="s">
        <v>813</v>
      </c>
      <c r="C7713" s="5">
        <v>125</v>
      </c>
      <c r="D7713" s="26" t="str">
        <f>IF(E7713="","TOTAL","")</f>
        <v/>
      </c>
      <c r="E7713" t="s">
        <v>99</v>
      </c>
    </row>
    <row r="7714" spans="1:5" outlineLevel="1" x14ac:dyDescent="0.35">
      <c r="A7714" s="25">
        <f>A7713</f>
        <v>43847</v>
      </c>
      <c r="B7714" s="24" t="str">
        <f>B7713</f>
        <v>STRAKE JESUIT COLLEGE PREPARATORY</v>
      </c>
      <c r="C7714" s="26">
        <f>SUBTOTAL(9,C7713:C7713)</f>
        <v>125</v>
      </c>
      <c r="D7714" s="26" t="str">
        <f>IF(E7714="","TOTAL","")</f>
        <v>TOTAL</v>
      </c>
    </row>
    <row r="7715" spans="1:5" outlineLevel="2" x14ac:dyDescent="0.35">
      <c r="A7715" s="11">
        <v>43847</v>
      </c>
      <c r="B7715" t="s">
        <v>813</v>
      </c>
      <c r="C7715" s="5">
        <v>100</v>
      </c>
      <c r="D7715" s="26" t="str">
        <f>IF(E7715="","TOTAL","")</f>
        <v/>
      </c>
      <c r="E7715" t="s">
        <v>99</v>
      </c>
    </row>
    <row r="7716" spans="1:5" outlineLevel="2" x14ac:dyDescent="0.35">
      <c r="A7716" s="11">
        <v>43847</v>
      </c>
      <c r="B7716" t="s">
        <v>813</v>
      </c>
      <c r="C7716" s="5">
        <v>100</v>
      </c>
      <c r="D7716" s="26" t="str">
        <f>IF(E7716="","TOTAL","")</f>
        <v/>
      </c>
      <c r="E7716" t="s">
        <v>99</v>
      </c>
    </row>
    <row r="7717" spans="1:5" outlineLevel="1" x14ac:dyDescent="0.35">
      <c r="A7717" s="25">
        <f>A7716</f>
        <v>43847</v>
      </c>
      <c r="B7717" s="24" t="str">
        <f>B7716</f>
        <v>STRAKE JESUIT COLLEGE PREPARATORY</v>
      </c>
      <c r="C7717" s="26">
        <f>SUBTOTAL(9,C7715:C7716)</f>
        <v>200</v>
      </c>
      <c r="D7717" s="26" t="str">
        <f>IF(E7717="","TOTAL","")</f>
        <v>TOTAL</v>
      </c>
    </row>
    <row r="7718" spans="1:5" outlineLevel="2" x14ac:dyDescent="0.35">
      <c r="A7718" s="11">
        <v>43847</v>
      </c>
      <c r="B7718" t="s">
        <v>221</v>
      </c>
      <c r="C7718" s="5">
        <v>14343.84</v>
      </c>
      <c r="D7718" s="26" t="str">
        <f>IF(E7718="","TOTAL","")</f>
        <v/>
      </c>
      <c r="E7718" t="s">
        <v>90</v>
      </c>
    </row>
    <row r="7719" spans="1:5" outlineLevel="1" x14ac:dyDescent="0.35">
      <c r="A7719" s="25">
        <f>A7718</f>
        <v>43847</v>
      </c>
      <c r="B7719" s="24" t="str">
        <f>B7718</f>
        <v>STRATEGIC FILTRATION INC</v>
      </c>
      <c r="C7719" s="26">
        <f>SUBTOTAL(9,C7718:C7718)</f>
        <v>14343.84</v>
      </c>
      <c r="D7719" s="26" t="str">
        <f>IF(E7719="","TOTAL","")</f>
        <v>TOTAL</v>
      </c>
    </row>
    <row r="7720" spans="1:5" outlineLevel="2" x14ac:dyDescent="0.35">
      <c r="A7720" s="11">
        <v>43847</v>
      </c>
      <c r="B7720" t="s">
        <v>1673</v>
      </c>
      <c r="C7720" s="5">
        <v>70.97</v>
      </c>
      <c r="D7720" s="26" t="str">
        <f>IF(E7720="","TOTAL","")</f>
        <v/>
      </c>
      <c r="E7720" t="s">
        <v>79</v>
      </c>
    </row>
    <row r="7721" spans="1:5" outlineLevel="1" x14ac:dyDescent="0.35">
      <c r="A7721" s="25">
        <f>A7720</f>
        <v>43847</v>
      </c>
      <c r="B7721" s="24" t="str">
        <f>B7720</f>
        <v>SHINDIGZ</v>
      </c>
      <c r="C7721" s="26">
        <f>SUBTOTAL(9,C7720:C7720)</f>
        <v>70.97</v>
      </c>
      <c r="D7721" s="26" t="str">
        <f>IF(E7721="","TOTAL","")</f>
        <v>TOTAL</v>
      </c>
    </row>
    <row r="7722" spans="1:5" outlineLevel="2" x14ac:dyDescent="0.35">
      <c r="A7722" s="11">
        <v>43847</v>
      </c>
      <c r="B7722" t="s">
        <v>289</v>
      </c>
      <c r="C7722" s="5">
        <v>275.5</v>
      </c>
      <c r="D7722" s="26" t="str">
        <f>IF(E7722="","TOTAL","")</f>
        <v/>
      </c>
      <c r="E7722" t="s">
        <v>92</v>
      </c>
    </row>
    <row r="7723" spans="1:5" outlineLevel="2" x14ac:dyDescent="0.35">
      <c r="A7723" s="11">
        <v>43847</v>
      </c>
      <c r="B7723" t="s">
        <v>289</v>
      </c>
      <c r="C7723" s="5">
        <v>275.5</v>
      </c>
      <c r="D7723" s="26" t="str">
        <f>IF(E7723="","TOTAL","")</f>
        <v/>
      </c>
      <c r="E7723" t="s">
        <v>92</v>
      </c>
    </row>
    <row r="7724" spans="1:5" outlineLevel="1" x14ac:dyDescent="0.35">
      <c r="A7724" s="25">
        <f>A7723</f>
        <v>43847</v>
      </c>
      <c r="B7724" s="24" t="str">
        <f>B7723</f>
        <v>SWANK MOVIE LICENSING USA</v>
      </c>
      <c r="C7724" s="26">
        <f>SUBTOTAL(9,C7722:C7723)</f>
        <v>551</v>
      </c>
      <c r="D7724" s="26" t="str">
        <f>IF(E7724="","TOTAL","")</f>
        <v>TOTAL</v>
      </c>
    </row>
    <row r="7725" spans="1:5" outlineLevel="2" x14ac:dyDescent="0.35">
      <c r="A7725" s="11">
        <v>43847</v>
      </c>
      <c r="B7725" t="s">
        <v>289</v>
      </c>
      <c r="C7725" s="5">
        <v>516</v>
      </c>
      <c r="D7725" s="26" t="str">
        <f>IF(E7725="","TOTAL","")</f>
        <v/>
      </c>
      <c r="E7725" t="s">
        <v>95</v>
      </c>
    </row>
    <row r="7726" spans="1:5" outlineLevel="1" x14ac:dyDescent="0.35">
      <c r="A7726" s="25">
        <f>A7725</f>
        <v>43847</v>
      </c>
      <c r="B7726" s="24" t="str">
        <f>B7725</f>
        <v>SWANK MOVIE LICENSING USA</v>
      </c>
      <c r="C7726" s="26">
        <f>SUBTOTAL(9,C7725:C7725)</f>
        <v>516</v>
      </c>
      <c r="D7726" s="26" t="str">
        <f>IF(E7726="","TOTAL","")</f>
        <v>TOTAL</v>
      </c>
    </row>
    <row r="7727" spans="1:5" outlineLevel="2" x14ac:dyDescent="0.35">
      <c r="A7727" s="11">
        <v>43847</v>
      </c>
      <c r="B7727" t="s">
        <v>1674</v>
      </c>
      <c r="C7727" s="5">
        <v>4949.83</v>
      </c>
      <c r="D7727" s="26" t="str">
        <f>IF(E7727="","TOTAL","")</f>
        <v/>
      </c>
      <c r="E7727" t="s">
        <v>79</v>
      </c>
    </row>
    <row r="7728" spans="1:5" outlineLevel="1" x14ac:dyDescent="0.35">
      <c r="A7728" s="25">
        <f>A7727</f>
        <v>43847</v>
      </c>
      <c r="B7728" s="24" t="str">
        <f>B7727</f>
        <v>SWEETWATER SOUND INC</v>
      </c>
      <c r="C7728" s="26">
        <f>SUBTOTAL(9,C7727:C7727)</f>
        <v>4949.83</v>
      </c>
      <c r="D7728" s="26" t="str">
        <f>IF(E7728="","TOTAL","")</f>
        <v>TOTAL</v>
      </c>
    </row>
    <row r="7729" spans="1:5" outlineLevel="2" x14ac:dyDescent="0.35">
      <c r="A7729" s="11">
        <v>43847</v>
      </c>
      <c r="B7729" t="s">
        <v>560</v>
      </c>
      <c r="C7729" s="5">
        <v>2026.5</v>
      </c>
      <c r="D7729" s="26" t="str">
        <f>IF(E7729="","TOTAL","")</f>
        <v/>
      </c>
      <c r="E7729" t="s">
        <v>79</v>
      </c>
    </row>
    <row r="7730" spans="1:5" outlineLevel="2" x14ac:dyDescent="0.35">
      <c r="A7730" s="11">
        <v>43847</v>
      </c>
      <c r="B7730" t="s">
        <v>560</v>
      </c>
      <c r="C7730" s="5">
        <v>28.5</v>
      </c>
      <c r="D7730" s="26" t="str">
        <f>IF(E7730="","TOTAL","")</f>
        <v/>
      </c>
      <c r="E7730" t="s">
        <v>79</v>
      </c>
    </row>
    <row r="7731" spans="1:5" outlineLevel="2" x14ac:dyDescent="0.35">
      <c r="A7731" s="11">
        <v>43847</v>
      </c>
      <c r="B7731" t="s">
        <v>560</v>
      </c>
      <c r="C7731" s="5">
        <v>255</v>
      </c>
      <c r="D7731" s="26" t="str">
        <f>IF(E7731="","TOTAL","")</f>
        <v/>
      </c>
      <c r="E7731" t="s">
        <v>79</v>
      </c>
    </row>
    <row r="7732" spans="1:5" outlineLevel="2" x14ac:dyDescent="0.35">
      <c r="A7732" s="11">
        <v>43847</v>
      </c>
      <c r="B7732" t="s">
        <v>560</v>
      </c>
      <c r="C7732" s="5">
        <v>529.5</v>
      </c>
      <c r="D7732" s="26" t="str">
        <f>IF(E7732="","TOTAL","")</f>
        <v/>
      </c>
      <c r="E7732" t="s">
        <v>79</v>
      </c>
    </row>
    <row r="7733" spans="1:5" outlineLevel="2" x14ac:dyDescent="0.35">
      <c r="A7733" s="11">
        <v>43847</v>
      </c>
      <c r="B7733" t="s">
        <v>560</v>
      </c>
      <c r="C7733" s="5">
        <v>48</v>
      </c>
      <c r="D7733" s="26" t="str">
        <f>IF(E7733="","TOTAL","")</f>
        <v/>
      </c>
      <c r="E7733" t="s">
        <v>79</v>
      </c>
    </row>
    <row r="7734" spans="1:5" outlineLevel="2" x14ac:dyDescent="0.35">
      <c r="A7734" s="11">
        <v>43847</v>
      </c>
      <c r="B7734" t="s">
        <v>560</v>
      </c>
      <c r="C7734" s="5">
        <v>204</v>
      </c>
      <c r="D7734" s="26" t="str">
        <f>IF(E7734="","TOTAL","")</f>
        <v/>
      </c>
      <c r="E7734" t="s">
        <v>79</v>
      </c>
    </row>
    <row r="7735" spans="1:5" outlineLevel="1" x14ac:dyDescent="0.35">
      <c r="A7735" s="25">
        <f>A7734</f>
        <v>43847</v>
      </c>
      <c r="B7735" s="24" t="str">
        <f>B7734</f>
        <v>SWIM SHOPS OF THE SOUTHWEST</v>
      </c>
      <c r="C7735" s="26">
        <f>SUBTOTAL(9,C7729:C7734)</f>
        <v>3091.5</v>
      </c>
      <c r="D7735" s="26" t="str">
        <f>IF(E7735="","TOTAL","")</f>
        <v>TOTAL</v>
      </c>
    </row>
    <row r="7736" spans="1:5" outlineLevel="2" x14ac:dyDescent="0.35">
      <c r="A7736" s="11">
        <v>43847</v>
      </c>
      <c r="B7736" t="s">
        <v>1675</v>
      </c>
      <c r="C7736" s="5">
        <v>96.52</v>
      </c>
      <c r="D7736" s="26" t="str">
        <f>IF(E7736="","TOTAL","")</f>
        <v/>
      </c>
      <c r="E7736" t="s">
        <v>89</v>
      </c>
    </row>
    <row r="7737" spans="1:5" outlineLevel="1" x14ac:dyDescent="0.35">
      <c r="A7737" s="25">
        <f>A7736</f>
        <v>43847</v>
      </c>
      <c r="B7737" s="24" t="str">
        <f>B7736</f>
        <v>YVETTE SYLVAN</v>
      </c>
      <c r="C7737" s="26">
        <f>SUBTOTAL(9,C7736:C7736)</f>
        <v>96.52</v>
      </c>
      <c r="D7737" s="26" t="str">
        <f>IF(E7737="","TOTAL","")</f>
        <v>TOTAL</v>
      </c>
    </row>
    <row r="7738" spans="1:5" outlineLevel="2" x14ac:dyDescent="0.35">
      <c r="A7738" s="11">
        <v>43847</v>
      </c>
      <c r="B7738" t="s">
        <v>814</v>
      </c>
      <c r="C7738" s="5">
        <v>1120</v>
      </c>
      <c r="D7738" s="26" t="str">
        <f>IF(E7738="","TOTAL","")</f>
        <v/>
      </c>
      <c r="E7738" t="s">
        <v>99</v>
      </c>
    </row>
    <row r="7739" spans="1:5" outlineLevel="1" x14ac:dyDescent="0.35">
      <c r="A7739" s="25">
        <f>A7738</f>
        <v>43847</v>
      </c>
      <c r="B7739" s="24" t="str">
        <f>B7738</f>
        <v>TEXAS ASSOC FUTURE EDUCATORS</v>
      </c>
      <c r="C7739" s="26">
        <f>SUBTOTAL(9,C7738:C7738)</f>
        <v>1120</v>
      </c>
      <c r="D7739" s="26" t="str">
        <f>IF(E7739="","TOTAL","")</f>
        <v>TOTAL</v>
      </c>
    </row>
    <row r="7740" spans="1:5" outlineLevel="2" x14ac:dyDescent="0.35">
      <c r="A7740" s="11">
        <v>43847</v>
      </c>
      <c r="B7740" t="s">
        <v>1057</v>
      </c>
      <c r="C7740" s="5">
        <v>190</v>
      </c>
      <c r="D7740" s="26" t="str">
        <f>IF(E7740="","TOTAL","")</f>
        <v/>
      </c>
      <c r="E7740" t="s">
        <v>82</v>
      </c>
    </row>
    <row r="7741" spans="1:5" outlineLevel="1" x14ac:dyDescent="0.35">
      <c r="A7741" s="25">
        <f>A7740</f>
        <v>43847</v>
      </c>
      <c r="B7741" s="24" t="str">
        <f>B7740</f>
        <v>TX ASSOC FOR PUPIL TRANSPORTATION</v>
      </c>
      <c r="C7741" s="26">
        <f>SUBTOTAL(9,C7740:C7740)</f>
        <v>190</v>
      </c>
      <c r="D7741" s="26" t="str">
        <f>IF(E7741="","TOTAL","")</f>
        <v>TOTAL</v>
      </c>
    </row>
    <row r="7742" spans="1:5" outlineLevel="2" x14ac:dyDescent="0.35">
      <c r="A7742" s="11">
        <v>43847</v>
      </c>
      <c r="B7742" t="s">
        <v>1380</v>
      </c>
      <c r="C7742" s="5">
        <v>100</v>
      </c>
      <c r="D7742" s="26" t="str">
        <f>IF(E7742="","TOTAL","")</f>
        <v/>
      </c>
      <c r="E7742" t="s">
        <v>99</v>
      </c>
    </row>
    <row r="7743" spans="1:5" outlineLevel="1" x14ac:dyDescent="0.35">
      <c r="A7743" s="25">
        <f>A7742</f>
        <v>43847</v>
      </c>
      <c r="B7743" s="24" t="str">
        <f>B7742</f>
        <v>TEXAS DANCE EDUCATORS ASSOCIATION</v>
      </c>
      <c r="C7743" s="26">
        <f>SUBTOTAL(9,C7742:C7742)</f>
        <v>100</v>
      </c>
      <c r="D7743" s="26" t="str">
        <f>IF(E7743="","TOTAL","")</f>
        <v>TOTAL</v>
      </c>
    </row>
    <row r="7744" spans="1:5" outlineLevel="2" x14ac:dyDescent="0.35">
      <c r="A7744" s="11">
        <v>43847</v>
      </c>
      <c r="B7744" t="s">
        <v>1676</v>
      </c>
      <c r="C7744" s="5">
        <v>270</v>
      </c>
      <c r="D7744" s="26" t="str">
        <f>IF(E7744="","TOTAL","")</f>
        <v/>
      </c>
      <c r="E7744" t="s">
        <v>82</v>
      </c>
    </row>
    <row r="7745" spans="1:5" outlineLevel="1" x14ac:dyDescent="0.35">
      <c r="A7745" s="25">
        <f>A7744</f>
        <v>43847</v>
      </c>
      <c r="B7745" s="24" t="str">
        <f>B7744</f>
        <v>TAASPYC</v>
      </c>
      <c r="C7745" s="26">
        <f>SUBTOTAL(9,C7744:C7744)</f>
        <v>270</v>
      </c>
      <c r="D7745" s="26" t="str">
        <f>IF(E7745="","TOTAL","")</f>
        <v>TOTAL</v>
      </c>
    </row>
    <row r="7746" spans="1:5" outlineLevel="2" x14ac:dyDescent="0.35">
      <c r="A7746" s="11">
        <v>43847</v>
      </c>
      <c r="B7746" t="s">
        <v>1676</v>
      </c>
      <c r="C7746" s="5">
        <v>270</v>
      </c>
      <c r="D7746" s="26" t="str">
        <f>IF(E7746="","TOTAL","")</f>
        <v/>
      </c>
      <c r="E7746" t="s">
        <v>82</v>
      </c>
    </row>
    <row r="7747" spans="1:5" outlineLevel="1" x14ac:dyDescent="0.35">
      <c r="A7747" s="25">
        <f>A7746</f>
        <v>43847</v>
      </c>
      <c r="B7747" s="24" t="str">
        <f>B7746</f>
        <v>TAASPYC</v>
      </c>
      <c r="C7747" s="26">
        <f>SUBTOTAL(9,C7746:C7746)</f>
        <v>270</v>
      </c>
      <c r="D7747" s="26" t="str">
        <f>IF(E7747="","TOTAL","")</f>
        <v>TOTAL</v>
      </c>
    </row>
    <row r="7748" spans="1:5" outlineLevel="2" x14ac:dyDescent="0.35">
      <c r="A7748" s="11">
        <v>43847</v>
      </c>
      <c r="B7748" t="s">
        <v>1058</v>
      </c>
      <c r="C7748" s="5">
        <v>351.98</v>
      </c>
      <c r="D7748" s="26" t="str">
        <f>IF(E7748="","TOTAL","")</f>
        <v/>
      </c>
      <c r="E7748" t="s">
        <v>93</v>
      </c>
    </row>
    <row r="7749" spans="1:5" outlineLevel="2" x14ac:dyDescent="0.35">
      <c r="A7749" s="11">
        <v>43847</v>
      </c>
      <c r="B7749" t="s">
        <v>1058</v>
      </c>
      <c r="C7749" s="5">
        <v>372.64</v>
      </c>
      <c r="D7749" s="26" t="str">
        <f>IF(E7749="","TOTAL","")</f>
        <v/>
      </c>
      <c r="E7749" t="s">
        <v>79</v>
      </c>
    </row>
    <row r="7750" spans="1:5" outlineLevel="1" x14ac:dyDescent="0.35">
      <c r="A7750" s="25">
        <f>A7749</f>
        <v>43847</v>
      </c>
      <c r="B7750" s="24" t="str">
        <f>B7749</f>
        <v>FIESTA RESTAURANT GROUP</v>
      </c>
      <c r="C7750" s="26">
        <f>SUBTOTAL(9,C7748:C7749)</f>
        <v>724.62</v>
      </c>
      <c r="D7750" s="26" t="str">
        <f>IF(E7750="","TOTAL","")</f>
        <v>TOTAL</v>
      </c>
    </row>
    <row r="7751" spans="1:5" outlineLevel="2" x14ac:dyDescent="0.35">
      <c r="A7751" s="11">
        <v>43847</v>
      </c>
      <c r="B7751" t="s">
        <v>955</v>
      </c>
      <c r="C7751" s="5">
        <v>55</v>
      </c>
      <c r="D7751" s="26" t="str">
        <f>IF(E7751="","TOTAL","")</f>
        <v/>
      </c>
      <c r="E7751" t="s">
        <v>83</v>
      </c>
    </row>
    <row r="7752" spans="1:5" outlineLevel="1" x14ac:dyDescent="0.35">
      <c r="A7752" s="25">
        <f>A7751</f>
        <v>43847</v>
      </c>
      <c r="B7752" s="24" t="str">
        <f>B7751</f>
        <v>TAEA HEADQUARTERS</v>
      </c>
      <c r="C7752" s="26">
        <f>SUBTOTAL(9,C7751:C7751)</f>
        <v>55</v>
      </c>
      <c r="D7752" s="26" t="str">
        <f>IF(E7752="","TOTAL","")</f>
        <v>TOTAL</v>
      </c>
    </row>
    <row r="7753" spans="1:5" outlineLevel="2" x14ac:dyDescent="0.35">
      <c r="A7753" s="11">
        <v>43847</v>
      </c>
      <c r="B7753" t="s">
        <v>955</v>
      </c>
      <c r="C7753" s="5">
        <v>55</v>
      </c>
      <c r="D7753" s="26" t="str">
        <f>IF(E7753="","TOTAL","")</f>
        <v/>
      </c>
      <c r="E7753" t="s">
        <v>83</v>
      </c>
    </row>
    <row r="7754" spans="1:5" outlineLevel="1" x14ac:dyDescent="0.35">
      <c r="A7754" s="25">
        <f>A7753</f>
        <v>43847</v>
      </c>
      <c r="B7754" s="24" t="str">
        <f>B7753</f>
        <v>TAEA HEADQUARTERS</v>
      </c>
      <c r="C7754" s="26">
        <f>SUBTOTAL(9,C7753:C7753)</f>
        <v>55</v>
      </c>
      <c r="D7754" s="26" t="str">
        <f>IF(E7754="","TOTAL","")</f>
        <v>TOTAL</v>
      </c>
    </row>
    <row r="7755" spans="1:5" outlineLevel="2" x14ac:dyDescent="0.35">
      <c r="A7755" s="11">
        <v>43847</v>
      </c>
      <c r="B7755" t="s">
        <v>955</v>
      </c>
      <c r="C7755" s="5">
        <v>415</v>
      </c>
      <c r="D7755" s="26" t="str">
        <f>IF(E7755="","TOTAL","")</f>
        <v/>
      </c>
      <c r="E7755" t="s">
        <v>82</v>
      </c>
    </row>
    <row r="7756" spans="1:5" outlineLevel="1" x14ac:dyDescent="0.35">
      <c r="A7756" s="25">
        <f>A7755</f>
        <v>43847</v>
      </c>
      <c r="B7756" s="24" t="str">
        <f>B7755</f>
        <v>TAEA HEADQUARTERS</v>
      </c>
      <c r="C7756" s="26">
        <f>SUBTOTAL(9,C7755:C7755)</f>
        <v>415</v>
      </c>
      <c r="D7756" s="26" t="str">
        <f>IF(E7756="","TOTAL","")</f>
        <v>TOTAL</v>
      </c>
    </row>
    <row r="7757" spans="1:5" outlineLevel="2" x14ac:dyDescent="0.35">
      <c r="A7757" s="11">
        <v>43847</v>
      </c>
      <c r="B7757" t="s">
        <v>262</v>
      </c>
      <c r="C7757" s="5">
        <v>70</v>
      </c>
      <c r="D7757" s="26" t="str">
        <f>IF(E7757="","TOTAL","")</f>
        <v/>
      </c>
      <c r="E7757" t="s">
        <v>83</v>
      </c>
    </row>
    <row r="7758" spans="1:5" outlineLevel="2" x14ac:dyDescent="0.35">
      <c r="A7758" s="11">
        <v>43847</v>
      </c>
      <c r="B7758" t="s">
        <v>262</v>
      </c>
      <c r="C7758" s="5">
        <v>170</v>
      </c>
      <c r="D7758" s="26" t="str">
        <f>IF(E7758="","TOTAL","")</f>
        <v/>
      </c>
      <c r="E7758" t="s">
        <v>82</v>
      </c>
    </row>
    <row r="7759" spans="1:5" outlineLevel="2" x14ac:dyDescent="0.35">
      <c r="A7759" s="11">
        <v>43847</v>
      </c>
      <c r="B7759" t="s">
        <v>262</v>
      </c>
      <c r="C7759" s="5">
        <v>40</v>
      </c>
      <c r="D7759" s="26" t="str">
        <f>IF(E7759="","TOTAL","")</f>
        <v/>
      </c>
      <c r="E7759" t="s">
        <v>80</v>
      </c>
    </row>
    <row r="7760" spans="1:5" outlineLevel="2" x14ac:dyDescent="0.35">
      <c r="A7760" s="11">
        <v>43847</v>
      </c>
      <c r="B7760" t="s">
        <v>262</v>
      </c>
      <c r="C7760" s="5">
        <v>150</v>
      </c>
      <c r="D7760" s="26" t="str">
        <f>IF(E7760="","TOTAL","")</f>
        <v/>
      </c>
      <c r="E7760" t="s">
        <v>82</v>
      </c>
    </row>
    <row r="7761" spans="1:5" outlineLevel="2" x14ac:dyDescent="0.35">
      <c r="A7761" s="11">
        <v>43847</v>
      </c>
      <c r="B7761" t="s">
        <v>262</v>
      </c>
      <c r="C7761" s="5">
        <v>150</v>
      </c>
      <c r="D7761" s="26" t="str">
        <f>IF(E7761="","TOTAL","")</f>
        <v/>
      </c>
      <c r="E7761" t="s">
        <v>82</v>
      </c>
    </row>
    <row r="7762" spans="1:5" outlineLevel="1" x14ac:dyDescent="0.35">
      <c r="A7762" s="25">
        <f>A7761</f>
        <v>43847</v>
      </c>
      <c r="B7762" s="24" t="str">
        <f>B7761</f>
        <v>TAHPERD</v>
      </c>
      <c r="C7762" s="26">
        <f>SUBTOTAL(9,C7757:C7761)</f>
        <v>580</v>
      </c>
      <c r="D7762" s="26" t="str">
        <f>IF(E7762="","TOTAL","")</f>
        <v>TOTAL</v>
      </c>
    </row>
    <row r="7763" spans="1:5" outlineLevel="2" x14ac:dyDescent="0.35">
      <c r="A7763" s="11">
        <v>43847</v>
      </c>
      <c r="B7763" t="s">
        <v>262</v>
      </c>
      <c r="C7763" s="5">
        <v>70</v>
      </c>
      <c r="D7763" s="26" t="str">
        <f>IF(E7763="","TOTAL","")</f>
        <v/>
      </c>
      <c r="E7763" t="s">
        <v>83</v>
      </c>
    </row>
    <row r="7764" spans="1:5" outlineLevel="1" x14ac:dyDescent="0.35">
      <c r="A7764" s="25">
        <f>A7763</f>
        <v>43847</v>
      </c>
      <c r="B7764" s="24" t="str">
        <f>B7763</f>
        <v>TAHPERD</v>
      </c>
      <c r="C7764" s="26">
        <f>SUBTOTAL(9,C7763:C7763)</f>
        <v>70</v>
      </c>
      <c r="D7764" s="26" t="str">
        <f>IF(E7764="","TOTAL","")</f>
        <v>TOTAL</v>
      </c>
    </row>
    <row r="7765" spans="1:5" outlineLevel="2" x14ac:dyDescent="0.35">
      <c r="A7765" s="11">
        <v>43847</v>
      </c>
      <c r="B7765" t="s">
        <v>262</v>
      </c>
      <c r="C7765" s="5">
        <v>70</v>
      </c>
      <c r="D7765" s="26" t="str">
        <f>IF(E7765="","TOTAL","")</f>
        <v/>
      </c>
      <c r="E7765" t="s">
        <v>83</v>
      </c>
    </row>
    <row r="7766" spans="1:5" outlineLevel="1" x14ac:dyDescent="0.35">
      <c r="A7766" s="25">
        <f>A7765</f>
        <v>43847</v>
      </c>
      <c r="B7766" s="24" t="str">
        <f>B7765</f>
        <v>TAHPERD</v>
      </c>
      <c r="C7766" s="26">
        <f>SUBTOTAL(9,C7765:C7765)</f>
        <v>70</v>
      </c>
      <c r="D7766" s="26" t="str">
        <f>IF(E7766="","TOTAL","")</f>
        <v>TOTAL</v>
      </c>
    </row>
    <row r="7767" spans="1:5" outlineLevel="2" x14ac:dyDescent="0.35">
      <c r="A7767" s="11">
        <v>43847</v>
      </c>
      <c r="B7767" t="s">
        <v>351</v>
      </c>
      <c r="C7767" s="5">
        <v>175</v>
      </c>
      <c r="D7767" s="26" t="str">
        <f>IF(E7767="","TOTAL","")</f>
        <v/>
      </c>
      <c r="E7767" t="s">
        <v>180</v>
      </c>
    </row>
    <row r="7768" spans="1:5" outlineLevel="1" x14ac:dyDescent="0.35">
      <c r="A7768" s="25">
        <f>A7767</f>
        <v>43847</v>
      </c>
      <c r="B7768" s="24" t="str">
        <f>B7767</f>
        <v>TASA</v>
      </c>
      <c r="C7768" s="26">
        <f>SUBTOTAL(9,C7767:C7767)</f>
        <v>175</v>
      </c>
      <c r="D7768" s="26" t="str">
        <f>IF(E7768="","TOTAL","")</f>
        <v>TOTAL</v>
      </c>
    </row>
    <row r="7769" spans="1:5" outlineLevel="2" x14ac:dyDescent="0.35">
      <c r="A7769" s="11">
        <v>43847</v>
      </c>
      <c r="B7769" t="s">
        <v>956</v>
      </c>
      <c r="C7769" s="5">
        <v>23419.24</v>
      </c>
      <c r="D7769" s="26" t="str">
        <f>IF(E7769="","TOTAL","")</f>
        <v/>
      </c>
      <c r="E7769" t="s">
        <v>93</v>
      </c>
    </row>
    <row r="7770" spans="1:5" outlineLevel="1" x14ac:dyDescent="0.35">
      <c r="A7770" s="25">
        <f>A7769</f>
        <v>43847</v>
      </c>
      <c r="B7770" s="24" t="str">
        <f>B7769</f>
        <v>TASB RISK MANAGEMENT FUND</v>
      </c>
      <c r="C7770" s="26">
        <f>SUBTOTAL(9,C7769:C7769)</f>
        <v>23419.24</v>
      </c>
      <c r="D7770" s="26" t="str">
        <f>IF(E7770="","TOTAL","")</f>
        <v>TOTAL</v>
      </c>
    </row>
    <row r="7771" spans="1:5" outlineLevel="2" x14ac:dyDescent="0.35">
      <c r="A7771" s="11">
        <v>43847</v>
      </c>
      <c r="B7771" t="s">
        <v>124</v>
      </c>
      <c r="C7771" s="5">
        <v>175</v>
      </c>
      <c r="D7771" s="26" t="str">
        <f>IF(E7771="","TOTAL","")</f>
        <v/>
      </c>
      <c r="E7771" t="s">
        <v>82</v>
      </c>
    </row>
    <row r="7772" spans="1:5" outlineLevel="1" x14ac:dyDescent="0.35">
      <c r="A7772" s="25">
        <f>A7771</f>
        <v>43847</v>
      </c>
      <c r="B7772" s="24" t="str">
        <f>B7771</f>
        <v>TASBO</v>
      </c>
      <c r="C7772" s="26">
        <f>SUBTOTAL(9,C7771:C7771)</f>
        <v>175</v>
      </c>
      <c r="D7772" s="26" t="str">
        <f>IF(E7772="","TOTAL","")</f>
        <v>TOTAL</v>
      </c>
    </row>
    <row r="7773" spans="1:5" outlineLevel="2" x14ac:dyDescent="0.35">
      <c r="A7773" s="11">
        <v>43847</v>
      </c>
      <c r="B7773" t="s">
        <v>124</v>
      </c>
      <c r="C7773" s="5">
        <v>385</v>
      </c>
      <c r="D7773" s="26" t="str">
        <f>IF(E7773="","TOTAL","")</f>
        <v/>
      </c>
      <c r="E7773" t="s">
        <v>82</v>
      </c>
    </row>
    <row r="7774" spans="1:5" outlineLevel="1" x14ac:dyDescent="0.35">
      <c r="A7774" s="25">
        <f>A7773</f>
        <v>43847</v>
      </c>
      <c r="B7774" s="24" t="str">
        <f>B7773</f>
        <v>TASBO</v>
      </c>
      <c r="C7774" s="26">
        <f>SUBTOTAL(9,C7773:C7773)</f>
        <v>385</v>
      </c>
      <c r="D7774" s="26" t="str">
        <f>IF(E7774="","TOTAL","")</f>
        <v>TOTAL</v>
      </c>
    </row>
    <row r="7775" spans="1:5" outlineLevel="2" x14ac:dyDescent="0.35">
      <c r="A7775" s="11">
        <v>43847</v>
      </c>
      <c r="B7775" t="s">
        <v>124</v>
      </c>
      <c r="C7775" s="5">
        <v>385</v>
      </c>
      <c r="D7775" s="26" t="str">
        <f>IF(E7775="","TOTAL","")</f>
        <v/>
      </c>
      <c r="E7775" t="s">
        <v>83</v>
      </c>
    </row>
    <row r="7776" spans="1:5" outlineLevel="1" x14ac:dyDescent="0.35">
      <c r="A7776" s="25">
        <f>A7775</f>
        <v>43847</v>
      </c>
      <c r="B7776" s="24" t="str">
        <f>B7775</f>
        <v>TASBO</v>
      </c>
      <c r="C7776" s="26">
        <f>SUBTOTAL(9,C7775:C7775)</f>
        <v>385</v>
      </c>
      <c r="D7776" s="26" t="str">
        <f>IF(E7776="","TOTAL","")</f>
        <v>TOTAL</v>
      </c>
    </row>
    <row r="7777" spans="1:5" outlineLevel="2" x14ac:dyDescent="0.35">
      <c r="A7777" s="11">
        <v>43847</v>
      </c>
      <c r="B7777" t="s">
        <v>1382</v>
      </c>
      <c r="C7777" s="5">
        <v>115</v>
      </c>
      <c r="D7777" s="26" t="str">
        <f>IF(E7777="","TOTAL","")</f>
        <v/>
      </c>
      <c r="E7777" t="s">
        <v>77</v>
      </c>
    </row>
    <row r="7778" spans="1:5" outlineLevel="1" x14ac:dyDescent="0.35">
      <c r="A7778" s="25">
        <f>A7777</f>
        <v>43847</v>
      </c>
      <c r="B7778" s="24" t="str">
        <f>B7777</f>
        <v>COREY TAYLOR</v>
      </c>
      <c r="C7778" s="26">
        <f>SUBTOTAL(9,C7777:C7777)</f>
        <v>115</v>
      </c>
      <c r="D7778" s="26" t="str">
        <f>IF(E7778="","TOTAL","")</f>
        <v>TOTAL</v>
      </c>
    </row>
    <row r="7779" spans="1:5" outlineLevel="2" x14ac:dyDescent="0.35">
      <c r="A7779" s="11">
        <v>43847</v>
      </c>
      <c r="B7779" t="s">
        <v>459</v>
      </c>
      <c r="C7779" s="5">
        <v>46.73</v>
      </c>
      <c r="D7779" s="26" t="str">
        <f>IF(E7779="","TOTAL","")</f>
        <v/>
      </c>
      <c r="E7779" t="s">
        <v>79</v>
      </c>
    </row>
    <row r="7780" spans="1:5" outlineLevel="2" x14ac:dyDescent="0.35">
      <c r="A7780" s="11">
        <v>43847</v>
      </c>
      <c r="B7780" t="s">
        <v>459</v>
      </c>
      <c r="C7780" s="5">
        <v>488.15</v>
      </c>
      <c r="D7780" s="26" t="str">
        <f>IF(E7780="","TOTAL","")</f>
        <v/>
      </c>
      <c r="E7780" t="s">
        <v>79</v>
      </c>
    </row>
    <row r="7781" spans="1:5" outlineLevel="2" x14ac:dyDescent="0.35">
      <c r="A7781" s="11">
        <v>43847</v>
      </c>
      <c r="B7781" t="s">
        <v>459</v>
      </c>
      <c r="C7781" s="5">
        <v>252.99</v>
      </c>
      <c r="D7781" s="26" t="str">
        <f>IF(E7781="","TOTAL","")</f>
        <v/>
      </c>
      <c r="E7781" t="s">
        <v>79</v>
      </c>
    </row>
    <row r="7782" spans="1:5" outlineLevel="1" x14ac:dyDescent="0.35">
      <c r="A7782" s="25">
        <f>A7781</f>
        <v>43847</v>
      </c>
      <c r="B7782" s="24" t="str">
        <f>B7781</f>
        <v>FLORAL SERVICE INC</v>
      </c>
      <c r="C7782" s="26">
        <f>SUBTOTAL(9,C7779:C7781)</f>
        <v>787.87</v>
      </c>
      <c r="D7782" s="26" t="str">
        <f>IF(E7782="","TOTAL","")</f>
        <v>TOTAL</v>
      </c>
    </row>
    <row r="7783" spans="1:5" outlineLevel="2" x14ac:dyDescent="0.35">
      <c r="A7783" s="11">
        <v>43847</v>
      </c>
      <c r="B7783" t="s">
        <v>816</v>
      </c>
      <c r="C7783" s="5">
        <v>221</v>
      </c>
      <c r="D7783" s="26" t="str">
        <f>IF(E7783="","TOTAL","")</f>
        <v/>
      </c>
      <c r="E7783" t="s">
        <v>79</v>
      </c>
    </row>
    <row r="7784" spans="1:5" outlineLevel="1" x14ac:dyDescent="0.35">
      <c r="A7784" s="25">
        <f>A7783</f>
        <v>43847</v>
      </c>
      <c r="B7784" s="24" t="str">
        <f>B7783</f>
        <v>NATIONAL TSA</v>
      </c>
      <c r="C7784" s="26">
        <f>SUBTOTAL(9,C7783:C7783)</f>
        <v>221</v>
      </c>
      <c r="D7784" s="26" t="str">
        <f>IF(E7784="","TOTAL","")</f>
        <v>TOTAL</v>
      </c>
    </row>
    <row r="7785" spans="1:5" outlineLevel="2" x14ac:dyDescent="0.35">
      <c r="A7785" s="11">
        <v>43847</v>
      </c>
      <c r="B7785" t="s">
        <v>958</v>
      </c>
      <c r="C7785" s="5">
        <v>32.99</v>
      </c>
      <c r="D7785" s="26" t="str">
        <f>IF(E7785="","TOTAL","")</f>
        <v/>
      </c>
      <c r="E7785" t="s">
        <v>79</v>
      </c>
    </row>
    <row r="7786" spans="1:5" outlineLevel="2" x14ac:dyDescent="0.35">
      <c r="A7786" s="11">
        <v>43847</v>
      </c>
      <c r="B7786" t="s">
        <v>958</v>
      </c>
      <c r="C7786" s="5">
        <v>35.979999999999997</v>
      </c>
      <c r="D7786" s="26" t="str">
        <f>IF(E7786="","TOTAL","")</f>
        <v/>
      </c>
      <c r="E7786" t="s">
        <v>79</v>
      </c>
    </row>
    <row r="7787" spans="1:5" outlineLevel="1" x14ac:dyDescent="0.35">
      <c r="A7787" s="25">
        <f>A7786</f>
        <v>43847</v>
      </c>
      <c r="B7787" s="24" t="str">
        <f>B7786</f>
        <v>TECHTERRA EDUCATION</v>
      </c>
      <c r="C7787" s="26">
        <f>SUBTOTAL(9,C7785:C7786)</f>
        <v>68.97</v>
      </c>
      <c r="D7787" s="26" t="str">
        <f>IF(E7787="","TOTAL","")</f>
        <v>TOTAL</v>
      </c>
    </row>
    <row r="7788" spans="1:5" outlineLevel="2" x14ac:dyDescent="0.35">
      <c r="A7788" s="11">
        <v>43847</v>
      </c>
      <c r="B7788" t="s">
        <v>542</v>
      </c>
      <c r="C7788" s="5">
        <v>664.9</v>
      </c>
      <c r="D7788" s="26" t="str">
        <f>IF(E7788="","TOTAL","")</f>
        <v/>
      </c>
      <c r="E7788" t="s">
        <v>85</v>
      </c>
    </row>
    <row r="7789" spans="1:5" outlineLevel="1" x14ac:dyDescent="0.35">
      <c r="A7789" s="25">
        <f>A7788</f>
        <v>43847</v>
      </c>
      <c r="B7789" s="24" t="str">
        <f>B7788</f>
        <v>TENNANT SALES &amp; SERVICE COMPANY</v>
      </c>
      <c r="C7789" s="26">
        <f>SUBTOTAL(9,C7788:C7788)</f>
        <v>664.9</v>
      </c>
      <c r="D7789" s="26" t="str">
        <f>IF(E7789="","TOTAL","")</f>
        <v>TOTAL</v>
      </c>
    </row>
    <row r="7790" spans="1:5" outlineLevel="2" x14ac:dyDescent="0.35">
      <c r="A7790" s="11">
        <v>43847</v>
      </c>
      <c r="B7790" t="s">
        <v>467</v>
      </c>
      <c r="C7790" s="5">
        <v>10.5</v>
      </c>
      <c r="D7790" s="26" t="str">
        <f>IF(E7790="","TOTAL","")</f>
        <v/>
      </c>
      <c r="E7790" t="s">
        <v>79</v>
      </c>
    </row>
    <row r="7791" spans="1:5" outlineLevel="2" x14ac:dyDescent="0.35">
      <c r="A7791" s="11">
        <v>43847</v>
      </c>
      <c r="B7791" t="s">
        <v>467</v>
      </c>
      <c r="C7791" s="5">
        <v>525</v>
      </c>
      <c r="D7791" s="26" t="str">
        <f>IF(E7791="","TOTAL","")</f>
        <v/>
      </c>
      <c r="E7791" t="s">
        <v>79</v>
      </c>
    </row>
    <row r="7792" spans="1:5" outlineLevel="2" x14ac:dyDescent="0.35">
      <c r="A7792" s="11">
        <v>43847</v>
      </c>
      <c r="B7792" t="s">
        <v>467</v>
      </c>
      <c r="C7792" s="5">
        <v>1005</v>
      </c>
      <c r="D7792" s="26" t="str">
        <f>IF(E7792="","TOTAL","")</f>
        <v/>
      </c>
      <c r="E7792" t="s">
        <v>79</v>
      </c>
    </row>
    <row r="7793" spans="1:5" outlineLevel="1" x14ac:dyDescent="0.35">
      <c r="A7793" s="25">
        <f>A7792</f>
        <v>43847</v>
      </c>
      <c r="B7793" s="24" t="str">
        <f>B7792</f>
        <v>TENNIS EXPRESS LP</v>
      </c>
      <c r="C7793" s="26">
        <f>SUBTOTAL(9,C7790:C7792)</f>
        <v>1540.5</v>
      </c>
      <c r="D7793" s="26" t="str">
        <f>IF(E7793="","TOTAL","")</f>
        <v>TOTAL</v>
      </c>
    </row>
    <row r="7794" spans="1:5" outlineLevel="2" x14ac:dyDescent="0.35">
      <c r="A7794" s="11">
        <v>43847</v>
      </c>
      <c r="B7794" t="s">
        <v>266</v>
      </c>
      <c r="C7794" s="5">
        <v>5000</v>
      </c>
      <c r="D7794" s="26" t="str">
        <f>IF(E7794="","TOTAL","")</f>
        <v/>
      </c>
      <c r="E7794" t="s">
        <v>88</v>
      </c>
    </row>
    <row r="7795" spans="1:5" outlineLevel="1" x14ac:dyDescent="0.35">
      <c r="A7795" s="25">
        <f>A7794</f>
        <v>43847</v>
      </c>
      <c r="B7795" s="24" t="str">
        <f>B7794</f>
        <v>TERRACON CONSULTANTS INC</v>
      </c>
      <c r="C7795" s="26">
        <f>SUBTOTAL(9,C7794:C7794)</f>
        <v>5000</v>
      </c>
      <c r="D7795" s="26" t="str">
        <f>IF(E7795="","TOTAL","")</f>
        <v>TOTAL</v>
      </c>
    </row>
    <row r="7796" spans="1:5" outlineLevel="2" x14ac:dyDescent="0.35">
      <c r="A7796" s="11">
        <v>43847</v>
      </c>
      <c r="B7796" t="s">
        <v>1677</v>
      </c>
      <c r="C7796" s="5">
        <v>495</v>
      </c>
      <c r="D7796" s="26" t="str">
        <f>IF(E7796="","TOTAL","")</f>
        <v/>
      </c>
      <c r="E7796" t="s">
        <v>82</v>
      </c>
    </row>
    <row r="7797" spans="1:5" outlineLevel="1" x14ac:dyDescent="0.35">
      <c r="A7797" s="25">
        <f>A7796</f>
        <v>43847</v>
      </c>
      <c r="B7797" s="24" t="str">
        <f>B7796</f>
        <v>2020 TABSE CONFERENCE</v>
      </c>
      <c r="C7797" s="26">
        <f>SUBTOTAL(9,C7796:C7796)</f>
        <v>495</v>
      </c>
      <c r="D7797" s="26" t="str">
        <f>IF(E7797="","TOTAL","")</f>
        <v>TOTAL</v>
      </c>
    </row>
    <row r="7798" spans="1:5" outlineLevel="2" x14ac:dyDescent="0.35">
      <c r="A7798" s="11">
        <v>43847</v>
      </c>
      <c r="B7798" t="s">
        <v>1677</v>
      </c>
      <c r="C7798" s="5">
        <v>70</v>
      </c>
      <c r="D7798" s="26" t="str">
        <f>IF(E7798="","TOTAL","")</f>
        <v/>
      </c>
      <c r="E7798" t="s">
        <v>82</v>
      </c>
    </row>
    <row r="7799" spans="1:5" outlineLevel="2" x14ac:dyDescent="0.35">
      <c r="A7799" s="11">
        <v>43847</v>
      </c>
      <c r="B7799" t="s">
        <v>1677</v>
      </c>
      <c r="C7799" s="5">
        <v>495</v>
      </c>
      <c r="D7799" s="26" t="str">
        <f>IF(E7799="","TOTAL","")</f>
        <v/>
      </c>
      <c r="E7799" t="s">
        <v>180</v>
      </c>
    </row>
    <row r="7800" spans="1:5" outlineLevel="1" x14ac:dyDescent="0.35">
      <c r="A7800" s="25">
        <f>A7799</f>
        <v>43847</v>
      </c>
      <c r="B7800" s="24" t="str">
        <f>B7799</f>
        <v>2020 TABSE CONFERENCE</v>
      </c>
      <c r="C7800" s="26">
        <f>SUBTOTAL(9,C7798:C7799)</f>
        <v>565</v>
      </c>
      <c r="D7800" s="26" t="str">
        <f>IF(E7800="","TOTAL","")</f>
        <v>TOTAL</v>
      </c>
    </row>
    <row r="7801" spans="1:5" outlineLevel="2" x14ac:dyDescent="0.35">
      <c r="A7801" s="11">
        <v>43847</v>
      </c>
      <c r="B7801" t="s">
        <v>1678</v>
      </c>
      <c r="C7801" s="5">
        <v>139</v>
      </c>
      <c r="D7801" s="26" t="str">
        <f>IF(E7801="","TOTAL","")</f>
        <v/>
      </c>
      <c r="E7801" t="s">
        <v>83</v>
      </c>
    </row>
    <row r="7802" spans="1:5" outlineLevel="1" x14ac:dyDescent="0.35">
      <c r="A7802" s="25">
        <f>A7801</f>
        <v>43847</v>
      </c>
      <c r="B7802" s="24" t="str">
        <f>B7801</f>
        <v>TEXAS ASCD</v>
      </c>
      <c r="C7802" s="26">
        <f>SUBTOTAL(9,C7801:C7801)</f>
        <v>139</v>
      </c>
      <c r="D7802" s="26" t="str">
        <f>IF(E7802="","TOTAL","")</f>
        <v>TOTAL</v>
      </c>
    </row>
    <row r="7803" spans="1:5" outlineLevel="2" x14ac:dyDescent="0.35">
      <c r="A7803" s="11">
        <v>43847</v>
      </c>
      <c r="B7803" t="s">
        <v>1679</v>
      </c>
      <c r="C7803" s="5">
        <v>111</v>
      </c>
      <c r="D7803" s="26" t="str">
        <f>IF(E7803="","TOTAL","")</f>
        <v/>
      </c>
      <c r="E7803" t="s">
        <v>95</v>
      </c>
    </row>
    <row r="7804" spans="1:5" outlineLevel="1" x14ac:dyDescent="0.35">
      <c r="A7804" s="25">
        <f>A7803</f>
        <v>43847</v>
      </c>
      <c r="B7804" s="24" t="str">
        <f>B7803</f>
        <v>TEXAS COMM ON ENVIRONMENT QUALITY</v>
      </c>
      <c r="C7804" s="26">
        <f>SUBTOTAL(9,C7803:C7803)</f>
        <v>111</v>
      </c>
      <c r="D7804" s="26" t="str">
        <f>IF(E7804="","TOTAL","")</f>
        <v>TOTAL</v>
      </c>
    </row>
    <row r="7805" spans="1:5" outlineLevel="2" x14ac:dyDescent="0.35">
      <c r="A7805" s="11">
        <v>43847</v>
      </c>
      <c r="B7805" t="s">
        <v>818</v>
      </c>
      <c r="C7805" s="5">
        <v>200</v>
      </c>
      <c r="D7805" s="26" t="str">
        <f>IF(E7805="","TOTAL","")</f>
        <v/>
      </c>
      <c r="E7805" t="s">
        <v>82</v>
      </c>
    </row>
    <row r="7806" spans="1:5" outlineLevel="1" x14ac:dyDescent="0.35">
      <c r="A7806" s="25">
        <f>A7805</f>
        <v>43847</v>
      </c>
      <c r="B7806" s="24" t="str">
        <f>B7805</f>
        <v>TEXAS COUNSELING ASSOCIATION</v>
      </c>
      <c r="C7806" s="26">
        <f>SUBTOTAL(9,C7805:C7805)</f>
        <v>200</v>
      </c>
      <c r="D7806" s="26" t="str">
        <f>IF(E7806="","TOTAL","")</f>
        <v>TOTAL</v>
      </c>
    </row>
    <row r="7807" spans="1:5" outlineLevel="2" x14ac:dyDescent="0.35">
      <c r="A7807" s="11">
        <v>43847</v>
      </c>
      <c r="B7807" t="s">
        <v>818</v>
      </c>
      <c r="C7807" s="5">
        <v>325</v>
      </c>
      <c r="D7807" s="26" t="str">
        <f>IF(E7807="","TOTAL","")</f>
        <v/>
      </c>
      <c r="E7807" t="s">
        <v>82</v>
      </c>
    </row>
    <row r="7808" spans="1:5" outlineLevel="1" x14ac:dyDescent="0.35">
      <c r="A7808" s="25">
        <f>A7807</f>
        <v>43847</v>
      </c>
      <c r="B7808" s="24" t="str">
        <f>B7807</f>
        <v>TEXAS COUNSELING ASSOCIATION</v>
      </c>
      <c r="C7808" s="26">
        <f>SUBTOTAL(9,C7807:C7807)</f>
        <v>325</v>
      </c>
      <c r="D7808" s="26" t="str">
        <f>IF(E7808="","TOTAL","")</f>
        <v>TOTAL</v>
      </c>
    </row>
    <row r="7809" spans="1:5" outlineLevel="2" x14ac:dyDescent="0.35">
      <c r="A7809" s="11">
        <v>43847</v>
      </c>
      <c r="B7809" t="s">
        <v>818</v>
      </c>
      <c r="C7809" s="5">
        <v>325</v>
      </c>
      <c r="D7809" s="26" t="str">
        <f>IF(E7809="","TOTAL","")</f>
        <v/>
      </c>
      <c r="E7809" t="s">
        <v>82</v>
      </c>
    </row>
    <row r="7810" spans="1:5" outlineLevel="1" x14ac:dyDescent="0.35">
      <c r="A7810" s="25">
        <f>A7809</f>
        <v>43847</v>
      </c>
      <c r="B7810" s="24" t="str">
        <f>B7809</f>
        <v>TEXAS COUNSELING ASSOCIATION</v>
      </c>
      <c r="C7810" s="26">
        <f>SUBTOTAL(9,C7809:C7809)</f>
        <v>325</v>
      </c>
      <c r="D7810" s="26" t="str">
        <f>IF(E7810="","TOTAL","")</f>
        <v>TOTAL</v>
      </c>
    </row>
    <row r="7811" spans="1:5" outlineLevel="2" x14ac:dyDescent="0.35">
      <c r="A7811" s="11">
        <v>43847</v>
      </c>
      <c r="B7811" t="s">
        <v>818</v>
      </c>
      <c r="C7811" s="5">
        <v>325</v>
      </c>
      <c r="D7811" s="26" t="str">
        <f>IF(E7811="","TOTAL","")</f>
        <v/>
      </c>
      <c r="E7811" t="s">
        <v>82</v>
      </c>
    </row>
    <row r="7812" spans="1:5" outlineLevel="1" x14ac:dyDescent="0.35">
      <c r="A7812" s="25">
        <f>A7811</f>
        <v>43847</v>
      </c>
      <c r="B7812" s="24" t="str">
        <f>B7811</f>
        <v>TEXAS COUNSELING ASSOCIATION</v>
      </c>
      <c r="C7812" s="26">
        <f>SUBTOTAL(9,C7811:C7811)</f>
        <v>325</v>
      </c>
      <c r="D7812" s="26" t="str">
        <f>IF(E7812="","TOTAL","")</f>
        <v>TOTAL</v>
      </c>
    </row>
    <row r="7813" spans="1:5" outlineLevel="2" x14ac:dyDescent="0.35">
      <c r="A7813" s="11">
        <v>43847</v>
      </c>
      <c r="B7813" t="s">
        <v>818</v>
      </c>
      <c r="C7813" s="5">
        <v>100</v>
      </c>
      <c r="D7813" s="26" t="str">
        <f>IF(E7813="","TOTAL","")</f>
        <v/>
      </c>
      <c r="E7813" t="s">
        <v>82</v>
      </c>
    </row>
    <row r="7814" spans="1:5" outlineLevel="2" x14ac:dyDescent="0.35">
      <c r="A7814" s="11">
        <v>43847</v>
      </c>
      <c r="B7814" t="s">
        <v>818</v>
      </c>
      <c r="C7814" s="5">
        <v>245</v>
      </c>
      <c r="D7814" s="26" t="str">
        <f>IF(E7814="","TOTAL","")</f>
        <v/>
      </c>
      <c r="E7814" t="s">
        <v>82</v>
      </c>
    </row>
    <row r="7815" spans="1:5" outlineLevel="1" x14ac:dyDescent="0.35">
      <c r="A7815" s="25">
        <f>A7814</f>
        <v>43847</v>
      </c>
      <c r="B7815" s="24" t="str">
        <f>B7814</f>
        <v>TEXAS COUNSELING ASSOCIATION</v>
      </c>
      <c r="C7815" s="26">
        <f>SUBTOTAL(9,C7813:C7814)</f>
        <v>345</v>
      </c>
      <c r="D7815" s="26" t="str">
        <f>IF(E7815="","TOTAL","")</f>
        <v>TOTAL</v>
      </c>
    </row>
    <row r="7816" spans="1:5" outlineLevel="2" x14ac:dyDescent="0.35">
      <c r="A7816" s="11">
        <v>43847</v>
      </c>
      <c r="B7816" t="s">
        <v>960</v>
      </c>
      <c r="C7816" s="5">
        <v>20</v>
      </c>
      <c r="D7816" s="26" t="str">
        <f>IF(E7816="","TOTAL","")</f>
        <v/>
      </c>
      <c r="E7816" t="s">
        <v>95</v>
      </c>
    </row>
    <row r="7817" spans="1:5" outlineLevel="1" x14ac:dyDescent="0.35">
      <c r="A7817" s="25">
        <f>A7816</f>
        <v>43847</v>
      </c>
      <c r="B7817" s="24" t="str">
        <f>B7816</f>
        <v>TEXAS DEPARTMENT OF LICENSING &amp; REGULATION</v>
      </c>
      <c r="C7817" s="26">
        <f>SUBTOTAL(9,C7816:C7816)</f>
        <v>20</v>
      </c>
      <c r="D7817" s="26" t="str">
        <f>IF(E7817="","TOTAL","")</f>
        <v>TOTAL</v>
      </c>
    </row>
    <row r="7818" spans="1:5" outlineLevel="2" x14ac:dyDescent="0.35">
      <c r="A7818" s="11">
        <v>43847</v>
      </c>
      <c r="B7818" t="s">
        <v>960</v>
      </c>
      <c r="C7818" s="5">
        <v>20</v>
      </c>
      <c r="D7818" s="26" t="str">
        <f>IF(E7818="","TOTAL","")</f>
        <v/>
      </c>
      <c r="E7818" t="s">
        <v>95</v>
      </c>
    </row>
    <row r="7819" spans="1:5" outlineLevel="1" x14ac:dyDescent="0.35">
      <c r="A7819" s="25">
        <f>A7818</f>
        <v>43847</v>
      </c>
      <c r="B7819" s="24" t="str">
        <f>B7818</f>
        <v>TEXAS DEPARTMENT OF LICENSING &amp; REGULATION</v>
      </c>
      <c r="C7819" s="26">
        <f>SUBTOTAL(9,C7818:C7818)</f>
        <v>20</v>
      </c>
      <c r="D7819" s="26" t="str">
        <f>IF(E7819="","TOTAL","")</f>
        <v>TOTAL</v>
      </c>
    </row>
    <row r="7820" spans="1:5" outlineLevel="2" x14ac:dyDescent="0.35">
      <c r="A7820" s="11">
        <v>43847</v>
      </c>
      <c r="B7820" t="s">
        <v>960</v>
      </c>
      <c r="C7820" s="5">
        <v>20</v>
      </c>
      <c r="D7820" s="26" t="str">
        <f>IF(E7820="","TOTAL","")</f>
        <v/>
      </c>
      <c r="E7820" t="s">
        <v>95</v>
      </c>
    </row>
    <row r="7821" spans="1:5" outlineLevel="1" x14ac:dyDescent="0.35">
      <c r="A7821" s="25">
        <f>A7820</f>
        <v>43847</v>
      </c>
      <c r="B7821" s="24" t="str">
        <f>B7820</f>
        <v>TEXAS DEPARTMENT OF LICENSING &amp; REGULATION</v>
      </c>
      <c r="C7821" s="26">
        <f>SUBTOTAL(9,C7820:C7820)</f>
        <v>20</v>
      </c>
      <c r="D7821" s="26" t="str">
        <f>IF(E7821="","TOTAL","")</f>
        <v>TOTAL</v>
      </c>
    </row>
    <row r="7822" spans="1:5" outlineLevel="2" x14ac:dyDescent="0.35">
      <c r="A7822" s="11">
        <v>43847</v>
      </c>
      <c r="B7822" t="s">
        <v>960</v>
      </c>
      <c r="C7822" s="5">
        <v>20</v>
      </c>
      <c r="D7822" s="26" t="str">
        <f>IF(E7822="","TOTAL","")</f>
        <v/>
      </c>
      <c r="E7822" t="s">
        <v>95</v>
      </c>
    </row>
    <row r="7823" spans="1:5" outlineLevel="1" x14ac:dyDescent="0.35">
      <c r="A7823" s="25">
        <f>A7822</f>
        <v>43847</v>
      </c>
      <c r="B7823" s="24" t="str">
        <f>B7822</f>
        <v>TEXAS DEPARTMENT OF LICENSING &amp; REGULATION</v>
      </c>
      <c r="C7823" s="26">
        <f>SUBTOTAL(9,C7822:C7822)</f>
        <v>20</v>
      </c>
      <c r="D7823" s="26" t="str">
        <f>IF(E7823="","TOTAL","")</f>
        <v>TOTAL</v>
      </c>
    </row>
    <row r="7824" spans="1:5" outlineLevel="2" x14ac:dyDescent="0.35">
      <c r="A7824" s="11">
        <v>43847</v>
      </c>
      <c r="B7824" t="s">
        <v>960</v>
      </c>
      <c r="C7824" s="5">
        <v>20</v>
      </c>
      <c r="D7824" s="26" t="str">
        <f>IF(E7824="","TOTAL","")</f>
        <v/>
      </c>
      <c r="E7824" t="s">
        <v>95</v>
      </c>
    </row>
    <row r="7825" spans="1:5" outlineLevel="1" x14ac:dyDescent="0.35">
      <c r="A7825" s="25">
        <f>A7824</f>
        <v>43847</v>
      </c>
      <c r="B7825" s="24" t="str">
        <f>B7824</f>
        <v>TEXAS DEPARTMENT OF LICENSING &amp; REGULATION</v>
      </c>
      <c r="C7825" s="26">
        <f>SUBTOTAL(9,C7824:C7824)</f>
        <v>20</v>
      </c>
      <c r="D7825" s="26" t="str">
        <f>IF(E7825="","TOTAL","")</f>
        <v>TOTAL</v>
      </c>
    </row>
    <row r="7826" spans="1:5" outlineLevel="2" x14ac:dyDescent="0.35">
      <c r="A7826" s="11">
        <v>43847</v>
      </c>
      <c r="B7826" t="s">
        <v>1680</v>
      </c>
      <c r="C7826" s="5">
        <v>300</v>
      </c>
      <c r="D7826" s="26" t="str">
        <f>IF(E7826="","TOTAL","")</f>
        <v/>
      </c>
      <c r="E7826" t="s">
        <v>95</v>
      </c>
    </row>
    <row r="7827" spans="1:5" outlineLevel="1" x14ac:dyDescent="0.35">
      <c r="A7827" s="25">
        <f>A7826</f>
        <v>43847</v>
      </c>
      <c r="B7827" s="24" t="str">
        <f>B7826</f>
        <v>TEXAS DEPARTMENT OF LICENSING &amp; REG</v>
      </c>
      <c r="C7827" s="26">
        <f>SUBTOTAL(9,C7826:C7826)</f>
        <v>300</v>
      </c>
      <c r="D7827" s="26" t="str">
        <f>IF(E7827="","TOTAL","")</f>
        <v>TOTAL</v>
      </c>
    </row>
    <row r="7828" spans="1:5" outlineLevel="2" x14ac:dyDescent="0.35">
      <c r="A7828" s="11">
        <v>43847</v>
      </c>
      <c r="B7828" t="s">
        <v>961</v>
      </c>
      <c r="C7828" s="5">
        <v>50</v>
      </c>
      <c r="D7828" s="26" t="str">
        <f>IF(E7828="","TOTAL","")</f>
        <v/>
      </c>
      <c r="E7828" t="s">
        <v>95</v>
      </c>
    </row>
    <row r="7829" spans="1:5" outlineLevel="1" x14ac:dyDescent="0.35">
      <c r="A7829" s="25">
        <f>A7828</f>
        <v>43847</v>
      </c>
      <c r="B7829" s="24" t="str">
        <f>B7828</f>
        <v>TEXAS DEPT OF STATE HEALTH SERVICES</v>
      </c>
      <c r="C7829" s="26">
        <f>SUBTOTAL(9,C7828:C7828)</f>
        <v>50</v>
      </c>
      <c r="D7829" s="26" t="str">
        <f>IF(E7829="","TOTAL","")</f>
        <v>TOTAL</v>
      </c>
    </row>
    <row r="7830" spans="1:5" outlineLevel="2" x14ac:dyDescent="0.35">
      <c r="A7830" s="11">
        <v>43847</v>
      </c>
      <c r="B7830" t="s">
        <v>1681</v>
      </c>
      <c r="C7830" s="5">
        <v>75</v>
      </c>
      <c r="D7830" s="26" t="str">
        <f>IF(E7830="","TOTAL","")</f>
        <v/>
      </c>
      <c r="E7830" t="s">
        <v>99</v>
      </c>
    </row>
    <row r="7831" spans="1:5" outlineLevel="1" x14ac:dyDescent="0.35">
      <c r="A7831" s="25">
        <f>A7830</f>
        <v>43847</v>
      </c>
      <c r="B7831" s="24" t="str">
        <f>B7830</f>
        <v>TEXAS HIGH SCHOOL POWERLIFTING ASSOC</v>
      </c>
      <c r="C7831" s="26">
        <f>SUBTOTAL(9,C7830:C7830)</f>
        <v>75</v>
      </c>
      <c r="D7831" s="26" t="str">
        <f>IF(E7831="","TOTAL","")</f>
        <v>TOTAL</v>
      </c>
    </row>
    <row r="7832" spans="1:5" outlineLevel="2" x14ac:dyDescent="0.35">
      <c r="A7832" s="11">
        <v>43847</v>
      </c>
      <c r="B7832" t="s">
        <v>379</v>
      </c>
      <c r="C7832" s="5">
        <v>167</v>
      </c>
      <c r="D7832" s="26" t="str">
        <f>IF(E7832="","TOTAL","")</f>
        <v/>
      </c>
      <c r="E7832" t="s">
        <v>83</v>
      </c>
    </row>
    <row r="7833" spans="1:5" outlineLevel="1" x14ac:dyDescent="0.35">
      <c r="A7833" s="25">
        <f>A7832</f>
        <v>43847</v>
      </c>
      <c r="B7833" s="24" t="str">
        <f>B7832</f>
        <v>TEXAS LIBRARY ASSOC</v>
      </c>
      <c r="C7833" s="26">
        <f>SUBTOTAL(9,C7832:C7832)</f>
        <v>167</v>
      </c>
      <c r="D7833" s="26" t="str">
        <f>IF(E7833="","TOTAL","")</f>
        <v>TOTAL</v>
      </c>
    </row>
    <row r="7834" spans="1:5" outlineLevel="2" x14ac:dyDescent="0.35">
      <c r="A7834" s="11">
        <v>43847</v>
      </c>
      <c r="B7834" t="s">
        <v>379</v>
      </c>
      <c r="C7834" s="5">
        <v>196</v>
      </c>
      <c r="D7834" s="26" t="str">
        <f>IF(E7834="","TOTAL","")</f>
        <v/>
      </c>
      <c r="E7834" t="s">
        <v>83</v>
      </c>
    </row>
    <row r="7835" spans="1:5" outlineLevel="1" x14ac:dyDescent="0.35">
      <c r="A7835" s="25">
        <f>A7834</f>
        <v>43847</v>
      </c>
      <c r="B7835" s="24" t="str">
        <f>B7834</f>
        <v>TEXAS LIBRARY ASSOC</v>
      </c>
      <c r="C7835" s="26">
        <f>SUBTOTAL(9,C7834:C7834)</f>
        <v>196</v>
      </c>
      <c r="D7835" s="26" t="str">
        <f>IF(E7835="","TOTAL","")</f>
        <v>TOTAL</v>
      </c>
    </row>
    <row r="7836" spans="1:5" outlineLevel="2" x14ac:dyDescent="0.35">
      <c r="A7836" s="11">
        <v>43847</v>
      </c>
      <c r="B7836" t="s">
        <v>379</v>
      </c>
      <c r="C7836" s="5">
        <v>330</v>
      </c>
      <c r="D7836" s="26" t="str">
        <f>IF(E7836="","TOTAL","")</f>
        <v/>
      </c>
      <c r="E7836" t="s">
        <v>82</v>
      </c>
    </row>
    <row r="7837" spans="1:5" outlineLevel="1" x14ac:dyDescent="0.35">
      <c r="A7837" s="25">
        <f>A7836</f>
        <v>43847</v>
      </c>
      <c r="B7837" s="24" t="str">
        <f>B7836</f>
        <v>TEXAS LIBRARY ASSOC</v>
      </c>
      <c r="C7837" s="26">
        <f>SUBTOTAL(9,C7836:C7836)</f>
        <v>330</v>
      </c>
      <c r="D7837" s="26" t="str">
        <f>IF(E7837="","TOTAL","")</f>
        <v>TOTAL</v>
      </c>
    </row>
    <row r="7838" spans="1:5" outlineLevel="2" x14ac:dyDescent="0.35">
      <c r="A7838" s="11">
        <v>43847</v>
      </c>
      <c r="B7838" t="s">
        <v>379</v>
      </c>
      <c r="C7838" s="5">
        <v>380</v>
      </c>
      <c r="D7838" s="26" t="str">
        <f>IF(E7838="","TOTAL","")</f>
        <v/>
      </c>
      <c r="E7838" t="s">
        <v>82</v>
      </c>
    </row>
    <row r="7839" spans="1:5" outlineLevel="1" x14ac:dyDescent="0.35">
      <c r="A7839" s="25">
        <f>A7838</f>
        <v>43847</v>
      </c>
      <c r="B7839" s="24" t="str">
        <f>B7838</f>
        <v>TEXAS LIBRARY ASSOC</v>
      </c>
      <c r="C7839" s="26">
        <f>SUBTOTAL(9,C7838:C7838)</f>
        <v>380</v>
      </c>
      <c r="D7839" s="26" t="str">
        <f>IF(E7839="","TOTAL","")</f>
        <v>TOTAL</v>
      </c>
    </row>
    <row r="7840" spans="1:5" outlineLevel="2" x14ac:dyDescent="0.35">
      <c r="A7840" s="11">
        <v>43847</v>
      </c>
      <c r="B7840" t="s">
        <v>379</v>
      </c>
      <c r="C7840" s="5">
        <v>497</v>
      </c>
      <c r="D7840" s="26" t="str">
        <f>IF(E7840="","TOTAL","")</f>
        <v/>
      </c>
      <c r="E7840" t="s">
        <v>82</v>
      </c>
    </row>
    <row r="7841" spans="1:5" outlineLevel="1" x14ac:dyDescent="0.35">
      <c r="A7841" s="25">
        <f>A7840</f>
        <v>43847</v>
      </c>
      <c r="B7841" s="24" t="str">
        <f>B7840</f>
        <v>TEXAS LIBRARY ASSOC</v>
      </c>
      <c r="C7841" s="26">
        <f>SUBTOTAL(9,C7840:C7840)</f>
        <v>497</v>
      </c>
      <c r="D7841" s="26" t="str">
        <f>IF(E7841="","TOTAL","")</f>
        <v>TOTAL</v>
      </c>
    </row>
    <row r="7842" spans="1:5" outlineLevel="2" x14ac:dyDescent="0.35">
      <c r="A7842" s="11">
        <v>43847</v>
      </c>
      <c r="B7842" t="s">
        <v>379</v>
      </c>
      <c r="C7842" s="5">
        <v>365</v>
      </c>
      <c r="D7842" s="26" t="str">
        <f>IF(E7842="","TOTAL","")</f>
        <v/>
      </c>
      <c r="E7842" t="s">
        <v>82</v>
      </c>
    </row>
    <row r="7843" spans="1:5" outlineLevel="2" x14ac:dyDescent="0.35">
      <c r="A7843" s="11">
        <v>43847</v>
      </c>
      <c r="B7843" t="s">
        <v>379</v>
      </c>
      <c r="C7843" s="5">
        <v>167</v>
      </c>
      <c r="D7843" s="26" t="str">
        <f>IF(E7843="","TOTAL","")</f>
        <v/>
      </c>
      <c r="E7843" t="s">
        <v>83</v>
      </c>
    </row>
    <row r="7844" spans="1:5" outlineLevel="1" x14ac:dyDescent="0.35">
      <c r="A7844" s="25">
        <f>A7843</f>
        <v>43847</v>
      </c>
      <c r="B7844" s="24" t="str">
        <f>B7843</f>
        <v>TEXAS LIBRARY ASSOC</v>
      </c>
      <c r="C7844" s="26">
        <f>SUBTOTAL(9,C7842:C7843)</f>
        <v>532</v>
      </c>
      <c r="D7844" s="26" t="str">
        <f>IF(E7844="","TOTAL","")</f>
        <v>TOTAL</v>
      </c>
    </row>
    <row r="7845" spans="1:5" outlineLevel="2" x14ac:dyDescent="0.35">
      <c r="A7845" s="11">
        <v>43847</v>
      </c>
      <c r="B7845" t="s">
        <v>379</v>
      </c>
      <c r="C7845" s="5">
        <v>536</v>
      </c>
      <c r="D7845" s="26" t="str">
        <f>IF(E7845="","TOTAL","")</f>
        <v/>
      </c>
      <c r="E7845" t="s">
        <v>82</v>
      </c>
    </row>
    <row r="7846" spans="1:5" outlineLevel="1" x14ac:dyDescent="0.35">
      <c r="A7846" s="25">
        <f>A7845</f>
        <v>43847</v>
      </c>
      <c r="B7846" s="24" t="str">
        <f>B7845</f>
        <v>TEXAS LIBRARY ASSOC</v>
      </c>
      <c r="C7846" s="26">
        <f>SUBTOTAL(9,C7845:C7845)</f>
        <v>536</v>
      </c>
      <c r="D7846" s="26" t="str">
        <f>IF(E7846="","TOTAL","")</f>
        <v>TOTAL</v>
      </c>
    </row>
    <row r="7847" spans="1:5" outlineLevel="2" x14ac:dyDescent="0.35">
      <c r="A7847" s="11">
        <v>43847</v>
      </c>
      <c r="B7847" t="s">
        <v>819</v>
      </c>
      <c r="C7847" s="5">
        <v>65</v>
      </c>
      <c r="D7847" s="26" t="str">
        <f>IF(E7847="","TOTAL","")</f>
        <v/>
      </c>
      <c r="E7847" t="s">
        <v>99</v>
      </c>
    </row>
    <row r="7848" spans="1:5" outlineLevel="1" x14ac:dyDescent="0.35">
      <c r="A7848" s="25">
        <f>A7847</f>
        <v>43847</v>
      </c>
      <c r="B7848" s="24" t="str">
        <f>B7847</f>
        <v>TEXAS PARKS AND WILDLIFE</v>
      </c>
      <c r="C7848" s="26">
        <f>SUBTOTAL(9,C7847:C7847)</f>
        <v>65</v>
      </c>
      <c r="D7848" s="26" t="str">
        <f>IF(E7848="","TOTAL","")</f>
        <v>TOTAL</v>
      </c>
    </row>
    <row r="7849" spans="1:5" outlineLevel="2" x14ac:dyDescent="0.35">
      <c r="A7849" s="11">
        <v>43847</v>
      </c>
      <c r="B7849" t="s">
        <v>819</v>
      </c>
      <c r="C7849" s="5">
        <v>120</v>
      </c>
      <c r="D7849" s="26" t="str">
        <f>IF(E7849="","TOTAL","")</f>
        <v/>
      </c>
      <c r="E7849" t="s">
        <v>99</v>
      </c>
    </row>
    <row r="7850" spans="1:5" outlineLevel="1" x14ac:dyDescent="0.35">
      <c r="A7850" s="25">
        <f>A7849</f>
        <v>43847</v>
      </c>
      <c r="B7850" s="24" t="str">
        <f>B7849</f>
        <v>TEXAS PARKS AND WILDLIFE</v>
      </c>
      <c r="C7850" s="26">
        <f>SUBTOTAL(9,C7849:C7849)</f>
        <v>120</v>
      </c>
      <c r="D7850" s="26" t="str">
        <f>IF(E7850="","TOTAL","")</f>
        <v>TOTAL</v>
      </c>
    </row>
    <row r="7851" spans="1:5" outlineLevel="2" x14ac:dyDescent="0.35">
      <c r="A7851" s="11">
        <v>43847</v>
      </c>
      <c r="B7851" t="s">
        <v>410</v>
      </c>
      <c r="C7851" s="5">
        <v>140</v>
      </c>
      <c r="D7851" s="26" t="str">
        <f>IF(E7851="","TOTAL","")</f>
        <v/>
      </c>
      <c r="E7851" t="s">
        <v>99</v>
      </c>
    </row>
    <row r="7852" spans="1:5" outlineLevel="1" x14ac:dyDescent="0.35">
      <c r="A7852" s="25">
        <f>A7851</f>
        <v>43847</v>
      </c>
      <c r="B7852" s="24" t="str">
        <f>B7851</f>
        <v>TEXAS QUIZ BOWL ALLIANCE</v>
      </c>
      <c r="C7852" s="26">
        <f>SUBTOTAL(9,C7851:C7851)</f>
        <v>140</v>
      </c>
      <c r="D7852" s="26" t="str">
        <f>IF(E7852="","TOTAL","")</f>
        <v>TOTAL</v>
      </c>
    </row>
    <row r="7853" spans="1:5" outlineLevel="2" x14ac:dyDescent="0.35">
      <c r="A7853" s="11">
        <v>43847</v>
      </c>
      <c r="B7853" t="s">
        <v>410</v>
      </c>
      <c r="C7853" s="5">
        <v>480</v>
      </c>
      <c r="D7853" s="26" t="str">
        <f>IF(E7853="","TOTAL","")</f>
        <v/>
      </c>
      <c r="E7853" t="s">
        <v>99</v>
      </c>
    </row>
    <row r="7854" spans="1:5" outlineLevel="1" x14ac:dyDescent="0.35">
      <c r="A7854" s="25">
        <f>A7853</f>
        <v>43847</v>
      </c>
      <c r="B7854" s="24" t="str">
        <f>B7853</f>
        <v>TEXAS QUIZ BOWL ALLIANCE</v>
      </c>
      <c r="C7854" s="26">
        <f>SUBTOTAL(9,C7853:C7853)</f>
        <v>480</v>
      </c>
      <c r="D7854" s="26" t="str">
        <f>IF(E7854="","TOTAL","")</f>
        <v>TOTAL</v>
      </c>
    </row>
    <row r="7855" spans="1:5" outlineLevel="2" x14ac:dyDescent="0.35">
      <c r="A7855" s="11">
        <v>43847</v>
      </c>
      <c r="B7855" t="s">
        <v>820</v>
      </c>
      <c r="C7855" s="5">
        <v>210</v>
      </c>
      <c r="D7855" s="26" t="str">
        <f>IF(E7855="","TOTAL","")</f>
        <v/>
      </c>
      <c r="E7855" t="s">
        <v>82</v>
      </c>
    </row>
    <row r="7856" spans="1:5" outlineLevel="1" x14ac:dyDescent="0.35">
      <c r="A7856" s="25">
        <f>A7855</f>
        <v>43847</v>
      </c>
      <c r="B7856" s="24" t="str">
        <f>B7855</f>
        <v>TEXAS SPEECH-LANGUAGE-HEARING ASSOC</v>
      </c>
      <c r="C7856" s="26">
        <f>SUBTOTAL(9,C7855:C7855)</f>
        <v>210</v>
      </c>
      <c r="D7856" s="26" t="str">
        <f>IF(E7856="","TOTAL","")</f>
        <v>TOTAL</v>
      </c>
    </row>
    <row r="7857" spans="1:5" outlineLevel="2" x14ac:dyDescent="0.35">
      <c r="A7857" s="11">
        <v>43847</v>
      </c>
      <c r="B7857" t="s">
        <v>820</v>
      </c>
      <c r="C7857" s="5">
        <v>210</v>
      </c>
      <c r="D7857" s="26" t="str">
        <f>IF(E7857="","TOTAL","")</f>
        <v/>
      </c>
      <c r="E7857" t="s">
        <v>82</v>
      </c>
    </row>
    <row r="7858" spans="1:5" outlineLevel="1" x14ac:dyDescent="0.35">
      <c r="A7858" s="25">
        <f>A7857</f>
        <v>43847</v>
      </c>
      <c r="B7858" s="24" t="str">
        <f>B7857</f>
        <v>TEXAS SPEECH-LANGUAGE-HEARING ASSOC</v>
      </c>
      <c r="C7858" s="26">
        <f>SUBTOTAL(9,C7857:C7857)</f>
        <v>210</v>
      </c>
      <c r="D7858" s="26" t="str">
        <f>IF(E7858="","TOTAL","")</f>
        <v>TOTAL</v>
      </c>
    </row>
    <row r="7859" spans="1:5" outlineLevel="2" x14ac:dyDescent="0.35">
      <c r="A7859" s="11">
        <v>43847</v>
      </c>
      <c r="B7859" t="s">
        <v>1682</v>
      </c>
      <c r="C7859" s="5">
        <v>2811.16</v>
      </c>
      <c r="D7859" s="26" t="str">
        <f>IF(E7859="","TOTAL","")</f>
        <v/>
      </c>
      <c r="E7859" t="s">
        <v>95</v>
      </c>
    </row>
    <row r="7860" spans="1:5" outlineLevel="2" x14ac:dyDescent="0.35">
      <c r="A7860" s="11">
        <v>43847</v>
      </c>
      <c r="B7860" t="s">
        <v>1682</v>
      </c>
      <c r="C7860" s="5">
        <v>3861.12</v>
      </c>
      <c r="D7860" s="26" t="str">
        <f>IF(E7860="","TOTAL","")</f>
        <v/>
      </c>
      <c r="E7860" t="s">
        <v>95</v>
      </c>
    </row>
    <row r="7861" spans="1:5" outlineLevel="2" x14ac:dyDescent="0.35">
      <c r="A7861" s="11">
        <v>43847</v>
      </c>
      <c r="B7861" t="s">
        <v>1682</v>
      </c>
      <c r="C7861" s="5">
        <v>3501.12</v>
      </c>
      <c r="D7861" s="26" t="str">
        <f>IF(E7861="","TOTAL","")</f>
        <v/>
      </c>
      <c r="E7861" t="s">
        <v>95</v>
      </c>
    </row>
    <row r="7862" spans="1:5" outlineLevel="2" x14ac:dyDescent="0.35">
      <c r="A7862" s="11">
        <v>43847</v>
      </c>
      <c r="B7862" t="s">
        <v>1682</v>
      </c>
      <c r="C7862" s="5">
        <v>2451.12</v>
      </c>
      <c r="D7862" s="26" t="str">
        <f>IF(E7862="","TOTAL","")</f>
        <v/>
      </c>
      <c r="E7862" t="s">
        <v>95</v>
      </c>
    </row>
    <row r="7863" spans="1:5" outlineLevel="2" x14ac:dyDescent="0.35">
      <c r="A7863" s="11">
        <v>43847</v>
      </c>
      <c r="B7863" t="s">
        <v>1682</v>
      </c>
      <c r="C7863" s="5">
        <v>7101.12</v>
      </c>
      <c r="D7863" s="26" t="str">
        <f>IF(E7863="","TOTAL","")</f>
        <v/>
      </c>
      <c r="E7863" t="s">
        <v>95</v>
      </c>
    </row>
    <row r="7864" spans="1:5" outlineLevel="2" x14ac:dyDescent="0.35">
      <c r="A7864" s="11">
        <v>43847</v>
      </c>
      <c r="B7864" t="s">
        <v>1682</v>
      </c>
      <c r="C7864" s="5">
        <v>3081.12</v>
      </c>
      <c r="D7864" s="26" t="str">
        <f>IF(E7864="","TOTAL","")</f>
        <v/>
      </c>
      <c r="E7864" t="s">
        <v>95</v>
      </c>
    </row>
    <row r="7865" spans="1:5" outlineLevel="2" x14ac:dyDescent="0.35">
      <c r="A7865" s="11">
        <v>43847</v>
      </c>
      <c r="B7865" t="s">
        <v>1682</v>
      </c>
      <c r="C7865" s="5">
        <v>3831.12</v>
      </c>
      <c r="D7865" s="26" t="str">
        <f>IF(E7865="","TOTAL","")</f>
        <v/>
      </c>
      <c r="E7865" t="s">
        <v>95</v>
      </c>
    </row>
    <row r="7866" spans="1:5" outlineLevel="2" x14ac:dyDescent="0.35">
      <c r="A7866" s="11">
        <v>43847</v>
      </c>
      <c r="B7866" t="s">
        <v>1682</v>
      </c>
      <c r="C7866" s="5">
        <v>11271.12</v>
      </c>
      <c r="D7866" s="26" t="str">
        <f>IF(E7866="","TOTAL","")</f>
        <v/>
      </c>
      <c r="E7866" t="s">
        <v>95</v>
      </c>
    </row>
    <row r="7867" spans="1:5" outlineLevel="1" x14ac:dyDescent="0.35">
      <c r="A7867" s="25">
        <f>A7866</f>
        <v>43847</v>
      </c>
      <c r="B7867" s="24" t="str">
        <f>B7866</f>
        <v>TEXAS STATE FLORISTS ASSOCIATION</v>
      </c>
      <c r="C7867" s="26">
        <f>SUBTOTAL(9,C7859:C7866)</f>
        <v>37909</v>
      </c>
      <c r="D7867" s="26" t="str">
        <f>IF(E7867="","TOTAL","")</f>
        <v>TOTAL</v>
      </c>
    </row>
    <row r="7868" spans="1:5" outlineLevel="2" x14ac:dyDescent="0.35">
      <c r="A7868" s="11">
        <v>43847</v>
      </c>
      <c r="B7868" t="s">
        <v>1683</v>
      </c>
      <c r="C7868" s="5">
        <v>56.98</v>
      </c>
      <c r="D7868" s="26" t="str">
        <f>IF(E7868="","TOTAL","")</f>
        <v/>
      </c>
      <c r="E7868" t="s">
        <v>79</v>
      </c>
    </row>
    <row r="7869" spans="1:5" outlineLevel="1" x14ac:dyDescent="0.35">
      <c r="A7869" s="25">
        <f>A7868</f>
        <v>43847</v>
      </c>
      <c r="B7869" s="24" t="str">
        <f>B7868</f>
        <v>THE THERAPY SHOPPE</v>
      </c>
      <c r="C7869" s="26">
        <f>SUBTOTAL(9,C7868:C7868)</f>
        <v>56.98</v>
      </c>
      <c r="D7869" s="26" t="str">
        <f>IF(E7869="","TOTAL","")</f>
        <v>TOTAL</v>
      </c>
    </row>
    <row r="7870" spans="1:5" outlineLevel="2" x14ac:dyDescent="0.35">
      <c r="A7870" s="11">
        <v>43847</v>
      </c>
      <c r="B7870" t="s">
        <v>647</v>
      </c>
      <c r="C7870" s="5">
        <v>115</v>
      </c>
      <c r="D7870" s="26" t="str">
        <f>IF(E7870="","TOTAL","")</f>
        <v/>
      </c>
      <c r="E7870" t="s">
        <v>77</v>
      </c>
    </row>
    <row r="7871" spans="1:5" outlineLevel="2" x14ac:dyDescent="0.35">
      <c r="A7871" s="11">
        <v>43847</v>
      </c>
      <c r="B7871" t="s">
        <v>647</v>
      </c>
      <c r="C7871" s="5">
        <v>115</v>
      </c>
      <c r="D7871" s="26" t="str">
        <f>IF(E7871="","TOTAL","")</f>
        <v/>
      </c>
      <c r="E7871" t="s">
        <v>77</v>
      </c>
    </row>
    <row r="7872" spans="1:5" outlineLevel="2" x14ac:dyDescent="0.35">
      <c r="A7872" s="11">
        <v>43847</v>
      </c>
      <c r="B7872" t="s">
        <v>647</v>
      </c>
      <c r="C7872" s="5">
        <v>115</v>
      </c>
      <c r="D7872" s="26" t="str">
        <f>IF(E7872="","TOTAL","")</f>
        <v/>
      </c>
      <c r="E7872" t="s">
        <v>77</v>
      </c>
    </row>
    <row r="7873" spans="1:5" outlineLevel="1" x14ac:dyDescent="0.35">
      <c r="A7873" s="25">
        <f>A7872</f>
        <v>43847</v>
      </c>
      <c r="B7873" s="24" t="str">
        <f>B7872</f>
        <v>ELIJAH THEUS</v>
      </c>
      <c r="C7873" s="26">
        <f>SUBTOTAL(9,C7870:C7872)</f>
        <v>345</v>
      </c>
      <c r="D7873" s="26" t="str">
        <f>IF(E7873="","TOTAL","")</f>
        <v>TOTAL</v>
      </c>
    </row>
    <row r="7874" spans="1:5" outlineLevel="2" x14ac:dyDescent="0.35">
      <c r="A7874" s="11">
        <v>43847</v>
      </c>
      <c r="B7874" t="s">
        <v>822</v>
      </c>
      <c r="C7874" s="5">
        <v>135</v>
      </c>
      <c r="D7874" s="26" t="str">
        <f>IF(E7874="","TOTAL","")</f>
        <v/>
      </c>
      <c r="E7874" t="s">
        <v>77</v>
      </c>
    </row>
    <row r="7875" spans="1:5" outlineLevel="1" x14ac:dyDescent="0.35">
      <c r="A7875" s="25">
        <f>A7874</f>
        <v>43847</v>
      </c>
      <c r="B7875" s="24" t="str">
        <f>B7874</f>
        <v>LANNY R THIBODEAUX</v>
      </c>
      <c r="C7875" s="26">
        <f>SUBTOTAL(9,C7874:C7874)</f>
        <v>135</v>
      </c>
      <c r="D7875" s="26" t="str">
        <f>IF(E7875="","TOTAL","")</f>
        <v>TOTAL</v>
      </c>
    </row>
    <row r="7876" spans="1:5" outlineLevel="2" x14ac:dyDescent="0.35">
      <c r="A7876" s="11">
        <v>43847</v>
      </c>
      <c r="B7876" t="s">
        <v>19</v>
      </c>
      <c r="C7876" s="5">
        <v>233.91</v>
      </c>
      <c r="D7876" s="26" t="str">
        <f>IF(E7876="","TOTAL","")</f>
        <v/>
      </c>
      <c r="E7876" t="s">
        <v>81</v>
      </c>
    </row>
    <row r="7877" spans="1:5" outlineLevel="2" x14ac:dyDescent="0.35">
      <c r="A7877" s="11">
        <v>43847</v>
      </c>
      <c r="B7877" t="s">
        <v>19</v>
      </c>
      <c r="C7877" s="5">
        <v>125.76</v>
      </c>
      <c r="D7877" s="26" t="str">
        <f>IF(E7877="","TOTAL","")</f>
        <v/>
      </c>
      <c r="E7877" t="s">
        <v>81</v>
      </c>
    </row>
    <row r="7878" spans="1:5" outlineLevel="2" x14ac:dyDescent="0.35">
      <c r="A7878" s="11">
        <v>43847</v>
      </c>
      <c r="B7878" t="s">
        <v>19</v>
      </c>
      <c r="C7878" s="5">
        <v>1086.3900000000001</v>
      </c>
      <c r="D7878" s="26" t="str">
        <f>IF(E7878="","TOTAL","")</f>
        <v/>
      </c>
      <c r="E7878" t="s">
        <v>81</v>
      </c>
    </row>
    <row r="7879" spans="1:5" outlineLevel="2" x14ac:dyDescent="0.35">
      <c r="A7879" s="11">
        <v>43847</v>
      </c>
      <c r="B7879" t="s">
        <v>19</v>
      </c>
      <c r="C7879" s="5">
        <v>92.64</v>
      </c>
      <c r="D7879" s="26" t="str">
        <f>IF(E7879="","TOTAL","")</f>
        <v/>
      </c>
      <c r="E7879" t="s">
        <v>81</v>
      </c>
    </row>
    <row r="7880" spans="1:5" outlineLevel="2" x14ac:dyDescent="0.35">
      <c r="A7880" s="11">
        <v>43847</v>
      </c>
      <c r="B7880" t="s">
        <v>19</v>
      </c>
      <c r="C7880" s="5">
        <v>-262.5</v>
      </c>
      <c r="D7880" s="26" t="str">
        <f>IF(E7880="","TOTAL","")</f>
        <v/>
      </c>
      <c r="E7880" t="s">
        <v>81</v>
      </c>
    </row>
    <row r="7881" spans="1:5" outlineLevel="2" x14ac:dyDescent="0.35">
      <c r="A7881" s="11">
        <v>43847</v>
      </c>
      <c r="B7881" t="s">
        <v>19</v>
      </c>
      <c r="C7881" s="5">
        <v>-112.5</v>
      </c>
      <c r="D7881" s="26" t="str">
        <f>IF(E7881="","TOTAL","")</f>
        <v/>
      </c>
      <c r="E7881" t="s">
        <v>81</v>
      </c>
    </row>
    <row r="7882" spans="1:5" outlineLevel="2" x14ac:dyDescent="0.35">
      <c r="A7882" s="11">
        <v>43847</v>
      </c>
      <c r="B7882" t="s">
        <v>19</v>
      </c>
      <c r="C7882" s="5">
        <v>437.2</v>
      </c>
      <c r="D7882" s="26" t="str">
        <f>IF(E7882="","TOTAL","")</f>
        <v/>
      </c>
      <c r="E7882" t="s">
        <v>81</v>
      </c>
    </row>
    <row r="7883" spans="1:5" outlineLevel="2" x14ac:dyDescent="0.35">
      <c r="A7883" s="11">
        <v>43847</v>
      </c>
      <c r="B7883" t="s">
        <v>19</v>
      </c>
      <c r="C7883" s="5">
        <v>332</v>
      </c>
      <c r="D7883" s="26" t="str">
        <f>IF(E7883="","TOTAL","")</f>
        <v/>
      </c>
      <c r="E7883" t="s">
        <v>81</v>
      </c>
    </row>
    <row r="7884" spans="1:5" outlineLevel="2" x14ac:dyDescent="0.35">
      <c r="A7884" s="11">
        <v>43847</v>
      </c>
      <c r="B7884" t="s">
        <v>19</v>
      </c>
      <c r="C7884" s="5">
        <v>214.18</v>
      </c>
      <c r="D7884" s="26" t="str">
        <f>IF(E7884="","TOTAL","")</f>
        <v/>
      </c>
      <c r="E7884" t="s">
        <v>81</v>
      </c>
    </row>
    <row r="7885" spans="1:5" outlineLevel="1" x14ac:dyDescent="0.35">
      <c r="A7885" s="25">
        <f>A7884</f>
        <v>43847</v>
      </c>
      <c r="B7885" s="24" t="str">
        <f>B7884</f>
        <v>THOMAS BUS GULF COAST</v>
      </c>
      <c r="C7885" s="26">
        <f>SUBTOTAL(9,C7876:C7884)</f>
        <v>2147.0800000000004</v>
      </c>
      <c r="D7885" s="26" t="str">
        <f>IF(E7885="","TOTAL","")</f>
        <v>TOTAL</v>
      </c>
    </row>
    <row r="7886" spans="1:5" outlineLevel="2" x14ac:dyDescent="0.35">
      <c r="A7886" s="11">
        <v>43847</v>
      </c>
      <c r="B7886" t="s">
        <v>285</v>
      </c>
      <c r="C7886" s="5">
        <v>160.46</v>
      </c>
      <c r="D7886" s="26" t="str">
        <f>IF(E7886="","TOTAL","")</f>
        <v/>
      </c>
      <c r="E7886" t="s">
        <v>81</v>
      </c>
    </row>
    <row r="7887" spans="1:5" outlineLevel="1" x14ac:dyDescent="0.35">
      <c r="A7887" s="25">
        <f>A7886</f>
        <v>43847</v>
      </c>
      <c r="B7887" s="24" t="str">
        <f>B7886</f>
        <v>TIFCO INDUSTRIES</v>
      </c>
      <c r="C7887" s="26">
        <f>SUBTOTAL(9,C7886:C7886)</f>
        <v>160.46</v>
      </c>
      <c r="D7887" s="26" t="str">
        <f>IF(E7887="","TOTAL","")</f>
        <v>TOTAL</v>
      </c>
    </row>
    <row r="7888" spans="1:5" outlineLevel="2" x14ac:dyDescent="0.35">
      <c r="A7888" s="11">
        <v>43847</v>
      </c>
      <c r="B7888" t="s">
        <v>1684</v>
      </c>
      <c r="C7888" s="5">
        <v>90</v>
      </c>
      <c r="D7888" s="26" t="str">
        <f>IF(E7888="","TOTAL","")</f>
        <v/>
      </c>
      <c r="E7888" t="s">
        <v>99</v>
      </c>
    </row>
    <row r="7889" spans="1:5" outlineLevel="1" x14ac:dyDescent="0.35">
      <c r="A7889" s="25">
        <f>A7888</f>
        <v>43847</v>
      </c>
      <c r="B7889" s="24" t="str">
        <f>B7888</f>
        <v>TMEA REGION 23</v>
      </c>
      <c r="C7889" s="26">
        <f>SUBTOTAL(9,C7888:C7888)</f>
        <v>90</v>
      </c>
      <c r="D7889" s="26" t="str">
        <f>IF(E7889="","TOTAL","")</f>
        <v>TOTAL</v>
      </c>
    </row>
    <row r="7890" spans="1:5" outlineLevel="2" x14ac:dyDescent="0.35">
      <c r="A7890" s="11">
        <v>43847</v>
      </c>
      <c r="B7890" t="s">
        <v>1684</v>
      </c>
      <c r="C7890" s="5">
        <v>390</v>
      </c>
      <c r="D7890" s="26" t="str">
        <f>IF(E7890="","TOTAL","")</f>
        <v/>
      </c>
      <c r="E7890" t="s">
        <v>99</v>
      </c>
    </row>
    <row r="7891" spans="1:5" outlineLevel="1" x14ac:dyDescent="0.35">
      <c r="A7891" s="25">
        <f>A7890</f>
        <v>43847</v>
      </c>
      <c r="B7891" s="24" t="str">
        <f>B7890</f>
        <v>TMEA REGION 23</v>
      </c>
      <c r="C7891" s="26">
        <f>SUBTOTAL(9,C7890:C7890)</f>
        <v>390</v>
      </c>
      <c r="D7891" s="26" t="str">
        <f>IF(E7891="","TOTAL","")</f>
        <v>TOTAL</v>
      </c>
    </row>
    <row r="7892" spans="1:5" outlineLevel="2" x14ac:dyDescent="0.35">
      <c r="A7892" s="11">
        <v>43847</v>
      </c>
      <c r="B7892" t="s">
        <v>1684</v>
      </c>
      <c r="C7892" s="5">
        <v>570</v>
      </c>
      <c r="D7892" s="26" t="str">
        <f>IF(E7892="","TOTAL","")</f>
        <v/>
      </c>
      <c r="E7892" t="s">
        <v>99</v>
      </c>
    </row>
    <row r="7893" spans="1:5" outlineLevel="1" x14ac:dyDescent="0.35">
      <c r="A7893" s="25">
        <f>A7892</f>
        <v>43847</v>
      </c>
      <c r="B7893" s="24" t="str">
        <f>B7892</f>
        <v>TMEA REGION 23</v>
      </c>
      <c r="C7893" s="26">
        <f>SUBTOTAL(9,C7892:C7892)</f>
        <v>570</v>
      </c>
      <c r="D7893" s="26" t="str">
        <f>IF(E7893="","TOTAL","")</f>
        <v>TOTAL</v>
      </c>
    </row>
    <row r="7894" spans="1:5" outlineLevel="2" x14ac:dyDescent="0.35">
      <c r="A7894" s="11">
        <v>43847</v>
      </c>
      <c r="B7894" t="s">
        <v>443</v>
      </c>
      <c r="C7894" s="5">
        <v>249.09</v>
      </c>
      <c r="D7894" s="26" t="str">
        <f>IF(E7894="","TOTAL","")</f>
        <v/>
      </c>
      <c r="E7894" t="s">
        <v>81</v>
      </c>
    </row>
    <row r="7895" spans="1:5" outlineLevel="1" x14ac:dyDescent="0.35">
      <c r="A7895" s="25">
        <f>A7894</f>
        <v>43847</v>
      </c>
      <c r="B7895" s="24" t="str">
        <f>B7894</f>
        <v>TMS SOUTH</v>
      </c>
      <c r="C7895" s="26">
        <f>SUBTOTAL(9,C7894:C7894)</f>
        <v>249.09</v>
      </c>
      <c r="D7895" s="26" t="str">
        <f>IF(E7895="","TOTAL","")</f>
        <v>TOTAL</v>
      </c>
    </row>
    <row r="7896" spans="1:5" outlineLevel="2" x14ac:dyDescent="0.35">
      <c r="A7896" s="11">
        <v>43847</v>
      </c>
      <c r="B7896" t="s">
        <v>1685</v>
      </c>
      <c r="C7896" s="5">
        <v>1000</v>
      </c>
      <c r="D7896" s="26" t="str">
        <f>IF(E7896="","TOTAL","")</f>
        <v/>
      </c>
      <c r="E7896" t="s">
        <v>88</v>
      </c>
    </row>
    <row r="7897" spans="1:5" outlineLevel="1" x14ac:dyDescent="0.35">
      <c r="A7897" s="25">
        <f>A7896</f>
        <v>43847</v>
      </c>
      <c r="B7897" s="24" t="str">
        <f>B7896</f>
        <v>TRAFFIC ENGINEERS INC</v>
      </c>
      <c r="C7897" s="26">
        <f>SUBTOTAL(9,C7896:C7896)</f>
        <v>1000</v>
      </c>
      <c r="D7897" s="26" t="str">
        <f>IF(E7897="","TOTAL","")</f>
        <v>TOTAL</v>
      </c>
    </row>
    <row r="7898" spans="1:5" outlineLevel="2" x14ac:dyDescent="0.35">
      <c r="A7898" s="11">
        <v>43847</v>
      </c>
      <c r="B7898" t="s">
        <v>294</v>
      </c>
      <c r="C7898" s="5">
        <v>5.15</v>
      </c>
      <c r="D7898" s="26" t="str">
        <f>IF(E7898="","TOTAL","")</f>
        <v/>
      </c>
      <c r="E7898" t="s">
        <v>95</v>
      </c>
    </row>
    <row r="7899" spans="1:5" outlineLevel="2" x14ac:dyDescent="0.35">
      <c r="A7899" s="11">
        <v>43847</v>
      </c>
      <c r="B7899" t="s">
        <v>294</v>
      </c>
      <c r="C7899" s="5">
        <v>3.94</v>
      </c>
      <c r="D7899" s="26" t="str">
        <f>IF(E7899="","TOTAL","")</f>
        <v/>
      </c>
      <c r="E7899" t="s">
        <v>99</v>
      </c>
    </row>
    <row r="7900" spans="1:5" outlineLevel="2" x14ac:dyDescent="0.35">
      <c r="A7900" s="11">
        <v>43847</v>
      </c>
      <c r="B7900" t="s">
        <v>294</v>
      </c>
      <c r="C7900" s="5">
        <v>15.28</v>
      </c>
      <c r="D7900" s="26" t="str">
        <f>IF(E7900="","TOTAL","")</f>
        <v/>
      </c>
      <c r="E7900" t="s">
        <v>99</v>
      </c>
    </row>
    <row r="7901" spans="1:5" outlineLevel="2" x14ac:dyDescent="0.35">
      <c r="A7901" s="11">
        <v>43847</v>
      </c>
      <c r="B7901" t="s">
        <v>294</v>
      </c>
      <c r="C7901" s="5">
        <v>8.9600000000000009</v>
      </c>
      <c r="D7901" s="26" t="str">
        <f>IF(E7901="","TOTAL","")</f>
        <v/>
      </c>
      <c r="E7901" t="s">
        <v>99</v>
      </c>
    </row>
    <row r="7902" spans="1:5" outlineLevel="2" x14ac:dyDescent="0.35">
      <c r="A7902" s="11">
        <v>43847</v>
      </c>
      <c r="B7902" t="s">
        <v>294</v>
      </c>
      <c r="C7902" s="5">
        <v>56.06</v>
      </c>
      <c r="D7902" s="26" t="str">
        <f>IF(E7902="","TOTAL","")</f>
        <v/>
      </c>
      <c r="E7902" t="s">
        <v>99</v>
      </c>
    </row>
    <row r="7903" spans="1:5" outlineLevel="1" x14ac:dyDescent="0.35">
      <c r="A7903" s="25">
        <f>A7902</f>
        <v>43847</v>
      </c>
      <c r="B7903" s="24" t="str">
        <f>B7902</f>
        <v>TXTAG</v>
      </c>
      <c r="C7903" s="26">
        <f>SUBTOTAL(9,C7898:C7902)</f>
        <v>89.39</v>
      </c>
      <c r="D7903" s="26" t="str">
        <f>IF(E7903="","TOTAL","")</f>
        <v>TOTAL</v>
      </c>
    </row>
    <row r="7904" spans="1:5" outlineLevel="2" x14ac:dyDescent="0.35">
      <c r="A7904" s="11">
        <v>43847</v>
      </c>
      <c r="B7904" t="s">
        <v>1392</v>
      </c>
      <c r="C7904" s="5">
        <v>149.94999999999999</v>
      </c>
      <c r="D7904" s="26" t="str">
        <f>IF(E7904="","TOTAL","")</f>
        <v/>
      </c>
      <c r="E7904" t="s">
        <v>99</v>
      </c>
    </row>
    <row r="7905" spans="1:5" outlineLevel="1" x14ac:dyDescent="0.35">
      <c r="A7905" s="25">
        <f>A7904</f>
        <v>43847</v>
      </c>
      <c r="B7905" s="24" t="str">
        <f>B7904</f>
        <v>TYPHOON TEXAS</v>
      </c>
      <c r="C7905" s="26">
        <f>SUBTOTAL(9,C7904:C7904)</f>
        <v>149.94999999999999</v>
      </c>
      <c r="D7905" s="26" t="str">
        <f>IF(E7905="","TOTAL","")</f>
        <v>TOTAL</v>
      </c>
    </row>
    <row r="7906" spans="1:5" outlineLevel="2" x14ac:dyDescent="0.35">
      <c r="A7906" s="11">
        <v>43847</v>
      </c>
      <c r="B7906" t="s">
        <v>649</v>
      </c>
      <c r="C7906" s="5">
        <v>124.45</v>
      </c>
      <c r="D7906" s="26" t="str">
        <f>IF(E7906="","TOTAL","")</f>
        <v/>
      </c>
      <c r="E7906" t="s">
        <v>79</v>
      </c>
    </row>
    <row r="7907" spans="1:5" outlineLevel="1" x14ac:dyDescent="0.35">
      <c r="A7907" s="25">
        <f>A7906</f>
        <v>43847</v>
      </c>
      <c r="B7907" s="24" t="str">
        <f>B7906</f>
        <v>U S SCHOOL SUPPLY INC</v>
      </c>
      <c r="C7907" s="26">
        <f>SUBTOTAL(9,C7906:C7906)</f>
        <v>124.45</v>
      </c>
      <c r="D7907" s="26" t="str">
        <f>IF(E7907="","TOTAL","")</f>
        <v>TOTAL</v>
      </c>
    </row>
    <row r="7908" spans="1:5" outlineLevel="2" x14ac:dyDescent="0.35">
      <c r="A7908" s="11">
        <v>43847</v>
      </c>
      <c r="B7908" t="s">
        <v>825</v>
      </c>
      <c r="C7908" s="5">
        <v>6512</v>
      </c>
      <c r="D7908" s="26" t="str">
        <f>IF(E7908="","TOTAL","")</f>
        <v/>
      </c>
      <c r="E7908" t="s">
        <v>99</v>
      </c>
    </row>
    <row r="7909" spans="1:5" outlineLevel="1" x14ac:dyDescent="0.35">
      <c r="A7909" s="25">
        <f>A7908</f>
        <v>43847</v>
      </c>
      <c r="B7909" s="24" t="str">
        <f>B7908</f>
        <v>UNIVERSAL CHEERLEADERS ASSOCIATION</v>
      </c>
      <c r="C7909" s="26">
        <f>SUBTOTAL(9,C7908:C7908)</f>
        <v>6512</v>
      </c>
      <c r="D7909" s="26" t="str">
        <f>IF(E7909="","TOTAL","")</f>
        <v>TOTAL</v>
      </c>
    </row>
    <row r="7910" spans="1:5" outlineLevel="2" x14ac:dyDescent="0.35">
      <c r="A7910" s="11">
        <v>43847</v>
      </c>
      <c r="B7910" t="s">
        <v>1686</v>
      </c>
      <c r="C7910" s="5">
        <v>4251.2</v>
      </c>
      <c r="D7910" s="26" t="str">
        <f>IF(E7910="","TOTAL","")</f>
        <v/>
      </c>
      <c r="E7910" t="s">
        <v>655</v>
      </c>
    </row>
    <row r="7911" spans="1:5" outlineLevel="2" x14ac:dyDescent="0.35">
      <c r="A7911" s="11">
        <v>43847</v>
      </c>
      <c r="B7911" t="s">
        <v>1686</v>
      </c>
      <c r="C7911" s="5">
        <v>4159.2</v>
      </c>
      <c r="D7911" s="26" t="str">
        <f>IF(E7911="","TOTAL","")</f>
        <v/>
      </c>
      <c r="E7911" t="s">
        <v>655</v>
      </c>
    </row>
    <row r="7912" spans="1:5" outlineLevel="2" x14ac:dyDescent="0.35">
      <c r="A7912" s="11">
        <v>43847</v>
      </c>
      <c r="B7912" t="s">
        <v>1686</v>
      </c>
      <c r="C7912" s="5">
        <v>3235.52</v>
      </c>
      <c r="D7912" s="26" t="str">
        <f>IF(E7912="","TOTAL","")</f>
        <v/>
      </c>
      <c r="E7912" t="s">
        <v>655</v>
      </c>
    </row>
    <row r="7913" spans="1:5" outlineLevel="2" x14ac:dyDescent="0.35">
      <c r="A7913" s="11">
        <v>43847</v>
      </c>
      <c r="B7913" t="s">
        <v>1686</v>
      </c>
      <c r="C7913" s="5">
        <v>2922.56</v>
      </c>
      <c r="D7913" s="26" t="str">
        <f>IF(E7913="","TOTAL","")</f>
        <v/>
      </c>
      <c r="E7913" t="s">
        <v>655</v>
      </c>
    </row>
    <row r="7914" spans="1:5" outlineLevel="2" x14ac:dyDescent="0.35">
      <c r="A7914" s="11">
        <v>43847</v>
      </c>
      <c r="B7914" t="s">
        <v>1686</v>
      </c>
      <c r="C7914" s="5">
        <v>2836.96</v>
      </c>
      <c r="D7914" s="26" t="str">
        <f>IF(E7914="","TOTAL","")</f>
        <v/>
      </c>
      <c r="E7914" t="s">
        <v>655</v>
      </c>
    </row>
    <row r="7915" spans="1:5" outlineLevel="2" x14ac:dyDescent="0.35">
      <c r="A7915" s="11">
        <v>43847</v>
      </c>
      <c r="B7915" t="s">
        <v>1686</v>
      </c>
      <c r="C7915" s="5">
        <v>435.52</v>
      </c>
      <c r="D7915" s="26" t="str">
        <f>IF(E7915="","TOTAL","")</f>
        <v/>
      </c>
      <c r="E7915" t="s">
        <v>655</v>
      </c>
    </row>
    <row r="7916" spans="1:5" outlineLevel="2" x14ac:dyDescent="0.35">
      <c r="A7916" s="11">
        <v>43847</v>
      </c>
      <c r="B7916" t="s">
        <v>1686</v>
      </c>
      <c r="C7916" s="5">
        <v>913.92</v>
      </c>
      <c r="D7916" s="26" t="str">
        <f>IF(E7916="","TOTAL","")</f>
        <v/>
      </c>
      <c r="E7916" t="s">
        <v>655</v>
      </c>
    </row>
    <row r="7917" spans="1:5" outlineLevel="1" x14ac:dyDescent="0.35">
      <c r="A7917" s="25">
        <f>A7916</f>
        <v>43847</v>
      </c>
      <c r="B7917" s="24" t="str">
        <f>B7916</f>
        <v>UNIVERSITY INTERSCHOLASTIC LEAGUE</v>
      </c>
      <c r="C7917" s="26">
        <f>SUBTOTAL(9,C7910:C7916)</f>
        <v>18754.879999999997</v>
      </c>
      <c r="D7917" s="26" t="str">
        <f>IF(E7917="","TOTAL","")</f>
        <v>TOTAL</v>
      </c>
    </row>
    <row r="7918" spans="1:5" outlineLevel="2" x14ac:dyDescent="0.35">
      <c r="A7918" s="11">
        <v>43847</v>
      </c>
      <c r="B7918" t="s">
        <v>1393</v>
      </c>
      <c r="C7918" s="5">
        <v>408</v>
      </c>
      <c r="D7918" s="26" t="str">
        <f>IF(E7918="","TOTAL","")</f>
        <v/>
      </c>
      <c r="E7918" t="s">
        <v>99</v>
      </c>
    </row>
    <row r="7919" spans="1:5" outlineLevel="1" x14ac:dyDescent="0.35">
      <c r="A7919" s="25">
        <f>A7918</f>
        <v>43847</v>
      </c>
      <c r="B7919" s="24" t="str">
        <f>B7918</f>
        <v>UIL MUSIC REGION 23</v>
      </c>
      <c r="C7919" s="26">
        <f>SUBTOTAL(9,C7918:C7918)</f>
        <v>408</v>
      </c>
      <c r="D7919" s="26" t="str">
        <f>IF(E7919="","TOTAL","")</f>
        <v>TOTAL</v>
      </c>
    </row>
    <row r="7920" spans="1:5" outlineLevel="2" x14ac:dyDescent="0.35">
      <c r="A7920" s="11">
        <v>43847</v>
      </c>
      <c r="B7920" t="s">
        <v>242</v>
      </c>
      <c r="C7920" s="5">
        <v>803.91</v>
      </c>
      <c r="D7920" s="26" t="str">
        <f>IF(E7920="","TOTAL","")</f>
        <v/>
      </c>
      <c r="E7920" t="s">
        <v>79</v>
      </c>
    </row>
    <row r="7921" spans="1:5" outlineLevel="2" x14ac:dyDescent="0.35">
      <c r="A7921" s="11">
        <v>43847</v>
      </c>
      <c r="B7921" t="s">
        <v>242</v>
      </c>
      <c r="C7921" s="5">
        <v>425.01</v>
      </c>
      <c r="D7921" s="26" t="str">
        <f>IF(E7921="","TOTAL","")</f>
        <v/>
      </c>
      <c r="E7921" t="s">
        <v>79</v>
      </c>
    </row>
    <row r="7922" spans="1:5" outlineLevel="1" x14ac:dyDescent="0.35">
      <c r="A7922" s="25">
        <f>A7921</f>
        <v>43847</v>
      </c>
      <c r="B7922" s="24" t="str">
        <f>B7921</f>
        <v>ULINE</v>
      </c>
      <c r="C7922" s="26">
        <f>SUBTOTAL(9,C7920:C7921)</f>
        <v>1228.92</v>
      </c>
      <c r="D7922" s="26" t="str">
        <f>IF(E7922="","TOTAL","")</f>
        <v>TOTAL</v>
      </c>
    </row>
    <row r="7923" spans="1:5" outlineLevel="2" x14ac:dyDescent="0.35">
      <c r="A7923" s="11">
        <v>43847</v>
      </c>
      <c r="B7923" t="s">
        <v>303</v>
      </c>
      <c r="C7923" s="5">
        <v>67.739999999999995</v>
      </c>
      <c r="D7923" s="26" t="str">
        <f>IF(E7923="","TOTAL","")</f>
        <v/>
      </c>
      <c r="E7923" t="s">
        <v>87</v>
      </c>
    </row>
    <row r="7924" spans="1:5" outlineLevel="2" x14ac:dyDescent="0.35">
      <c r="A7924" s="11">
        <v>43847</v>
      </c>
      <c r="B7924" t="s">
        <v>303</v>
      </c>
      <c r="C7924" s="5">
        <v>66.98</v>
      </c>
      <c r="D7924" s="26" t="str">
        <f>IF(E7924="","TOTAL","")</f>
        <v/>
      </c>
      <c r="E7924" t="s">
        <v>87</v>
      </c>
    </row>
    <row r="7925" spans="1:5" outlineLevel="2" x14ac:dyDescent="0.35">
      <c r="A7925" s="11">
        <v>43847</v>
      </c>
      <c r="B7925" t="s">
        <v>303</v>
      </c>
      <c r="C7925" s="5">
        <v>99.67</v>
      </c>
      <c r="D7925" s="26" t="str">
        <f>IF(E7925="","TOTAL","")</f>
        <v/>
      </c>
      <c r="E7925" t="s">
        <v>87</v>
      </c>
    </row>
    <row r="7926" spans="1:5" outlineLevel="2" x14ac:dyDescent="0.35">
      <c r="A7926" s="11">
        <v>43847</v>
      </c>
      <c r="B7926" t="s">
        <v>303</v>
      </c>
      <c r="C7926" s="5">
        <v>5.95</v>
      </c>
      <c r="D7926" s="26" t="str">
        <f>IF(E7926="","TOTAL","")</f>
        <v/>
      </c>
      <c r="E7926" t="s">
        <v>87</v>
      </c>
    </row>
    <row r="7927" spans="1:5" outlineLevel="2" x14ac:dyDescent="0.35">
      <c r="A7927" s="11">
        <v>43847</v>
      </c>
      <c r="B7927" t="s">
        <v>303</v>
      </c>
      <c r="C7927" s="5">
        <v>74.03</v>
      </c>
      <c r="D7927" s="26" t="str">
        <f>IF(E7927="","TOTAL","")</f>
        <v/>
      </c>
      <c r="E7927" t="s">
        <v>87</v>
      </c>
    </row>
    <row r="7928" spans="1:5" outlineLevel="1" x14ac:dyDescent="0.35">
      <c r="A7928" s="25">
        <f>A7927</f>
        <v>43847</v>
      </c>
      <c r="B7928" s="24" t="str">
        <f>B7927</f>
        <v>UNIFIRST HOLDINGS INC</v>
      </c>
      <c r="C7928" s="26">
        <f>SUBTOTAL(9,C7923:C7927)</f>
        <v>314.37</v>
      </c>
      <c r="D7928" s="26" t="str">
        <f>IF(E7928="","TOTAL","")</f>
        <v>TOTAL</v>
      </c>
    </row>
    <row r="7929" spans="1:5" outlineLevel="2" x14ac:dyDescent="0.35">
      <c r="A7929" s="11">
        <v>43847</v>
      </c>
      <c r="B7929" t="s">
        <v>336</v>
      </c>
      <c r="C7929" s="5">
        <v>5640.01</v>
      </c>
      <c r="D7929" s="26" t="str">
        <f>IF(E7929="","TOTAL","")</f>
        <v/>
      </c>
      <c r="E7929" t="s">
        <v>2262</v>
      </c>
    </row>
    <row r="7930" spans="1:5" outlineLevel="1" x14ac:dyDescent="0.35">
      <c r="A7930" s="25">
        <f>A7929</f>
        <v>43847</v>
      </c>
      <c r="B7930" s="24" t="str">
        <f>B7929</f>
        <v>U S BANK PARS ACCOUNT 6746022500</v>
      </c>
      <c r="C7930" s="26">
        <f>SUBTOTAL(9,C7929:C7929)</f>
        <v>5640.01</v>
      </c>
      <c r="D7930" s="26" t="str">
        <f>IF(E7930="","TOTAL","")</f>
        <v>TOTAL</v>
      </c>
    </row>
    <row r="7931" spans="1:5" outlineLevel="2" x14ac:dyDescent="0.35">
      <c r="A7931" s="11">
        <v>43847</v>
      </c>
      <c r="B7931" t="s">
        <v>336</v>
      </c>
      <c r="C7931" s="5">
        <v>7992.87</v>
      </c>
      <c r="D7931" s="26" t="str">
        <f>IF(E7931="","TOTAL","")</f>
        <v/>
      </c>
      <c r="E7931" t="s">
        <v>2262</v>
      </c>
    </row>
    <row r="7932" spans="1:5" outlineLevel="1" x14ac:dyDescent="0.35">
      <c r="A7932" s="25">
        <f>A7931</f>
        <v>43847</v>
      </c>
      <c r="B7932" s="24" t="str">
        <f>B7931</f>
        <v>U S BANK PARS ACCOUNT 6746022500</v>
      </c>
      <c r="C7932" s="26">
        <f>SUBTOTAL(9,C7931:C7931)</f>
        <v>7992.87</v>
      </c>
      <c r="D7932" s="26" t="str">
        <f>IF(E7932="","TOTAL","")</f>
        <v>TOTAL</v>
      </c>
    </row>
    <row r="7933" spans="1:5" outlineLevel="2" x14ac:dyDescent="0.35">
      <c r="A7933" s="11">
        <v>43847</v>
      </c>
      <c r="B7933" t="s">
        <v>1395</v>
      </c>
      <c r="C7933" s="5">
        <v>320</v>
      </c>
      <c r="D7933" s="26" t="str">
        <f>IF(E7933="","TOTAL","")</f>
        <v/>
      </c>
      <c r="E7933" t="s">
        <v>79</v>
      </c>
    </row>
    <row r="7934" spans="1:5" outlineLevel="2" x14ac:dyDescent="0.35">
      <c r="A7934" s="11">
        <v>43847</v>
      </c>
      <c r="B7934" t="s">
        <v>1395</v>
      </c>
      <c r="C7934" s="5">
        <v>519</v>
      </c>
      <c r="D7934" s="26" t="str">
        <f>IF(E7934="","TOTAL","")</f>
        <v/>
      </c>
      <c r="E7934" t="s">
        <v>79</v>
      </c>
    </row>
    <row r="7935" spans="1:5" outlineLevel="2" x14ac:dyDescent="0.35">
      <c r="A7935" s="11">
        <v>43847</v>
      </c>
      <c r="B7935" t="s">
        <v>1395</v>
      </c>
      <c r="C7935" s="5">
        <v>1000</v>
      </c>
      <c r="D7935" s="26" t="str">
        <f>IF(E7935="","TOTAL","")</f>
        <v/>
      </c>
      <c r="E7935" t="s">
        <v>79</v>
      </c>
    </row>
    <row r="7936" spans="1:5" outlineLevel="1" x14ac:dyDescent="0.35">
      <c r="A7936" s="25">
        <f>A7935</f>
        <v>43847</v>
      </c>
      <c r="B7936" s="24" t="str">
        <f>B7935</f>
        <v>UNITED GRAPHICS</v>
      </c>
      <c r="C7936" s="26">
        <f>SUBTOTAL(9,C7933:C7935)</f>
        <v>1839</v>
      </c>
      <c r="D7936" s="26" t="str">
        <f>IF(E7936="","TOTAL","")</f>
        <v>TOTAL</v>
      </c>
    </row>
    <row r="7937" spans="1:5" outlineLevel="2" x14ac:dyDescent="0.35">
      <c r="A7937" s="11">
        <v>43847</v>
      </c>
      <c r="B7937" t="s">
        <v>49</v>
      </c>
      <c r="C7937" s="5">
        <v>11.6</v>
      </c>
      <c r="D7937" s="26" t="str">
        <f>IF(E7937="","TOTAL","")</f>
        <v/>
      </c>
      <c r="E7937" t="s">
        <v>81</v>
      </c>
    </row>
    <row r="7938" spans="1:5" outlineLevel="2" x14ac:dyDescent="0.35">
      <c r="A7938" s="11">
        <v>43847</v>
      </c>
      <c r="B7938" t="s">
        <v>49</v>
      </c>
      <c r="C7938" s="5">
        <v>15.96</v>
      </c>
      <c r="D7938" s="26" t="str">
        <f>IF(E7938="","TOTAL","")</f>
        <v/>
      </c>
      <c r="E7938" t="s">
        <v>81</v>
      </c>
    </row>
    <row r="7939" spans="1:5" outlineLevel="2" x14ac:dyDescent="0.35">
      <c r="A7939" s="11">
        <v>43847</v>
      </c>
      <c r="B7939" t="s">
        <v>49</v>
      </c>
      <c r="C7939" s="5">
        <v>68.19</v>
      </c>
      <c r="D7939" s="26" t="str">
        <f>IF(E7939="","TOTAL","")</f>
        <v/>
      </c>
      <c r="E7939" t="s">
        <v>98</v>
      </c>
    </row>
    <row r="7940" spans="1:5" outlineLevel="2" x14ac:dyDescent="0.35">
      <c r="A7940" s="11">
        <v>43847</v>
      </c>
      <c r="B7940" t="s">
        <v>49</v>
      </c>
      <c r="C7940" s="5">
        <v>45</v>
      </c>
      <c r="D7940" s="26" t="str">
        <f>IF(E7940="","TOTAL","")</f>
        <v/>
      </c>
      <c r="E7940" t="s">
        <v>98</v>
      </c>
    </row>
    <row r="7941" spans="1:5" outlineLevel="1" x14ac:dyDescent="0.35">
      <c r="A7941" s="25">
        <f>A7940</f>
        <v>43847</v>
      </c>
      <c r="B7941" s="24" t="str">
        <f>B7940</f>
        <v>UNITED PARCEL SERVICE</v>
      </c>
      <c r="C7941" s="26">
        <f>SUBTOTAL(9,C7937:C7940)</f>
        <v>140.75</v>
      </c>
      <c r="D7941" s="26" t="str">
        <f>IF(E7941="","TOTAL","")</f>
        <v>TOTAL</v>
      </c>
    </row>
    <row r="7942" spans="1:5" outlineLevel="2" x14ac:dyDescent="0.35">
      <c r="A7942" s="11">
        <v>43847</v>
      </c>
      <c r="B7942" t="s">
        <v>261</v>
      </c>
      <c r="C7942" s="5">
        <v>1530.29</v>
      </c>
      <c r="D7942" s="26" t="str">
        <f>IF(E7942="","TOTAL","")</f>
        <v/>
      </c>
      <c r="E7942" t="s">
        <v>81</v>
      </c>
    </row>
    <row r="7943" spans="1:5" outlineLevel="2" x14ac:dyDescent="0.35">
      <c r="A7943" s="11">
        <v>43847</v>
      </c>
      <c r="B7943" t="s">
        <v>261</v>
      </c>
      <c r="C7943" s="5">
        <v>2596.4899999999998</v>
      </c>
      <c r="D7943" s="26" t="str">
        <f>IF(E7943="","TOTAL","")</f>
        <v/>
      </c>
      <c r="E7943" t="s">
        <v>81</v>
      </c>
    </row>
    <row r="7944" spans="1:5" outlineLevel="1" x14ac:dyDescent="0.35">
      <c r="A7944" s="25">
        <f>A7943</f>
        <v>43847</v>
      </c>
      <c r="B7944" s="24" t="str">
        <f>B7943</f>
        <v>UNITED REFRIGERATION INC</v>
      </c>
      <c r="C7944" s="26">
        <f>SUBTOTAL(9,C7942:C7943)</f>
        <v>4126.78</v>
      </c>
      <c r="D7944" s="26" t="str">
        <f>IF(E7944="","TOTAL","")</f>
        <v>TOTAL</v>
      </c>
    </row>
    <row r="7945" spans="1:5" outlineLevel="2" x14ac:dyDescent="0.35">
      <c r="A7945" s="11">
        <v>43847</v>
      </c>
      <c r="B7945" t="s">
        <v>1687</v>
      </c>
      <c r="C7945" s="5">
        <v>445</v>
      </c>
      <c r="D7945" s="26" t="str">
        <f>IF(E7945="","TOTAL","")</f>
        <v/>
      </c>
      <c r="E7945" t="s">
        <v>99</v>
      </c>
    </row>
    <row r="7946" spans="1:5" outlineLevel="1" x14ac:dyDescent="0.35">
      <c r="A7946" s="25">
        <f>A7945</f>
        <v>43847</v>
      </c>
      <c r="B7946" s="24" t="str">
        <f>B7945</f>
        <v>UNIVERSITY OF HOUSTON</v>
      </c>
      <c r="C7946" s="26">
        <f>SUBTOTAL(9,C7945:C7945)</f>
        <v>445</v>
      </c>
      <c r="D7946" s="26" t="str">
        <f>IF(E7946="","TOTAL","")</f>
        <v>TOTAL</v>
      </c>
    </row>
    <row r="7947" spans="1:5" outlineLevel="2" x14ac:dyDescent="0.35">
      <c r="A7947" s="11">
        <v>43847</v>
      </c>
      <c r="B7947" t="s">
        <v>1687</v>
      </c>
      <c r="C7947" s="5">
        <v>880</v>
      </c>
      <c r="D7947" s="26" t="str">
        <f>IF(E7947="","TOTAL","")</f>
        <v/>
      </c>
      <c r="E7947" t="s">
        <v>99</v>
      </c>
    </row>
    <row r="7948" spans="1:5" outlineLevel="1" x14ac:dyDescent="0.35">
      <c r="A7948" s="25">
        <f>A7947</f>
        <v>43847</v>
      </c>
      <c r="B7948" s="24" t="str">
        <f>B7947</f>
        <v>UNIVERSITY OF HOUSTON</v>
      </c>
      <c r="C7948" s="26">
        <f>SUBTOTAL(9,C7947:C7947)</f>
        <v>880</v>
      </c>
      <c r="D7948" s="26" t="str">
        <f>IF(E7948="","TOTAL","")</f>
        <v>TOTAL</v>
      </c>
    </row>
    <row r="7949" spans="1:5" outlineLevel="2" x14ac:dyDescent="0.35">
      <c r="A7949" s="11">
        <v>43847</v>
      </c>
      <c r="B7949" t="s">
        <v>1688</v>
      </c>
      <c r="C7949" s="5">
        <v>110</v>
      </c>
      <c r="D7949" s="26" t="str">
        <f>IF(E7949="","TOTAL","")</f>
        <v/>
      </c>
      <c r="E7949" t="s">
        <v>95</v>
      </c>
    </row>
    <row r="7950" spans="1:5" outlineLevel="1" x14ac:dyDescent="0.35">
      <c r="A7950" s="25">
        <f>A7949</f>
        <v>43847</v>
      </c>
      <c r="B7950" s="24" t="str">
        <f>B7949</f>
        <v>UCS4/USM</v>
      </c>
      <c r="C7950" s="26">
        <f>SUBTOTAL(9,C7949:C7949)</f>
        <v>110</v>
      </c>
      <c r="D7950" s="26" t="str">
        <f>IF(E7950="","TOTAL","")</f>
        <v>TOTAL</v>
      </c>
    </row>
    <row r="7951" spans="1:5" outlineLevel="2" x14ac:dyDescent="0.35">
      <c r="A7951" s="11">
        <v>43847</v>
      </c>
      <c r="B7951" t="s">
        <v>824</v>
      </c>
      <c r="C7951" s="5">
        <v>12</v>
      </c>
      <c r="D7951" s="26" t="str">
        <f>IF(E7951="","TOTAL","")</f>
        <v/>
      </c>
      <c r="E7951" t="s">
        <v>82</v>
      </c>
    </row>
    <row r="7952" spans="1:5" outlineLevel="1" x14ac:dyDescent="0.35">
      <c r="A7952" s="25">
        <f>A7951</f>
        <v>43847</v>
      </c>
      <c r="B7952" s="24" t="str">
        <f>B7951</f>
        <v>UNIVERSITY OF TEXAS</v>
      </c>
      <c r="C7952" s="26">
        <f>SUBTOTAL(9,C7951:C7951)</f>
        <v>12</v>
      </c>
      <c r="D7952" s="26" t="str">
        <f>IF(E7952="","TOTAL","")</f>
        <v>TOTAL</v>
      </c>
    </row>
    <row r="7953" spans="1:5" outlineLevel="2" x14ac:dyDescent="0.35">
      <c r="A7953" s="11">
        <v>43847</v>
      </c>
      <c r="B7953" t="s">
        <v>1689</v>
      </c>
      <c r="C7953" s="5">
        <v>1000</v>
      </c>
      <c r="D7953" s="26" t="str">
        <f>IF(E7953="","TOTAL","")</f>
        <v/>
      </c>
      <c r="E7953" t="s">
        <v>79</v>
      </c>
    </row>
    <row r="7954" spans="1:5" outlineLevel="1" x14ac:dyDescent="0.35">
      <c r="A7954" s="25">
        <f>A7953</f>
        <v>43847</v>
      </c>
      <c r="B7954" s="24" t="str">
        <f>B7953</f>
        <v>THE UNIVERSITY OF TEXAS AT SAN ANTONIO</v>
      </c>
      <c r="C7954" s="26">
        <f>SUBTOTAL(9,C7953:C7953)</f>
        <v>1000</v>
      </c>
      <c r="D7954" s="26" t="str">
        <f>IF(E7954="","TOTAL","")</f>
        <v>TOTAL</v>
      </c>
    </row>
    <row r="7955" spans="1:5" outlineLevel="2" x14ac:dyDescent="0.35">
      <c r="A7955" s="11">
        <v>43847</v>
      </c>
      <c r="B7955" t="s">
        <v>1690</v>
      </c>
      <c r="C7955" s="5">
        <v>400</v>
      </c>
      <c r="D7955" s="26" t="str">
        <f>IF(E7955="","TOTAL","")</f>
        <v/>
      </c>
      <c r="E7955" t="s">
        <v>98</v>
      </c>
    </row>
    <row r="7956" spans="1:5" outlineLevel="1" x14ac:dyDescent="0.35">
      <c r="A7956" s="25">
        <f>A7955</f>
        <v>43847</v>
      </c>
      <c r="B7956" s="24" t="str">
        <f>B7955</f>
        <v>US POSTAL SERVICE</v>
      </c>
      <c r="C7956" s="26">
        <f>SUBTOTAL(9,C7955:C7955)</f>
        <v>400</v>
      </c>
      <c r="D7956" s="26" t="str">
        <f>IF(E7956="","TOTAL","")</f>
        <v>TOTAL</v>
      </c>
    </row>
    <row r="7957" spans="1:5" outlineLevel="2" x14ac:dyDescent="0.35">
      <c r="A7957" s="11">
        <v>43847</v>
      </c>
      <c r="B7957" t="s">
        <v>1066</v>
      </c>
      <c r="C7957" s="5">
        <v>10777</v>
      </c>
      <c r="D7957" s="26" t="str">
        <f>IF(E7957="","TOTAL","")</f>
        <v/>
      </c>
      <c r="E7957" t="s">
        <v>422</v>
      </c>
    </row>
    <row r="7958" spans="1:5" outlineLevel="2" x14ac:dyDescent="0.35">
      <c r="A7958" s="11">
        <v>43847</v>
      </c>
      <c r="B7958" t="s">
        <v>1066</v>
      </c>
      <c r="C7958" s="5">
        <v>21917</v>
      </c>
      <c r="D7958" s="26" t="str">
        <f>IF(E7958="","TOTAL","")</f>
        <v/>
      </c>
      <c r="E7958" t="s">
        <v>422</v>
      </c>
    </row>
    <row r="7959" spans="1:5" outlineLevel="1" x14ac:dyDescent="0.35">
      <c r="A7959" s="25">
        <f>A7958</f>
        <v>43847</v>
      </c>
      <c r="B7959" s="24" t="str">
        <f>B7958</f>
        <v>SHADE STRUCTURES INC</v>
      </c>
      <c r="C7959" s="26">
        <f>SUBTOTAL(9,C7957:C7958)</f>
        <v>32694</v>
      </c>
      <c r="D7959" s="26" t="str">
        <f>IF(E7959="","TOTAL","")</f>
        <v>TOTAL</v>
      </c>
    </row>
    <row r="7960" spans="1:5" outlineLevel="2" x14ac:dyDescent="0.35">
      <c r="A7960" s="11">
        <v>43847</v>
      </c>
      <c r="B7960" t="s">
        <v>1067</v>
      </c>
      <c r="C7960" s="5">
        <v>157.5</v>
      </c>
      <c r="D7960" s="26" t="str">
        <f>IF(E7960="","TOTAL","")</f>
        <v/>
      </c>
      <c r="E7960" t="s">
        <v>77</v>
      </c>
    </row>
    <row r="7961" spans="1:5" outlineLevel="2" x14ac:dyDescent="0.35">
      <c r="A7961" s="11">
        <v>43847</v>
      </c>
      <c r="B7961" t="s">
        <v>1067</v>
      </c>
      <c r="C7961" s="5">
        <v>420</v>
      </c>
      <c r="D7961" s="26" t="str">
        <f>IF(E7961="","TOTAL","")</f>
        <v/>
      </c>
      <c r="E7961" t="s">
        <v>77</v>
      </c>
    </row>
    <row r="7962" spans="1:5" outlineLevel="2" x14ac:dyDescent="0.35">
      <c r="A7962" s="11">
        <v>43847</v>
      </c>
      <c r="B7962" t="s">
        <v>1067</v>
      </c>
      <c r="C7962" s="5">
        <v>175</v>
      </c>
      <c r="D7962" s="26" t="str">
        <f>IF(E7962="","TOTAL","")</f>
        <v/>
      </c>
      <c r="E7962" t="s">
        <v>77</v>
      </c>
    </row>
    <row r="7963" spans="1:5" outlineLevel="1" x14ac:dyDescent="0.35">
      <c r="A7963" s="25">
        <f>A7962</f>
        <v>43847</v>
      </c>
      <c r="B7963" s="24" t="str">
        <f>B7962</f>
        <v>TANA J VALLONE</v>
      </c>
      <c r="C7963" s="26">
        <f>SUBTOTAL(9,C7960:C7962)</f>
        <v>752.5</v>
      </c>
      <c r="D7963" s="26" t="str">
        <f>IF(E7963="","TOTAL","")</f>
        <v>TOTAL</v>
      </c>
    </row>
    <row r="7964" spans="1:5" outlineLevel="2" x14ac:dyDescent="0.35">
      <c r="A7964" s="11">
        <v>43847</v>
      </c>
      <c r="B7964" t="s">
        <v>1691</v>
      </c>
      <c r="C7964" s="5">
        <v>12840.8</v>
      </c>
      <c r="D7964" s="26" t="str">
        <f>IF(E7964="","TOTAL","")</f>
        <v/>
      </c>
      <c r="E7964" t="s">
        <v>77</v>
      </c>
    </row>
    <row r="7965" spans="1:5" outlineLevel="1" x14ac:dyDescent="0.35">
      <c r="A7965" s="25">
        <f>A7964</f>
        <v>43847</v>
      </c>
      <c r="B7965" s="24" t="str">
        <f>B7964</f>
        <v>VALUE OPTIONS</v>
      </c>
      <c r="C7965" s="26">
        <f>SUBTOTAL(9,C7964:C7964)</f>
        <v>12840.8</v>
      </c>
      <c r="D7965" s="26" t="str">
        <f>IF(E7965="","TOTAL","")</f>
        <v>TOTAL</v>
      </c>
    </row>
    <row r="7966" spans="1:5" outlineLevel="2" x14ac:dyDescent="0.35">
      <c r="A7966" s="11">
        <v>43847</v>
      </c>
      <c r="B7966" t="s">
        <v>122</v>
      </c>
      <c r="C7966" s="5">
        <v>522.95000000000005</v>
      </c>
      <c r="D7966" s="26" t="str">
        <f>IF(E7966="","TOTAL","")</f>
        <v/>
      </c>
      <c r="E7966" t="s">
        <v>79</v>
      </c>
    </row>
    <row r="7967" spans="1:5" outlineLevel="2" x14ac:dyDescent="0.35">
      <c r="A7967" s="11">
        <v>43847</v>
      </c>
      <c r="B7967" t="s">
        <v>122</v>
      </c>
      <c r="C7967" s="5">
        <v>930</v>
      </c>
      <c r="D7967" s="26" t="str">
        <f>IF(E7967="","TOTAL","")</f>
        <v/>
      </c>
      <c r="E7967" t="s">
        <v>79</v>
      </c>
    </row>
    <row r="7968" spans="1:5" outlineLevel="2" x14ac:dyDescent="0.35">
      <c r="A7968" s="11">
        <v>43847</v>
      </c>
      <c r="B7968" t="s">
        <v>122</v>
      </c>
      <c r="C7968" s="5">
        <v>237.9</v>
      </c>
      <c r="D7968" s="26" t="str">
        <f>IF(E7968="","TOTAL","")</f>
        <v/>
      </c>
      <c r="E7968" t="s">
        <v>79</v>
      </c>
    </row>
    <row r="7969" spans="1:5" outlineLevel="2" x14ac:dyDescent="0.35">
      <c r="A7969" s="11">
        <v>43847</v>
      </c>
      <c r="B7969" t="s">
        <v>122</v>
      </c>
      <c r="C7969" s="5">
        <v>1805.9</v>
      </c>
      <c r="D7969" s="26" t="str">
        <f>IF(E7969="","TOTAL","")</f>
        <v/>
      </c>
      <c r="E7969" t="s">
        <v>79</v>
      </c>
    </row>
    <row r="7970" spans="1:5" outlineLevel="2" x14ac:dyDescent="0.35">
      <c r="A7970" s="11">
        <v>43847</v>
      </c>
      <c r="B7970" t="s">
        <v>122</v>
      </c>
      <c r="C7970" s="5">
        <v>500</v>
      </c>
      <c r="D7970" s="26" t="str">
        <f>IF(E7970="","TOTAL","")</f>
        <v/>
      </c>
      <c r="E7970" t="s">
        <v>79</v>
      </c>
    </row>
    <row r="7971" spans="1:5" outlineLevel="2" x14ac:dyDescent="0.35">
      <c r="A7971" s="11">
        <v>43847</v>
      </c>
      <c r="B7971" t="s">
        <v>122</v>
      </c>
      <c r="C7971" s="5">
        <v>22.09</v>
      </c>
      <c r="D7971" s="26" t="str">
        <f>IF(E7971="","TOTAL","")</f>
        <v/>
      </c>
      <c r="E7971" t="s">
        <v>79</v>
      </c>
    </row>
    <row r="7972" spans="1:5" outlineLevel="2" x14ac:dyDescent="0.35">
      <c r="A7972" s="11">
        <v>43847</v>
      </c>
      <c r="B7972" t="s">
        <v>122</v>
      </c>
      <c r="C7972" s="5">
        <v>16.5</v>
      </c>
      <c r="D7972" s="26" t="str">
        <f>IF(E7972="","TOTAL","")</f>
        <v/>
      </c>
      <c r="E7972" t="s">
        <v>79</v>
      </c>
    </row>
    <row r="7973" spans="1:5" outlineLevel="2" x14ac:dyDescent="0.35">
      <c r="A7973" s="11">
        <v>43847</v>
      </c>
      <c r="B7973" t="s">
        <v>122</v>
      </c>
      <c r="C7973" s="5">
        <v>1120</v>
      </c>
      <c r="D7973" s="26" t="str">
        <f>IF(E7973="","TOTAL","")</f>
        <v/>
      </c>
      <c r="E7973" t="s">
        <v>79</v>
      </c>
    </row>
    <row r="7974" spans="1:5" outlineLevel="2" x14ac:dyDescent="0.35">
      <c r="A7974" s="11">
        <v>43847</v>
      </c>
      <c r="B7974" t="s">
        <v>122</v>
      </c>
      <c r="C7974" s="5">
        <v>1058</v>
      </c>
      <c r="D7974" s="26" t="str">
        <f>IF(E7974="","TOTAL","")</f>
        <v/>
      </c>
      <c r="E7974" t="s">
        <v>79</v>
      </c>
    </row>
    <row r="7975" spans="1:5" outlineLevel="2" x14ac:dyDescent="0.35">
      <c r="A7975" s="11">
        <v>43847</v>
      </c>
      <c r="B7975" t="s">
        <v>122</v>
      </c>
      <c r="C7975" s="5">
        <v>5250</v>
      </c>
      <c r="D7975" s="26" t="str">
        <f>IF(E7975="","TOTAL","")</f>
        <v/>
      </c>
      <c r="E7975" t="s">
        <v>85</v>
      </c>
    </row>
    <row r="7976" spans="1:5" outlineLevel="2" x14ac:dyDescent="0.35">
      <c r="A7976" s="11">
        <v>43847</v>
      </c>
      <c r="B7976" t="s">
        <v>122</v>
      </c>
      <c r="C7976" s="5">
        <v>209.94</v>
      </c>
      <c r="D7976" s="26" t="str">
        <f>IF(E7976="","TOTAL","")</f>
        <v/>
      </c>
      <c r="E7976" t="s">
        <v>79</v>
      </c>
    </row>
    <row r="7977" spans="1:5" outlineLevel="2" x14ac:dyDescent="0.35">
      <c r="A7977" s="11">
        <v>43847</v>
      </c>
      <c r="B7977" t="s">
        <v>122</v>
      </c>
      <c r="C7977" s="5">
        <v>1500</v>
      </c>
      <c r="D7977" s="26" t="str">
        <f>IF(E7977="","TOTAL","")</f>
        <v/>
      </c>
      <c r="E7977" t="s">
        <v>79</v>
      </c>
    </row>
    <row r="7978" spans="1:5" outlineLevel="2" x14ac:dyDescent="0.35">
      <c r="A7978" s="11">
        <v>43847</v>
      </c>
      <c r="B7978" t="s">
        <v>122</v>
      </c>
      <c r="C7978" s="5">
        <v>1800</v>
      </c>
      <c r="D7978" s="26" t="str">
        <f>IF(E7978="","TOTAL","")</f>
        <v/>
      </c>
      <c r="E7978" t="s">
        <v>79</v>
      </c>
    </row>
    <row r="7979" spans="1:5" outlineLevel="2" x14ac:dyDescent="0.35">
      <c r="A7979" s="11">
        <v>43847</v>
      </c>
      <c r="B7979" t="s">
        <v>122</v>
      </c>
      <c r="C7979" s="5">
        <v>1276</v>
      </c>
      <c r="D7979" s="26" t="str">
        <f>IF(E7979="","TOTAL","")</f>
        <v/>
      </c>
      <c r="E7979" t="s">
        <v>79</v>
      </c>
    </row>
    <row r="7980" spans="1:5" outlineLevel="2" x14ac:dyDescent="0.35">
      <c r="A7980" s="11">
        <v>43847</v>
      </c>
      <c r="B7980" t="s">
        <v>122</v>
      </c>
      <c r="C7980" s="5">
        <v>224</v>
      </c>
      <c r="D7980" s="26" t="str">
        <f>IF(E7980="","TOTAL","")</f>
        <v/>
      </c>
      <c r="E7980" t="s">
        <v>79</v>
      </c>
    </row>
    <row r="7981" spans="1:5" outlineLevel="2" x14ac:dyDescent="0.35">
      <c r="A7981" s="11">
        <v>43847</v>
      </c>
      <c r="B7981" t="s">
        <v>122</v>
      </c>
      <c r="C7981" s="5">
        <v>726.8</v>
      </c>
      <c r="D7981" s="26" t="str">
        <f>IF(E7981="","TOTAL","")</f>
        <v/>
      </c>
      <c r="E7981" t="s">
        <v>79</v>
      </c>
    </row>
    <row r="7982" spans="1:5" outlineLevel="2" x14ac:dyDescent="0.35">
      <c r="A7982" s="11">
        <v>43847</v>
      </c>
      <c r="B7982" t="s">
        <v>122</v>
      </c>
      <c r="C7982" s="5">
        <v>667.2</v>
      </c>
      <c r="D7982" s="26" t="str">
        <f>IF(E7982="","TOTAL","")</f>
        <v/>
      </c>
      <c r="E7982" t="s">
        <v>79</v>
      </c>
    </row>
    <row r="7983" spans="1:5" outlineLevel="2" x14ac:dyDescent="0.35">
      <c r="A7983" s="11">
        <v>43847</v>
      </c>
      <c r="B7983" t="s">
        <v>122</v>
      </c>
      <c r="C7983" s="5">
        <v>1697</v>
      </c>
      <c r="D7983" s="26" t="str">
        <f>IF(E7983="","TOTAL","")</f>
        <v/>
      </c>
      <c r="E7983" t="s">
        <v>79</v>
      </c>
    </row>
    <row r="7984" spans="1:5" outlineLevel="2" x14ac:dyDescent="0.35">
      <c r="A7984" s="11">
        <v>43847</v>
      </c>
      <c r="B7984" t="s">
        <v>122</v>
      </c>
      <c r="C7984" s="5">
        <v>1853</v>
      </c>
      <c r="D7984" s="26" t="str">
        <f>IF(E7984="","TOTAL","")</f>
        <v/>
      </c>
      <c r="E7984" t="s">
        <v>79</v>
      </c>
    </row>
    <row r="7985" spans="1:5" outlineLevel="2" x14ac:dyDescent="0.35">
      <c r="A7985" s="11">
        <v>43847</v>
      </c>
      <c r="B7985" t="s">
        <v>122</v>
      </c>
      <c r="C7985" s="5">
        <v>450</v>
      </c>
      <c r="D7985" s="26" t="str">
        <f>IF(E7985="","TOTAL","")</f>
        <v/>
      </c>
      <c r="E7985" t="s">
        <v>79</v>
      </c>
    </row>
    <row r="7986" spans="1:5" outlineLevel="2" x14ac:dyDescent="0.35">
      <c r="A7986" s="11">
        <v>43847</v>
      </c>
      <c r="B7986" t="s">
        <v>122</v>
      </c>
      <c r="C7986" s="5">
        <v>2980</v>
      </c>
      <c r="D7986" s="26" t="str">
        <f>IF(E7986="","TOTAL","")</f>
        <v/>
      </c>
      <c r="E7986" t="s">
        <v>79</v>
      </c>
    </row>
    <row r="7987" spans="1:5" outlineLevel="2" x14ac:dyDescent="0.35">
      <c r="A7987" s="11">
        <v>43847</v>
      </c>
      <c r="B7987" t="s">
        <v>122</v>
      </c>
      <c r="C7987" s="5">
        <v>224</v>
      </c>
      <c r="D7987" s="26" t="str">
        <f>IF(E7987="","TOTAL","")</f>
        <v/>
      </c>
      <c r="E7987" t="s">
        <v>79</v>
      </c>
    </row>
    <row r="7988" spans="1:5" outlineLevel="2" x14ac:dyDescent="0.35">
      <c r="A7988" s="11">
        <v>43847</v>
      </c>
      <c r="B7988" t="s">
        <v>122</v>
      </c>
      <c r="C7988" s="5">
        <v>287</v>
      </c>
      <c r="D7988" s="26" t="str">
        <f>IF(E7988="","TOTAL","")</f>
        <v/>
      </c>
      <c r="E7988" t="s">
        <v>79</v>
      </c>
    </row>
    <row r="7989" spans="1:5" outlineLevel="2" x14ac:dyDescent="0.35">
      <c r="A7989" s="11">
        <v>43847</v>
      </c>
      <c r="B7989" t="s">
        <v>122</v>
      </c>
      <c r="C7989" s="5">
        <v>839</v>
      </c>
      <c r="D7989" s="26" t="str">
        <f>IF(E7989="","TOTAL","")</f>
        <v/>
      </c>
      <c r="E7989" t="s">
        <v>79</v>
      </c>
    </row>
    <row r="7990" spans="1:5" outlineLevel="2" x14ac:dyDescent="0.35">
      <c r="A7990" s="11">
        <v>43847</v>
      </c>
      <c r="B7990" t="s">
        <v>122</v>
      </c>
      <c r="C7990" s="5">
        <v>5846</v>
      </c>
      <c r="D7990" s="26" t="str">
        <f>IF(E7990="","TOTAL","")</f>
        <v/>
      </c>
      <c r="E7990" t="s">
        <v>79</v>
      </c>
    </row>
    <row r="7991" spans="1:5" outlineLevel="2" x14ac:dyDescent="0.35">
      <c r="A7991" s="11">
        <v>43847</v>
      </c>
      <c r="B7991" t="s">
        <v>122</v>
      </c>
      <c r="C7991" s="5">
        <v>666</v>
      </c>
      <c r="D7991" s="26" t="str">
        <f>IF(E7991="","TOTAL","")</f>
        <v/>
      </c>
      <c r="E7991" t="s">
        <v>79</v>
      </c>
    </row>
    <row r="7992" spans="1:5" outlineLevel="2" x14ac:dyDescent="0.35">
      <c r="A7992" s="11">
        <v>43847</v>
      </c>
      <c r="B7992" t="s">
        <v>122</v>
      </c>
      <c r="C7992" s="5">
        <v>73</v>
      </c>
      <c r="D7992" s="26" t="str">
        <f>IF(E7992="","TOTAL","")</f>
        <v/>
      </c>
      <c r="E7992" t="s">
        <v>79</v>
      </c>
    </row>
    <row r="7993" spans="1:5" outlineLevel="2" x14ac:dyDescent="0.35">
      <c r="A7993" s="11">
        <v>43847</v>
      </c>
      <c r="B7993" t="s">
        <v>122</v>
      </c>
      <c r="C7993" s="5">
        <v>1383</v>
      </c>
      <c r="D7993" s="26" t="str">
        <f>IF(E7993="","TOTAL","")</f>
        <v/>
      </c>
      <c r="E7993" t="s">
        <v>79</v>
      </c>
    </row>
    <row r="7994" spans="1:5" outlineLevel="2" x14ac:dyDescent="0.35">
      <c r="A7994" s="11">
        <v>43847</v>
      </c>
      <c r="B7994" t="s">
        <v>122</v>
      </c>
      <c r="C7994" s="5">
        <v>968</v>
      </c>
      <c r="D7994" s="26" t="str">
        <f>IF(E7994="","TOTAL","")</f>
        <v/>
      </c>
      <c r="E7994" t="s">
        <v>79</v>
      </c>
    </row>
    <row r="7995" spans="1:5" outlineLevel="2" x14ac:dyDescent="0.35">
      <c r="A7995" s="11">
        <v>43847</v>
      </c>
      <c r="B7995" t="s">
        <v>122</v>
      </c>
      <c r="C7995" s="5">
        <v>2600</v>
      </c>
      <c r="D7995" s="26" t="str">
        <f>IF(E7995="","TOTAL","")</f>
        <v/>
      </c>
      <c r="E7995" t="s">
        <v>79</v>
      </c>
    </row>
    <row r="7996" spans="1:5" outlineLevel="2" x14ac:dyDescent="0.35">
      <c r="A7996" s="11">
        <v>43847</v>
      </c>
      <c r="B7996" t="s">
        <v>122</v>
      </c>
      <c r="C7996" s="5">
        <v>2020</v>
      </c>
      <c r="D7996" s="26" t="str">
        <f>IF(E7996="","TOTAL","")</f>
        <v/>
      </c>
      <c r="E7996" t="s">
        <v>79</v>
      </c>
    </row>
    <row r="7997" spans="1:5" outlineLevel="2" x14ac:dyDescent="0.35">
      <c r="A7997" s="11">
        <v>43847</v>
      </c>
      <c r="B7997" t="s">
        <v>122</v>
      </c>
      <c r="C7997" s="5">
        <v>295</v>
      </c>
      <c r="D7997" s="26" t="str">
        <f>IF(E7997="","TOTAL","")</f>
        <v/>
      </c>
      <c r="E7997" t="s">
        <v>79</v>
      </c>
    </row>
    <row r="7998" spans="1:5" outlineLevel="2" x14ac:dyDescent="0.35">
      <c r="A7998" s="11">
        <v>43847</v>
      </c>
      <c r="B7998" t="s">
        <v>122</v>
      </c>
      <c r="C7998" s="5">
        <v>288</v>
      </c>
      <c r="D7998" s="26" t="str">
        <f>IF(E7998="","TOTAL","")</f>
        <v/>
      </c>
      <c r="E7998" t="s">
        <v>79</v>
      </c>
    </row>
    <row r="7999" spans="1:5" outlineLevel="2" x14ac:dyDescent="0.35">
      <c r="A7999" s="11">
        <v>43847</v>
      </c>
      <c r="B7999" t="s">
        <v>122</v>
      </c>
      <c r="C7999" s="5">
        <v>617</v>
      </c>
      <c r="D7999" s="26" t="str">
        <f>IF(E7999="","TOTAL","")</f>
        <v/>
      </c>
      <c r="E7999" t="s">
        <v>79</v>
      </c>
    </row>
    <row r="8000" spans="1:5" outlineLevel="2" x14ac:dyDescent="0.35">
      <c r="A8000" s="11">
        <v>43847</v>
      </c>
      <c r="B8000" t="s">
        <v>122</v>
      </c>
      <c r="C8000" s="5">
        <v>68.849999999999994</v>
      </c>
      <c r="D8000" s="26" t="str">
        <f>IF(E8000="","TOTAL","")</f>
        <v/>
      </c>
      <c r="E8000" t="s">
        <v>79</v>
      </c>
    </row>
    <row r="8001" spans="1:5" outlineLevel="2" x14ac:dyDescent="0.35">
      <c r="A8001" s="11">
        <v>43847</v>
      </c>
      <c r="B8001" t="s">
        <v>122</v>
      </c>
      <c r="C8001" s="5">
        <v>2745</v>
      </c>
      <c r="D8001" s="26" t="str">
        <f>IF(E8001="","TOTAL","")</f>
        <v/>
      </c>
      <c r="E8001" t="s">
        <v>79</v>
      </c>
    </row>
    <row r="8002" spans="1:5" outlineLevel="2" x14ac:dyDescent="0.35">
      <c r="A8002" s="11">
        <v>43847</v>
      </c>
      <c r="B8002" t="s">
        <v>122</v>
      </c>
      <c r="C8002" s="5">
        <v>180</v>
      </c>
      <c r="D8002" s="26" t="str">
        <f>IF(E8002="","TOTAL","")</f>
        <v/>
      </c>
      <c r="E8002" t="s">
        <v>79</v>
      </c>
    </row>
    <row r="8003" spans="1:5" outlineLevel="2" x14ac:dyDescent="0.35">
      <c r="A8003" s="11">
        <v>43847</v>
      </c>
      <c r="B8003" t="s">
        <v>122</v>
      </c>
      <c r="C8003" s="5">
        <v>1976</v>
      </c>
      <c r="D8003" s="26" t="str">
        <f>IF(E8003="","TOTAL","")</f>
        <v/>
      </c>
      <c r="E8003" t="s">
        <v>79</v>
      </c>
    </row>
    <row r="8004" spans="1:5" outlineLevel="2" x14ac:dyDescent="0.35">
      <c r="A8004" s="11">
        <v>43847</v>
      </c>
      <c r="B8004" t="s">
        <v>122</v>
      </c>
      <c r="C8004" s="5">
        <v>1470</v>
      </c>
      <c r="D8004" s="26" t="str">
        <f>IF(E8004="","TOTAL","")</f>
        <v/>
      </c>
      <c r="E8004" t="s">
        <v>79</v>
      </c>
    </row>
    <row r="8005" spans="1:5" outlineLevel="2" x14ac:dyDescent="0.35">
      <c r="A8005" s="11">
        <v>43847</v>
      </c>
      <c r="B8005" t="s">
        <v>122</v>
      </c>
      <c r="C8005" s="5">
        <v>1112</v>
      </c>
      <c r="D8005" s="26" t="str">
        <f>IF(E8005="","TOTAL","")</f>
        <v/>
      </c>
      <c r="E8005" t="s">
        <v>79</v>
      </c>
    </row>
    <row r="8006" spans="1:5" outlineLevel="2" x14ac:dyDescent="0.35">
      <c r="A8006" s="11">
        <v>43847</v>
      </c>
      <c r="B8006" t="s">
        <v>122</v>
      </c>
      <c r="C8006" s="5">
        <v>1047</v>
      </c>
      <c r="D8006" s="26" t="str">
        <f>IF(E8006="","TOTAL","")</f>
        <v/>
      </c>
      <c r="E8006" t="s">
        <v>79</v>
      </c>
    </row>
    <row r="8007" spans="1:5" outlineLevel="2" x14ac:dyDescent="0.35">
      <c r="A8007" s="11">
        <v>43847</v>
      </c>
      <c r="B8007" t="s">
        <v>122</v>
      </c>
      <c r="C8007" s="5">
        <v>390</v>
      </c>
      <c r="D8007" s="26" t="str">
        <f>IF(E8007="","TOTAL","")</f>
        <v/>
      </c>
      <c r="E8007" t="s">
        <v>79</v>
      </c>
    </row>
    <row r="8008" spans="1:5" outlineLevel="2" x14ac:dyDescent="0.35">
      <c r="A8008" s="11">
        <v>43847</v>
      </c>
      <c r="B8008" t="s">
        <v>122</v>
      </c>
      <c r="C8008" s="5">
        <v>1288</v>
      </c>
      <c r="D8008" s="26" t="str">
        <f>IF(E8008="","TOTAL","")</f>
        <v/>
      </c>
      <c r="E8008" t="s">
        <v>79</v>
      </c>
    </row>
    <row r="8009" spans="1:5" outlineLevel="1" x14ac:dyDescent="0.35">
      <c r="A8009" s="25">
        <f>A8008</f>
        <v>43847</v>
      </c>
      <c r="B8009" s="24" t="str">
        <f>B8008</f>
        <v>BSN SPORTS LLC</v>
      </c>
      <c r="C8009" s="26">
        <f>SUBTOTAL(9,C7966:C8008)</f>
        <v>51230.13</v>
      </c>
      <c r="D8009" s="26" t="str">
        <f>IF(E8009="","TOTAL","")</f>
        <v>TOTAL</v>
      </c>
    </row>
    <row r="8010" spans="1:5" outlineLevel="2" x14ac:dyDescent="0.35">
      <c r="A8010" s="11">
        <v>43847</v>
      </c>
      <c r="B8010" t="s">
        <v>1692</v>
      </c>
      <c r="C8010" s="5">
        <v>2950</v>
      </c>
      <c r="D8010" s="26" t="str">
        <f>IF(E8010="","TOTAL","")</f>
        <v/>
      </c>
      <c r="E8010" t="s">
        <v>77</v>
      </c>
    </row>
    <row r="8011" spans="1:5" outlineLevel="1" x14ac:dyDescent="0.35">
      <c r="A8011" s="25">
        <f>A8010</f>
        <v>43847</v>
      </c>
      <c r="B8011" s="24" t="str">
        <f>B8010</f>
        <v>US GAMES</v>
      </c>
      <c r="C8011" s="26">
        <f>SUBTOTAL(9,C8010:C8010)</f>
        <v>2950</v>
      </c>
      <c r="D8011" s="26" t="str">
        <f>IF(E8011="","TOTAL","")</f>
        <v>TOTAL</v>
      </c>
    </row>
    <row r="8012" spans="1:5" outlineLevel="2" x14ac:dyDescent="0.35">
      <c r="A8012" s="11">
        <v>43847</v>
      </c>
      <c r="B8012" t="s">
        <v>481</v>
      </c>
      <c r="C8012" s="5">
        <v>547.79999999999995</v>
      </c>
      <c r="D8012" s="26" t="str">
        <f>IF(E8012="","TOTAL","")</f>
        <v/>
      </c>
      <c r="E8012" t="s">
        <v>79</v>
      </c>
    </row>
    <row r="8013" spans="1:5" outlineLevel="1" x14ac:dyDescent="0.35">
      <c r="A8013" s="25">
        <f>A8012</f>
        <v>43847</v>
      </c>
      <c r="B8013" s="24" t="str">
        <f>B8012</f>
        <v>VARSITY SPIRIT FASHION</v>
      </c>
      <c r="C8013" s="26">
        <f>SUBTOTAL(9,C8012:C8012)</f>
        <v>547.79999999999995</v>
      </c>
      <c r="D8013" s="26" t="str">
        <f>IF(E8013="","TOTAL","")</f>
        <v>TOTAL</v>
      </c>
    </row>
    <row r="8014" spans="1:5" outlineLevel="2" x14ac:dyDescent="0.35">
      <c r="A8014" s="11">
        <v>43847</v>
      </c>
      <c r="B8014" t="s">
        <v>337</v>
      </c>
      <c r="C8014" s="5">
        <v>132.52000000000001</v>
      </c>
      <c r="D8014" s="26" t="str">
        <f>IF(E8014="","TOTAL","")</f>
        <v/>
      </c>
      <c r="E8014" t="s">
        <v>80</v>
      </c>
    </row>
    <row r="8015" spans="1:5" outlineLevel="2" x14ac:dyDescent="0.35">
      <c r="A8015" s="11">
        <v>43847</v>
      </c>
      <c r="B8015" t="s">
        <v>337</v>
      </c>
      <c r="C8015" s="5">
        <v>80.7</v>
      </c>
      <c r="D8015" s="26" t="str">
        <f>IF(E8015="","TOTAL","")</f>
        <v/>
      </c>
      <c r="E8015" t="s">
        <v>80</v>
      </c>
    </row>
    <row r="8016" spans="1:5" outlineLevel="2" x14ac:dyDescent="0.35">
      <c r="A8016" s="11">
        <v>43847</v>
      </c>
      <c r="B8016" t="s">
        <v>337</v>
      </c>
      <c r="C8016" s="5">
        <v>726.32</v>
      </c>
      <c r="D8016" s="26" t="str">
        <f>IF(E8016="","TOTAL","")</f>
        <v/>
      </c>
      <c r="E8016" t="s">
        <v>80</v>
      </c>
    </row>
    <row r="8017" spans="1:5" outlineLevel="2" x14ac:dyDescent="0.35">
      <c r="A8017" s="11">
        <v>43847</v>
      </c>
      <c r="B8017" t="s">
        <v>337</v>
      </c>
      <c r="C8017" s="5">
        <v>556.41999999999996</v>
      </c>
      <c r="D8017" s="26" t="str">
        <f>IF(E8017="","TOTAL","")</f>
        <v/>
      </c>
      <c r="E8017" t="s">
        <v>80</v>
      </c>
    </row>
    <row r="8018" spans="1:5" outlineLevel="2" x14ac:dyDescent="0.35">
      <c r="A8018" s="11">
        <v>43847</v>
      </c>
      <c r="B8018" t="s">
        <v>337</v>
      </c>
      <c r="C8018" s="5">
        <v>23.76</v>
      </c>
      <c r="D8018" s="26" t="str">
        <f>IF(E8018="","TOTAL","")</f>
        <v/>
      </c>
      <c r="E8018" t="s">
        <v>80</v>
      </c>
    </row>
    <row r="8019" spans="1:5" outlineLevel="1" x14ac:dyDescent="0.35">
      <c r="A8019" s="25">
        <f>A8018</f>
        <v>43847</v>
      </c>
      <c r="B8019" s="24" t="str">
        <f>B8018</f>
        <v>BLUE WILLOW BOOKSHOP</v>
      </c>
      <c r="C8019" s="26">
        <f>SUBTOTAL(9,C8014:C8018)</f>
        <v>1519.72</v>
      </c>
      <c r="D8019" s="26" t="str">
        <f>IF(E8019="","TOTAL","")</f>
        <v>TOTAL</v>
      </c>
    </row>
    <row r="8020" spans="1:5" outlineLevel="2" x14ac:dyDescent="0.35">
      <c r="A8020" s="11">
        <v>43847</v>
      </c>
      <c r="B8020" t="s">
        <v>139</v>
      </c>
      <c r="C8020" s="5">
        <v>32.49</v>
      </c>
      <c r="D8020" s="26" t="str">
        <f>IF(E8020="","TOTAL","")</f>
        <v/>
      </c>
      <c r="E8020" t="s">
        <v>79</v>
      </c>
    </row>
    <row r="8021" spans="1:5" outlineLevel="2" x14ac:dyDescent="0.35">
      <c r="A8021" s="11">
        <v>43847</v>
      </c>
      <c r="B8021" t="s">
        <v>139</v>
      </c>
      <c r="C8021" s="5">
        <v>64.98</v>
      </c>
      <c r="D8021" s="26" t="str">
        <f>IF(E8021="","TOTAL","")</f>
        <v/>
      </c>
      <c r="E8021" t="s">
        <v>79</v>
      </c>
    </row>
    <row r="8022" spans="1:5" outlineLevel="2" x14ac:dyDescent="0.35">
      <c r="A8022" s="11">
        <v>43847</v>
      </c>
      <c r="B8022" t="s">
        <v>139</v>
      </c>
      <c r="C8022" s="5">
        <v>32.49</v>
      </c>
      <c r="D8022" s="26" t="str">
        <f>IF(E8022="","TOTAL","")</f>
        <v/>
      </c>
      <c r="E8022" t="s">
        <v>79</v>
      </c>
    </row>
    <row r="8023" spans="1:5" outlineLevel="1" x14ac:dyDescent="0.35">
      <c r="A8023" s="25">
        <f>A8022</f>
        <v>43847</v>
      </c>
      <c r="B8023" s="24" t="str">
        <f>B8022</f>
        <v>VERIZON WIRELESS MESSAGING SERVICES</v>
      </c>
      <c r="C8023" s="26">
        <f>SUBTOTAL(9,C8020:C8022)</f>
        <v>129.96</v>
      </c>
      <c r="D8023" s="26" t="str">
        <f>IF(E8023="","TOTAL","")</f>
        <v>TOTAL</v>
      </c>
    </row>
    <row r="8024" spans="1:5" outlineLevel="2" x14ac:dyDescent="0.35">
      <c r="A8024" s="11">
        <v>43847</v>
      </c>
      <c r="B8024" t="s">
        <v>826</v>
      </c>
      <c r="C8024" s="5">
        <v>345.87</v>
      </c>
      <c r="D8024" s="26" t="str">
        <f>IF(E8024="","TOTAL","")</f>
        <v/>
      </c>
      <c r="E8024" t="s">
        <v>79</v>
      </c>
    </row>
    <row r="8025" spans="1:5" outlineLevel="1" x14ac:dyDescent="0.35">
      <c r="A8025" s="25">
        <f>A8024</f>
        <v>43847</v>
      </c>
      <c r="B8025" s="24" t="str">
        <f>B8024</f>
        <v>VERNIER SOFTWARE &amp; TECHNOLOGY</v>
      </c>
      <c r="C8025" s="26">
        <f>SUBTOTAL(9,C8024:C8024)</f>
        <v>345.87</v>
      </c>
      <c r="D8025" s="26" t="str">
        <f>IF(E8025="","TOTAL","")</f>
        <v>TOTAL</v>
      </c>
    </row>
    <row r="8026" spans="1:5" outlineLevel="2" x14ac:dyDescent="0.35">
      <c r="A8026" s="11">
        <v>43847</v>
      </c>
      <c r="B8026" t="s">
        <v>154</v>
      </c>
      <c r="C8026" s="5">
        <v>18.920000000000002</v>
      </c>
      <c r="D8026" s="26" t="str">
        <f>IF(E8026="","TOTAL","")</f>
        <v/>
      </c>
      <c r="E8026" t="s">
        <v>88</v>
      </c>
    </row>
    <row r="8027" spans="1:5" outlineLevel="2" x14ac:dyDescent="0.35">
      <c r="A8027" s="11">
        <v>43847</v>
      </c>
      <c r="B8027" t="s">
        <v>154</v>
      </c>
      <c r="C8027" s="5">
        <v>62486.97</v>
      </c>
      <c r="D8027" s="26" t="str">
        <f>IF(E8027="","TOTAL","")</f>
        <v/>
      </c>
      <c r="E8027" t="s">
        <v>422</v>
      </c>
    </row>
    <row r="8028" spans="1:5" outlineLevel="1" x14ac:dyDescent="0.35">
      <c r="A8028" s="25">
        <f>A8027</f>
        <v>43847</v>
      </c>
      <c r="B8028" s="24" t="str">
        <f>B8027</f>
        <v>VLK ARCHITECTS INC</v>
      </c>
      <c r="C8028" s="26">
        <f>SUBTOTAL(9,C8026:C8027)</f>
        <v>62505.89</v>
      </c>
      <c r="D8028" s="26" t="str">
        <f>IF(E8028="","TOTAL","")</f>
        <v>TOTAL</v>
      </c>
    </row>
    <row r="8029" spans="1:5" outlineLevel="2" x14ac:dyDescent="0.35">
      <c r="A8029" s="11">
        <v>43847</v>
      </c>
      <c r="B8029" t="s">
        <v>1693</v>
      </c>
      <c r="C8029" s="5">
        <v>700</v>
      </c>
      <c r="D8029" s="26" t="str">
        <f>IF(E8029="","TOTAL","")</f>
        <v/>
      </c>
      <c r="E8029" t="s">
        <v>81</v>
      </c>
    </row>
    <row r="8030" spans="1:5" outlineLevel="1" x14ac:dyDescent="0.35">
      <c r="A8030" s="25">
        <f>A8029</f>
        <v>43847</v>
      </c>
      <c r="B8030" s="24" t="str">
        <f>B8029</f>
        <v>VOSS ELECTRIC COMPANY</v>
      </c>
      <c r="C8030" s="26">
        <f>SUBTOTAL(9,C8029:C8029)</f>
        <v>700</v>
      </c>
      <c r="D8030" s="26" t="str">
        <f>IF(E8030="","TOTAL","")</f>
        <v>TOTAL</v>
      </c>
    </row>
    <row r="8031" spans="1:5" outlineLevel="2" x14ac:dyDescent="0.35">
      <c r="A8031" s="11">
        <v>43847</v>
      </c>
      <c r="B8031" t="s">
        <v>1397</v>
      </c>
      <c r="C8031" s="5">
        <v>59.85</v>
      </c>
      <c r="D8031" s="26" t="str">
        <f>IF(E8031="","TOTAL","")</f>
        <v/>
      </c>
      <c r="E8031" t="s">
        <v>420</v>
      </c>
    </row>
    <row r="8032" spans="1:5" outlineLevel="1" x14ac:dyDescent="0.35">
      <c r="A8032" s="25">
        <f>A8031</f>
        <v>43847</v>
      </c>
      <c r="B8032" s="24" t="str">
        <f>B8031</f>
        <v>VWR INTERNATIONAL LLC</v>
      </c>
      <c r="C8032" s="26">
        <f>SUBTOTAL(9,C8031:C8031)</f>
        <v>59.85</v>
      </c>
      <c r="D8032" s="26" t="str">
        <f>IF(E8032="","TOTAL","")</f>
        <v>TOTAL</v>
      </c>
    </row>
    <row r="8033" spans="1:5" outlineLevel="2" x14ac:dyDescent="0.35">
      <c r="A8033" s="11">
        <v>43847</v>
      </c>
      <c r="B8033" t="s">
        <v>1694</v>
      </c>
      <c r="C8033" s="5">
        <v>220</v>
      </c>
      <c r="D8033" s="26" t="str">
        <f>IF(E8033="","TOTAL","")</f>
        <v/>
      </c>
      <c r="E8033" t="s">
        <v>77</v>
      </c>
    </row>
    <row r="8034" spans="1:5" outlineLevel="2" x14ac:dyDescent="0.35">
      <c r="A8034" s="11">
        <v>43847</v>
      </c>
      <c r="B8034" t="s">
        <v>1694</v>
      </c>
      <c r="C8034" s="5">
        <v>240</v>
      </c>
      <c r="D8034" s="26" t="str">
        <f>IF(E8034="","TOTAL","")</f>
        <v/>
      </c>
      <c r="E8034" t="s">
        <v>77</v>
      </c>
    </row>
    <row r="8035" spans="1:5" outlineLevel="1" x14ac:dyDescent="0.35">
      <c r="A8035" s="25">
        <f>A8034</f>
        <v>43847</v>
      </c>
      <c r="B8035" s="24" t="str">
        <f>B8034</f>
        <v>MONTA ALVA WAITS</v>
      </c>
      <c r="C8035" s="26">
        <f>SUBTOTAL(9,C8033:C8034)</f>
        <v>460</v>
      </c>
      <c r="D8035" s="26" t="str">
        <f>IF(E8035="","TOTAL","")</f>
        <v>TOTAL</v>
      </c>
    </row>
    <row r="8036" spans="1:5" outlineLevel="2" x14ac:dyDescent="0.35">
      <c r="A8036" s="11">
        <v>43847</v>
      </c>
      <c r="B8036" t="s">
        <v>1069</v>
      </c>
      <c r="C8036" s="5">
        <v>1676.4</v>
      </c>
      <c r="D8036" s="26" t="str">
        <f>IF(E8036="","TOTAL","")</f>
        <v/>
      </c>
      <c r="E8036" t="s">
        <v>81</v>
      </c>
    </row>
    <row r="8037" spans="1:5" outlineLevel="2" x14ac:dyDescent="0.35">
      <c r="A8037" s="11">
        <v>43847</v>
      </c>
      <c r="B8037" t="s">
        <v>1069</v>
      </c>
      <c r="C8037" s="5">
        <v>652.79999999999995</v>
      </c>
      <c r="D8037" s="26" t="str">
        <f>IF(E8037="","TOTAL","")</f>
        <v/>
      </c>
      <c r="E8037" t="s">
        <v>81</v>
      </c>
    </row>
    <row r="8038" spans="1:5" outlineLevel="1" x14ac:dyDescent="0.35">
      <c r="A8038" s="25">
        <f>A8037</f>
        <v>43847</v>
      </c>
      <c r="B8038" s="24" t="str">
        <f>B8037</f>
        <v>WALLBOARD STOCKERS</v>
      </c>
      <c r="C8038" s="26">
        <f>SUBTOTAL(9,C8036:C8037)</f>
        <v>2329.1999999999998</v>
      </c>
      <c r="D8038" s="26" t="str">
        <f>IF(E8038="","TOTAL","")</f>
        <v>TOTAL</v>
      </c>
    </row>
    <row r="8039" spans="1:5" outlineLevel="2" x14ac:dyDescent="0.35">
      <c r="A8039" s="11">
        <v>43847</v>
      </c>
      <c r="B8039" t="s">
        <v>1695</v>
      </c>
      <c r="C8039" s="5">
        <v>150</v>
      </c>
      <c r="D8039" s="26" t="str">
        <f>IF(E8039="","TOTAL","")</f>
        <v/>
      </c>
      <c r="E8039" t="s">
        <v>99</v>
      </c>
    </row>
    <row r="8040" spans="1:5" outlineLevel="2" x14ac:dyDescent="0.35">
      <c r="A8040" s="11">
        <v>43847</v>
      </c>
      <c r="B8040" t="s">
        <v>1695</v>
      </c>
      <c r="C8040" s="5">
        <v>200</v>
      </c>
      <c r="D8040" s="26" t="str">
        <f>IF(E8040="","TOTAL","")</f>
        <v/>
      </c>
      <c r="E8040" t="s">
        <v>99</v>
      </c>
    </row>
    <row r="8041" spans="1:5" outlineLevel="1" x14ac:dyDescent="0.35">
      <c r="A8041" s="25">
        <f>A8040</f>
        <v>43847</v>
      </c>
      <c r="B8041" s="24" t="str">
        <f>B8040</f>
        <v>WALLER HIGH SCHOOL</v>
      </c>
      <c r="C8041" s="26">
        <f>SUBTOTAL(9,C8039:C8040)</f>
        <v>350</v>
      </c>
      <c r="D8041" s="26" t="str">
        <f>IF(E8041="","TOTAL","")</f>
        <v>TOTAL</v>
      </c>
    </row>
    <row r="8042" spans="1:5" outlineLevel="2" x14ac:dyDescent="0.35">
      <c r="A8042" s="11">
        <v>43847</v>
      </c>
      <c r="B8042" t="s">
        <v>1695</v>
      </c>
      <c r="C8042" s="5">
        <v>250</v>
      </c>
      <c r="D8042" s="26" t="str">
        <f>IF(E8042="","TOTAL","")</f>
        <v/>
      </c>
      <c r="E8042" t="s">
        <v>99</v>
      </c>
    </row>
    <row r="8043" spans="1:5" outlineLevel="1" x14ac:dyDescent="0.35">
      <c r="A8043" s="25">
        <f>A8042</f>
        <v>43847</v>
      </c>
      <c r="B8043" s="24" t="str">
        <f>B8042</f>
        <v>WALLER HIGH SCHOOL</v>
      </c>
      <c r="C8043" s="26">
        <f>SUBTOTAL(9,C8042:C8042)</f>
        <v>250</v>
      </c>
      <c r="D8043" s="26" t="str">
        <f>IF(E8043="","TOTAL","")</f>
        <v>TOTAL</v>
      </c>
    </row>
    <row r="8044" spans="1:5" outlineLevel="2" x14ac:dyDescent="0.35">
      <c r="A8044" s="11">
        <v>43847</v>
      </c>
      <c r="B8044" t="s">
        <v>1696</v>
      </c>
      <c r="C8044" s="5">
        <v>47373.26</v>
      </c>
      <c r="D8044" s="26" t="str">
        <f>IF(E8044="","TOTAL","")</f>
        <v/>
      </c>
      <c r="E8044" t="s">
        <v>106</v>
      </c>
    </row>
    <row r="8045" spans="1:5" outlineLevel="1" x14ac:dyDescent="0.35">
      <c r="A8045" s="25">
        <f>A8044</f>
        <v>43847</v>
      </c>
      <c r="B8045" s="24" t="str">
        <f>B8044</f>
        <v>WCA WASTE SYSTEMS INC</v>
      </c>
      <c r="C8045" s="26">
        <f>SUBTOTAL(9,C8044:C8044)</f>
        <v>47373.26</v>
      </c>
      <c r="D8045" s="26" t="str">
        <f>IF(E8045="","TOTAL","")</f>
        <v>TOTAL</v>
      </c>
    </row>
    <row r="8046" spans="1:5" outlineLevel="2" x14ac:dyDescent="0.35">
      <c r="A8046" s="11">
        <v>43847</v>
      </c>
      <c r="B8046" t="s">
        <v>304</v>
      </c>
      <c r="C8046" s="5">
        <v>8759</v>
      </c>
      <c r="D8046" s="26" t="str">
        <f>IF(E8046="","TOTAL","")</f>
        <v/>
      </c>
      <c r="E8046" t="s">
        <v>79</v>
      </c>
    </row>
    <row r="8047" spans="1:5" outlineLevel="2" x14ac:dyDescent="0.35">
      <c r="A8047" s="11">
        <v>43847</v>
      </c>
      <c r="B8047" t="s">
        <v>304</v>
      </c>
      <c r="C8047" s="5">
        <v>3866</v>
      </c>
      <c r="D8047" s="26" t="str">
        <f>IF(E8047="","TOTAL","")</f>
        <v/>
      </c>
      <c r="E8047" t="s">
        <v>79</v>
      </c>
    </row>
    <row r="8048" spans="1:5" outlineLevel="1" x14ac:dyDescent="0.35">
      <c r="A8048" s="25">
        <f>A8047</f>
        <v>43847</v>
      </c>
      <c r="B8048" s="24" t="str">
        <f>B8047</f>
        <v>WENGER CORPORATION</v>
      </c>
      <c r="C8048" s="26">
        <f>SUBTOTAL(9,C8046:C8047)</f>
        <v>12625</v>
      </c>
      <c r="D8048" s="26" t="str">
        <f>IF(E8048="","TOTAL","")</f>
        <v>TOTAL</v>
      </c>
    </row>
    <row r="8049" spans="1:5" outlineLevel="2" x14ac:dyDescent="0.35">
      <c r="A8049" s="11">
        <v>43847</v>
      </c>
      <c r="B8049" t="s">
        <v>158</v>
      </c>
      <c r="C8049" s="5">
        <v>100</v>
      </c>
      <c r="D8049" s="26" t="str">
        <f>IF(E8049="","TOTAL","")</f>
        <v/>
      </c>
      <c r="E8049" t="s">
        <v>100</v>
      </c>
    </row>
    <row r="8050" spans="1:5" outlineLevel="2" x14ac:dyDescent="0.35">
      <c r="A8050" s="11">
        <v>43847</v>
      </c>
      <c r="B8050" t="s">
        <v>158</v>
      </c>
      <c r="C8050" s="5">
        <v>1098.5999999999999</v>
      </c>
      <c r="D8050" s="26" t="str">
        <f>IF(E8050="","TOTAL","")</f>
        <v/>
      </c>
      <c r="E8050" t="s">
        <v>100</v>
      </c>
    </row>
    <row r="8051" spans="1:5" outlineLevel="1" x14ac:dyDescent="0.35">
      <c r="A8051" s="25">
        <f>A8050</f>
        <v>43847</v>
      </c>
      <c r="B8051" s="24" t="str">
        <f>B8050</f>
        <v>WEST HARRIS COUNTY MUD 17</v>
      </c>
      <c r="C8051" s="26">
        <f>SUBTOTAL(9,C8049:C8050)</f>
        <v>1198.5999999999999</v>
      </c>
      <c r="D8051" s="26" t="str">
        <f>IF(E8051="","TOTAL","")</f>
        <v>TOTAL</v>
      </c>
    </row>
    <row r="8052" spans="1:5" outlineLevel="2" x14ac:dyDescent="0.35">
      <c r="A8052" s="11">
        <v>43847</v>
      </c>
      <c r="B8052" t="s">
        <v>58</v>
      </c>
      <c r="C8052" s="5">
        <v>339.29</v>
      </c>
      <c r="D8052" s="26" t="str">
        <f>IF(E8052="","TOTAL","")</f>
        <v/>
      </c>
      <c r="E8052" t="s">
        <v>100</v>
      </c>
    </row>
    <row r="8053" spans="1:5" outlineLevel="2" x14ac:dyDescent="0.35">
      <c r="A8053" s="11">
        <v>43847</v>
      </c>
      <c r="B8053" t="s">
        <v>58</v>
      </c>
      <c r="C8053" s="5">
        <v>651.09</v>
      </c>
      <c r="D8053" s="26" t="str">
        <f>IF(E8053="","TOTAL","")</f>
        <v/>
      </c>
      <c r="E8053" t="s">
        <v>100</v>
      </c>
    </row>
    <row r="8054" spans="1:5" outlineLevel="1" x14ac:dyDescent="0.35">
      <c r="A8054" s="25">
        <f>A8053</f>
        <v>43847</v>
      </c>
      <c r="B8054" s="24" t="str">
        <f>B8053</f>
        <v>WEST MEMORIAL MUD</v>
      </c>
      <c r="C8054" s="26">
        <f>SUBTOTAL(9,C8052:C8053)</f>
        <v>990.38000000000011</v>
      </c>
      <c r="D8054" s="26" t="str">
        <f>IF(E8054="","TOTAL","")</f>
        <v>TOTAL</v>
      </c>
    </row>
    <row r="8055" spans="1:5" outlineLevel="2" x14ac:dyDescent="0.35">
      <c r="A8055" s="11">
        <v>43847</v>
      </c>
      <c r="B8055" t="s">
        <v>829</v>
      </c>
      <c r="C8055" s="5">
        <v>1610</v>
      </c>
      <c r="D8055" s="26" t="str">
        <f>IF(E8055="","TOTAL","")</f>
        <v/>
      </c>
      <c r="E8055" t="s">
        <v>79</v>
      </c>
    </row>
    <row r="8056" spans="1:5" outlineLevel="2" x14ac:dyDescent="0.35">
      <c r="A8056" s="11">
        <v>43847</v>
      </c>
      <c r="B8056" t="s">
        <v>829</v>
      </c>
      <c r="C8056" s="5">
        <v>413.54</v>
      </c>
      <c r="D8056" s="26" t="str">
        <f>IF(E8056="","TOTAL","")</f>
        <v/>
      </c>
      <c r="E8056" t="s">
        <v>79</v>
      </c>
    </row>
    <row r="8057" spans="1:5" outlineLevel="2" x14ac:dyDescent="0.35">
      <c r="A8057" s="11">
        <v>43847</v>
      </c>
      <c r="B8057" t="s">
        <v>829</v>
      </c>
      <c r="C8057" s="5">
        <v>538.20000000000005</v>
      </c>
      <c r="D8057" s="26" t="str">
        <f>IF(E8057="","TOTAL","")</f>
        <v/>
      </c>
      <c r="E8057" t="s">
        <v>93</v>
      </c>
    </row>
    <row r="8058" spans="1:5" outlineLevel="1" x14ac:dyDescent="0.35">
      <c r="A8058" s="25">
        <f>A8057</f>
        <v>43847</v>
      </c>
      <c r="B8058" s="24" t="str">
        <f>B8057</f>
        <v>WEST MUSIC COMPANY INC</v>
      </c>
      <c r="C8058" s="26">
        <f>SUBTOTAL(9,C8055:C8057)</f>
        <v>2561.7399999999998</v>
      </c>
      <c r="D8058" s="26" t="str">
        <f>IF(E8058="","TOTAL","")</f>
        <v>TOTAL</v>
      </c>
    </row>
    <row r="8059" spans="1:5" outlineLevel="2" x14ac:dyDescent="0.35">
      <c r="A8059" s="11">
        <v>43847</v>
      </c>
      <c r="B8059" t="s">
        <v>42</v>
      </c>
      <c r="C8059" s="5">
        <v>11.72</v>
      </c>
      <c r="D8059" s="26" t="str">
        <f>IF(E8059="","TOTAL","")</f>
        <v/>
      </c>
      <c r="E8059" t="s">
        <v>81</v>
      </c>
    </row>
    <row r="8060" spans="1:5" outlineLevel="1" x14ac:dyDescent="0.35">
      <c r="A8060" s="25">
        <f>A8059</f>
        <v>43847</v>
      </c>
      <c r="B8060" s="24" t="str">
        <f>B8059</f>
        <v>WEST POINT</v>
      </c>
      <c r="C8060" s="26">
        <f>SUBTOTAL(9,C8059:C8059)</f>
        <v>11.72</v>
      </c>
      <c r="D8060" s="26" t="str">
        <f>IF(E8060="","TOTAL","")</f>
        <v>TOTAL</v>
      </c>
    </row>
    <row r="8061" spans="1:5" outlineLevel="2" x14ac:dyDescent="0.35">
      <c r="A8061" s="11">
        <v>43847</v>
      </c>
      <c r="B8061" t="s">
        <v>1697</v>
      </c>
      <c r="C8061" s="5">
        <v>845.82</v>
      </c>
      <c r="D8061" s="26" t="str">
        <f>IF(E8061="","TOTAL","")</f>
        <v/>
      </c>
      <c r="E8061" t="s">
        <v>97</v>
      </c>
    </row>
    <row r="8062" spans="1:5" outlineLevel="1" x14ac:dyDescent="0.35">
      <c r="A8062" s="25">
        <f>A8061</f>
        <v>43847</v>
      </c>
      <c r="B8062" s="24" t="str">
        <f>B8061</f>
        <v>THE WESTIN AUSTIN DOWNTOWN</v>
      </c>
      <c r="C8062" s="26">
        <f>SUBTOTAL(9,C8061:C8061)</f>
        <v>845.82</v>
      </c>
      <c r="D8062" s="26" t="str">
        <f>IF(E8062="","TOTAL","")</f>
        <v>TOTAL</v>
      </c>
    </row>
    <row r="8063" spans="1:5" outlineLevel="2" x14ac:dyDescent="0.35">
      <c r="A8063" s="11">
        <v>43847</v>
      </c>
      <c r="B8063" t="s">
        <v>1697</v>
      </c>
      <c r="C8063" s="5">
        <v>912.42</v>
      </c>
      <c r="D8063" s="26" t="str">
        <f>IF(E8063="","TOTAL","")</f>
        <v/>
      </c>
      <c r="E8063" t="s">
        <v>97</v>
      </c>
    </row>
    <row r="8064" spans="1:5" outlineLevel="1" x14ac:dyDescent="0.35">
      <c r="A8064" s="25">
        <f>A8063</f>
        <v>43847</v>
      </c>
      <c r="B8064" s="24" t="str">
        <f>B8063</f>
        <v>THE WESTIN AUSTIN DOWNTOWN</v>
      </c>
      <c r="C8064" s="26">
        <f>SUBTOTAL(9,C8063:C8063)</f>
        <v>912.42</v>
      </c>
      <c r="D8064" s="26" t="str">
        <f>IF(E8064="","TOTAL","")</f>
        <v>TOTAL</v>
      </c>
    </row>
    <row r="8065" spans="1:5" outlineLevel="2" x14ac:dyDescent="0.35">
      <c r="A8065" s="11">
        <v>43847</v>
      </c>
      <c r="B8065" t="s">
        <v>1697</v>
      </c>
      <c r="C8065" s="5">
        <v>912.42</v>
      </c>
      <c r="D8065" s="26" t="str">
        <f>IF(E8065="","TOTAL","")</f>
        <v/>
      </c>
      <c r="E8065" t="s">
        <v>97</v>
      </c>
    </row>
    <row r="8066" spans="1:5" outlineLevel="1" x14ac:dyDescent="0.35">
      <c r="A8066" s="25">
        <f>A8065</f>
        <v>43847</v>
      </c>
      <c r="B8066" s="24" t="str">
        <f>B8065</f>
        <v>THE WESTIN AUSTIN DOWNTOWN</v>
      </c>
      <c r="C8066" s="26">
        <f>SUBTOTAL(9,C8065:C8065)</f>
        <v>912.42</v>
      </c>
      <c r="D8066" s="26" t="str">
        <f>IF(E8066="","TOTAL","")</f>
        <v>TOTAL</v>
      </c>
    </row>
    <row r="8067" spans="1:5" outlineLevel="2" x14ac:dyDescent="0.35">
      <c r="A8067" s="11">
        <v>43847</v>
      </c>
      <c r="B8067" t="s">
        <v>1698</v>
      </c>
      <c r="C8067" s="5">
        <v>135</v>
      </c>
      <c r="D8067" s="26" t="str">
        <f>IF(E8067="","TOTAL","")</f>
        <v/>
      </c>
      <c r="E8067" t="s">
        <v>77</v>
      </c>
    </row>
    <row r="8068" spans="1:5" outlineLevel="1" x14ac:dyDescent="0.35">
      <c r="A8068" s="25">
        <f>A8067</f>
        <v>43847</v>
      </c>
      <c r="B8068" s="24" t="str">
        <f>B8067</f>
        <v>DARYL WILLIAMS</v>
      </c>
      <c r="C8068" s="26">
        <f>SUBTOTAL(9,C8067:C8067)</f>
        <v>135</v>
      </c>
      <c r="D8068" s="26" t="str">
        <f>IF(E8068="","TOTAL","")</f>
        <v>TOTAL</v>
      </c>
    </row>
    <row r="8069" spans="1:5" outlineLevel="2" x14ac:dyDescent="0.35">
      <c r="A8069" s="11">
        <v>43847</v>
      </c>
      <c r="B8069" t="s">
        <v>1699</v>
      </c>
      <c r="C8069" s="5">
        <v>115</v>
      </c>
      <c r="D8069" s="26" t="str">
        <f>IF(E8069="","TOTAL","")</f>
        <v/>
      </c>
      <c r="E8069" t="s">
        <v>77</v>
      </c>
    </row>
    <row r="8070" spans="1:5" outlineLevel="1" x14ac:dyDescent="0.35">
      <c r="A8070" s="25">
        <f>A8069</f>
        <v>43847</v>
      </c>
      <c r="B8070" s="24" t="str">
        <f>B8069</f>
        <v>KYE T WILLIAMS</v>
      </c>
      <c r="C8070" s="26">
        <f>SUBTOTAL(9,C8069:C8069)</f>
        <v>115</v>
      </c>
      <c r="D8070" s="26" t="str">
        <f>IF(E8070="","TOTAL","")</f>
        <v>TOTAL</v>
      </c>
    </row>
    <row r="8071" spans="1:5" outlineLevel="2" x14ac:dyDescent="0.35">
      <c r="A8071" s="11">
        <v>43847</v>
      </c>
      <c r="B8071" t="s">
        <v>832</v>
      </c>
      <c r="C8071" s="5">
        <v>135</v>
      </c>
      <c r="D8071" s="26" t="str">
        <f>IF(E8071="","TOTAL","")</f>
        <v/>
      </c>
      <c r="E8071" t="s">
        <v>77</v>
      </c>
    </row>
    <row r="8072" spans="1:5" outlineLevel="1" x14ac:dyDescent="0.35">
      <c r="A8072" s="25">
        <f>A8071</f>
        <v>43847</v>
      </c>
      <c r="B8072" s="24" t="str">
        <f>B8071</f>
        <v>TROY D WILLIAMS</v>
      </c>
      <c r="C8072" s="26">
        <f>SUBTOTAL(9,C8071:C8071)</f>
        <v>135</v>
      </c>
      <c r="D8072" s="26" t="str">
        <f>IF(E8072="","TOTAL","")</f>
        <v>TOTAL</v>
      </c>
    </row>
    <row r="8073" spans="1:5" outlineLevel="2" x14ac:dyDescent="0.35">
      <c r="A8073" s="11">
        <v>43847</v>
      </c>
      <c r="B8073" t="s">
        <v>1076</v>
      </c>
      <c r="C8073" s="5">
        <v>150</v>
      </c>
      <c r="D8073" s="26" t="str">
        <f>IF(E8073="","TOTAL","")</f>
        <v/>
      </c>
      <c r="E8073" t="s">
        <v>77</v>
      </c>
    </row>
    <row r="8074" spans="1:5" outlineLevel="1" x14ac:dyDescent="0.35">
      <c r="A8074" s="25">
        <f>A8073</f>
        <v>43847</v>
      </c>
      <c r="B8074" s="24" t="str">
        <f>B8073</f>
        <v>ALEXANDER WILSON</v>
      </c>
      <c r="C8074" s="26">
        <f>SUBTOTAL(9,C8073:C8073)</f>
        <v>150</v>
      </c>
      <c r="D8074" s="26" t="str">
        <f>IF(E8074="","TOTAL","")</f>
        <v>TOTAL</v>
      </c>
    </row>
    <row r="8075" spans="1:5" outlineLevel="2" x14ac:dyDescent="0.35">
      <c r="A8075" s="11">
        <v>43847</v>
      </c>
      <c r="B8075" t="s">
        <v>1077</v>
      </c>
      <c r="C8075" s="5">
        <v>240</v>
      </c>
      <c r="D8075" s="26" t="str">
        <f>IF(E8075="","TOTAL","")</f>
        <v/>
      </c>
      <c r="E8075" t="s">
        <v>77</v>
      </c>
    </row>
    <row r="8076" spans="1:5" outlineLevel="1" x14ac:dyDescent="0.35">
      <c r="A8076" s="25">
        <f>A8075</f>
        <v>43847</v>
      </c>
      <c r="B8076" s="24" t="str">
        <f>B8075</f>
        <v>KILA WILSON</v>
      </c>
      <c r="C8076" s="26">
        <f>SUBTOTAL(9,C8075:C8075)</f>
        <v>240</v>
      </c>
      <c r="D8076" s="26" t="str">
        <f>IF(E8076="","TOTAL","")</f>
        <v>TOTAL</v>
      </c>
    </row>
    <row r="8077" spans="1:5" outlineLevel="2" x14ac:dyDescent="0.35">
      <c r="A8077" s="11">
        <v>43847</v>
      </c>
      <c r="B8077" t="s">
        <v>1402</v>
      </c>
      <c r="C8077" s="5">
        <v>85</v>
      </c>
      <c r="D8077" s="26" t="str">
        <f>IF(E8077="","TOTAL","")</f>
        <v/>
      </c>
      <c r="E8077" t="s">
        <v>77</v>
      </c>
    </row>
    <row r="8078" spans="1:5" outlineLevel="1" x14ac:dyDescent="0.35">
      <c r="A8078" s="25">
        <f>A8077</f>
        <v>43847</v>
      </c>
      <c r="B8078" s="24" t="str">
        <f>B8077</f>
        <v>SEAN A WOLFSON</v>
      </c>
      <c r="C8078" s="26">
        <f>SUBTOTAL(9,C8077:C8077)</f>
        <v>85</v>
      </c>
      <c r="D8078" s="26" t="str">
        <f>IF(E8078="","TOTAL","")</f>
        <v>TOTAL</v>
      </c>
    </row>
    <row r="8079" spans="1:5" outlineLevel="2" x14ac:dyDescent="0.35">
      <c r="A8079" s="11">
        <v>43847</v>
      </c>
      <c r="B8079" t="s">
        <v>1403</v>
      </c>
      <c r="C8079" s="5">
        <v>100</v>
      </c>
      <c r="D8079" s="26" t="str">
        <f>IF(E8079="","TOTAL","")</f>
        <v/>
      </c>
      <c r="E8079" t="s">
        <v>99</v>
      </c>
    </row>
    <row r="8080" spans="1:5" outlineLevel="2" x14ac:dyDescent="0.35">
      <c r="A8080" s="11">
        <v>43847</v>
      </c>
      <c r="B8080" t="s">
        <v>1403</v>
      </c>
      <c r="C8080" s="5">
        <v>100</v>
      </c>
      <c r="D8080" s="26" t="str">
        <f>IF(E8080="","TOTAL","")</f>
        <v/>
      </c>
      <c r="E8080" t="s">
        <v>99</v>
      </c>
    </row>
    <row r="8081" spans="1:5" outlineLevel="1" x14ac:dyDescent="0.35">
      <c r="A8081" s="25">
        <f>A8080</f>
        <v>43847</v>
      </c>
      <c r="B8081" s="24" t="str">
        <f>B8080</f>
        <v>THE WOODLANDS HIGH SCHOOL</v>
      </c>
      <c r="C8081" s="26">
        <f>SUBTOTAL(9,C8079:C8080)</f>
        <v>200</v>
      </c>
      <c r="D8081" s="26" t="str">
        <f>IF(E8081="","TOTAL","")</f>
        <v>TOTAL</v>
      </c>
    </row>
    <row r="8082" spans="1:5" outlineLevel="2" x14ac:dyDescent="0.35">
      <c r="A8082" s="11">
        <v>43847</v>
      </c>
      <c r="B8082" t="s">
        <v>1404</v>
      </c>
      <c r="C8082" s="5">
        <v>100</v>
      </c>
      <c r="D8082" s="26" t="str">
        <f>IF(E8082="","TOTAL","")</f>
        <v/>
      </c>
      <c r="E8082" t="s">
        <v>99</v>
      </c>
    </row>
    <row r="8083" spans="1:5" outlineLevel="2" x14ac:dyDescent="0.35">
      <c r="A8083" s="11">
        <v>43847</v>
      </c>
      <c r="B8083" t="s">
        <v>1404</v>
      </c>
      <c r="C8083" s="5">
        <v>300</v>
      </c>
      <c r="D8083" s="26" t="str">
        <f>IF(E8083="","TOTAL","")</f>
        <v/>
      </c>
      <c r="E8083" t="s">
        <v>99</v>
      </c>
    </row>
    <row r="8084" spans="1:5" outlineLevel="1" x14ac:dyDescent="0.35">
      <c r="A8084" s="25">
        <f>A8083</f>
        <v>43847</v>
      </c>
      <c r="B8084" s="24" t="str">
        <f>B8083</f>
        <v>LADY HIGHLANDER SOCCER BOOSTER CLUB</v>
      </c>
      <c r="C8084" s="26">
        <f>SUBTOTAL(9,C8082:C8083)</f>
        <v>400</v>
      </c>
      <c r="D8084" s="26" t="str">
        <f>IF(E8084="","TOTAL","")</f>
        <v>TOTAL</v>
      </c>
    </row>
    <row r="8085" spans="1:5" outlineLevel="2" x14ac:dyDescent="0.35">
      <c r="A8085" s="11">
        <v>43847</v>
      </c>
      <c r="B8085" t="s">
        <v>1700</v>
      </c>
      <c r="C8085" s="5">
        <v>115</v>
      </c>
      <c r="D8085" s="26" t="str">
        <f>IF(E8085="","TOTAL","")</f>
        <v/>
      </c>
      <c r="E8085" t="s">
        <v>77</v>
      </c>
    </row>
    <row r="8086" spans="1:5" outlineLevel="2" x14ac:dyDescent="0.35">
      <c r="A8086" s="11">
        <v>43847</v>
      </c>
      <c r="B8086" t="s">
        <v>1700</v>
      </c>
      <c r="C8086" s="5">
        <v>115</v>
      </c>
      <c r="D8086" s="26" t="str">
        <f>IF(E8086="","TOTAL","")</f>
        <v/>
      </c>
      <c r="E8086" t="s">
        <v>77</v>
      </c>
    </row>
    <row r="8087" spans="1:5" outlineLevel="2" x14ac:dyDescent="0.35">
      <c r="A8087" s="11">
        <v>43847</v>
      </c>
      <c r="B8087" t="s">
        <v>1700</v>
      </c>
      <c r="C8087" s="5">
        <v>115</v>
      </c>
      <c r="D8087" s="26" t="str">
        <f>IF(E8087="","TOTAL","")</f>
        <v/>
      </c>
      <c r="E8087" t="s">
        <v>77</v>
      </c>
    </row>
    <row r="8088" spans="1:5" outlineLevel="1" x14ac:dyDescent="0.35">
      <c r="A8088" s="25">
        <f>A8087</f>
        <v>43847</v>
      </c>
      <c r="B8088" s="24" t="str">
        <f>B8087</f>
        <v>KENNEY WRUBEL</v>
      </c>
      <c r="C8088" s="26">
        <f>SUBTOTAL(9,C8085:C8087)</f>
        <v>345</v>
      </c>
      <c r="D8088" s="26" t="str">
        <f>IF(E8088="","TOTAL","")</f>
        <v>TOTAL</v>
      </c>
    </row>
    <row r="8089" spans="1:5" outlineLevel="2" x14ac:dyDescent="0.35">
      <c r="A8089" s="11">
        <v>43847</v>
      </c>
      <c r="B8089" t="s">
        <v>286</v>
      </c>
      <c r="C8089" s="5">
        <v>2000</v>
      </c>
      <c r="D8089" s="26" t="str">
        <f>IF(E8089="","TOTAL","")</f>
        <v/>
      </c>
      <c r="E8089" t="s">
        <v>88</v>
      </c>
    </row>
    <row r="8090" spans="1:5" outlineLevel="2" x14ac:dyDescent="0.35">
      <c r="A8090" s="11">
        <v>43847</v>
      </c>
      <c r="B8090" t="s">
        <v>286</v>
      </c>
      <c r="C8090" s="5">
        <v>31.32</v>
      </c>
      <c r="D8090" s="26" t="str">
        <f>IF(E8090="","TOTAL","")</f>
        <v/>
      </c>
      <c r="E8090" t="s">
        <v>88</v>
      </c>
    </row>
    <row r="8091" spans="1:5" outlineLevel="1" x14ac:dyDescent="0.35">
      <c r="A8091" s="25">
        <f>A8090</f>
        <v>43847</v>
      </c>
      <c r="B8091" s="24" t="str">
        <f>B8090</f>
        <v>WYLIE CONSULTING ENGINEERS</v>
      </c>
      <c r="C8091" s="26">
        <f>SUBTOTAL(9,C8089:C8090)</f>
        <v>2031.32</v>
      </c>
      <c r="D8091" s="26" t="str">
        <f>IF(E8091="","TOTAL","")</f>
        <v>TOTAL</v>
      </c>
    </row>
    <row r="8092" spans="1:5" outlineLevel="2" x14ac:dyDescent="0.35">
      <c r="A8092" s="11">
        <v>43847</v>
      </c>
      <c r="B8092" t="s">
        <v>1701</v>
      </c>
      <c r="C8092" s="5">
        <v>168</v>
      </c>
      <c r="D8092" s="26" t="str">
        <f>IF(E8092="","TOTAL","")</f>
        <v/>
      </c>
      <c r="E8092" t="s">
        <v>99</v>
      </c>
    </row>
    <row r="8093" spans="1:5" outlineLevel="1" x14ac:dyDescent="0.35">
      <c r="A8093" s="25">
        <f>A8092</f>
        <v>43847</v>
      </c>
      <c r="B8093" s="24" t="str">
        <f>B8092</f>
        <v>DAYS INN BY WYNDHAM SAN ANGELO</v>
      </c>
      <c r="C8093" s="26">
        <f>SUBTOTAL(9,C8092:C8092)</f>
        <v>168</v>
      </c>
      <c r="D8093" s="26" t="str">
        <f>IF(E8093="","TOTAL","")</f>
        <v>TOTAL</v>
      </c>
    </row>
    <row r="8094" spans="1:5" outlineLevel="2" x14ac:dyDescent="0.35">
      <c r="A8094" s="11">
        <v>43847</v>
      </c>
      <c r="B8094" t="s">
        <v>1702</v>
      </c>
      <c r="C8094" s="5">
        <v>340</v>
      </c>
      <c r="D8094" s="26" t="str">
        <f>IF(E8094="","TOTAL","")</f>
        <v/>
      </c>
      <c r="E8094" t="s">
        <v>85</v>
      </c>
    </row>
    <row r="8095" spans="1:5" outlineLevel="2" x14ac:dyDescent="0.35">
      <c r="A8095" s="11">
        <v>43847</v>
      </c>
      <c r="B8095" t="s">
        <v>1702</v>
      </c>
      <c r="C8095" s="5">
        <v>340</v>
      </c>
      <c r="D8095" s="26" t="str">
        <f>IF(E8095="","TOTAL","")</f>
        <v/>
      </c>
      <c r="E8095" t="s">
        <v>85</v>
      </c>
    </row>
    <row r="8096" spans="1:5" outlineLevel="2" x14ac:dyDescent="0.35">
      <c r="A8096" s="11">
        <v>43847</v>
      </c>
      <c r="B8096" t="s">
        <v>1702</v>
      </c>
      <c r="C8096" s="5">
        <v>340</v>
      </c>
      <c r="D8096" s="26" t="str">
        <f>IF(E8096="","TOTAL","")</f>
        <v/>
      </c>
      <c r="E8096" t="s">
        <v>85</v>
      </c>
    </row>
    <row r="8097" spans="1:5" outlineLevel="1" x14ac:dyDescent="0.35">
      <c r="A8097" s="25">
        <f>A8096</f>
        <v>43847</v>
      </c>
      <c r="B8097" s="24" t="str">
        <f>B8096</f>
        <v>X-RAY LOCATING SERVICES INC</v>
      </c>
      <c r="C8097" s="26">
        <f>SUBTOTAL(9,C8094:C8096)</f>
        <v>1020</v>
      </c>
      <c r="D8097" s="26" t="str">
        <f>IF(E8097="","TOTAL","")</f>
        <v>TOTAL</v>
      </c>
    </row>
    <row r="8098" spans="1:5" outlineLevel="2" x14ac:dyDescent="0.35">
      <c r="A8098" s="11">
        <v>43847</v>
      </c>
      <c r="B8098" t="s">
        <v>1703</v>
      </c>
      <c r="C8098" s="5">
        <v>1309.3</v>
      </c>
      <c r="D8098" s="26" t="str">
        <f>IF(E8098="","TOTAL","")</f>
        <v/>
      </c>
      <c r="E8098" t="s">
        <v>81</v>
      </c>
    </row>
    <row r="8099" spans="1:5" outlineLevel="1" x14ac:dyDescent="0.35">
      <c r="A8099" s="25">
        <f>A8098</f>
        <v>43847</v>
      </c>
      <c r="B8099" s="24" t="str">
        <f>B8098</f>
        <v>XANTE CORPORATION</v>
      </c>
      <c r="C8099" s="26">
        <f>SUBTOTAL(9,C8098:C8098)</f>
        <v>1309.3</v>
      </c>
      <c r="D8099" s="26" t="str">
        <f>IF(E8099="","TOTAL","")</f>
        <v>TOTAL</v>
      </c>
    </row>
    <row r="8100" spans="1:5" outlineLevel="2" x14ac:dyDescent="0.35">
      <c r="A8100" s="11">
        <v>43847</v>
      </c>
      <c r="B8100" t="s">
        <v>297</v>
      </c>
      <c r="C8100" s="5">
        <v>1995</v>
      </c>
      <c r="D8100" s="26" t="str">
        <f>IF(E8100="","TOTAL","")</f>
        <v/>
      </c>
      <c r="E8100" t="s">
        <v>85</v>
      </c>
    </row>
    <row r="8101" spans="1:5" outlineLevel="2" x14ac:dyDescent="0.35">
      <c r="A8101" s="11">
        <v>43847</v>
      </c>
      <c r="B8101" t="s">
        <v>297</v>
      </c>
      <c r="C8101" s="5">
        <v>3570</v>
      </c>
      <c r="D8101" s="26" t="str">
        <f>IF(E8101="","TOTAL","")</f>
        <v/>
      </c>
      <c r="E8101" t="s">
        <v>85</v>
      </c>
    </row>
    <row r="8102" spans="1:5" outlineLevel="2" x14ac:dyDescent="0.35">
      <c r="A8102" s="11">
        <v>43847</v>
      </c>
      <c r="B8102" t="s">
        <v>297</v>
      </c>
      <c r="C8102" s="5">
        <v>17396.3</v>
      </c>
      <c r="D8102" s="26" t="str">
        <f>IF(E8102="","TOTAL","")</f>
        <v/>
      </c>
      <c r="E8102" t="s">
        <v>85</v>
      </c>
    </row>
    <row r="8103" spans="1:5" outlineLevel="2" x14ac:dyDescent="0.35">
      <c r="A8103" s="11">
        <v>43847</v>
      </c>
      <c r="B8103" t="s">
        <v>297</v>
      </c>
      <c r="C8103" s="5">
        <v>30488.02</v>
      </c>
      <c r="D8103" s="26" t="str">
        <f>IF(E8103="","TOTAL","")</f>
        <v/>
      </c>
      <c r="E8103" t="s">
        <v>85</v>
      </c>
    </row>
    <row r="8104" spans="1:5" outlineLevel="1" x14ac:dyDescent="0.35">
      <c r="A8104" s="25">
        <f>A8103</f>
        <v>43847</v>
      </c>
      <c r="B8104" s="24" t="str">
        <f>B8103</f>
        <v>YELLOWSTONE LANDSCAPE - CENTRAL INC</v>
      </c>
      <c r="C8104" s="26">
        <f>SUBTOTAL(9,C8100:C8103)</f>
        <v>53449.32</v>
      </c>
      <c r="D8104" s="26" t="str">
        <f>IF(E8104="","TOTAL","")</f>
        <v>TOTAL</v>
      </c>
    </row>
    <row r="8105" spans="1:5" outlineLevel="2" x14ac:dyDescent="0.35">
      <c r="A8105" s="11">
        <v>43847</v>
      </c>
      <c r="B8105" t="s">
        <v>1079</v>
      </c>
      <c r="C8105" s="5">
        <v>135</v>
      </c>
      <c r="D8105" s="26" t="str">
        <f>IF(E8105="","TOTAL","")</f>
        <v/>
      </c>
      <c r="E8105" t="s">
        <v>77</v>
      </c>
    </row>
    <row r="8106" spans="1:5" outlineLevel="1" x14ac:dyDescent="0.35">
      <c r="A8106" s="25">
        <f>A8105</f>
        <v>43847</v>
      </c>
      <c r="B8106" s="24" t="str">
        <f>B8105</f>
        <v>FRANK YOUNG</v>
      </c>
      <c r="C8106" s="26">
        <f>SUBTOTAL(9,C8105:C8105)</f>
        <v>135</v>
      </c>
      <c r="D8106" s="26" t="str">
        <f>IF(E8106="","TOTAL","")</f>
        <v>TOTAL</v>
      </c>
    </row>
    <row r="8107" spans="1:5" outlineLevel="2" x14ac:dyDescent="0.35">
      <c r="A8107" s="11">
        <v>43847</v>
      </c>
      <c r="B8107" t="s">
        <v>290</v>
      </c>
      <c r="C8107" s="5">
        <v>432.02</v>
      </c>
      <c r="D8107" s="26" t="str">
        <f>IF(E8107="","TOTAL","")</f>
        <v/>
      </c>
      <c r="E8107" t="s">
        <v>81</v>
      </c>
    </row>
    <row r="8108" spans="1:5" outlineLevel="2" x14ac:dyDescent="0.35">
      <c r="A8108" s="11">
        <v>43847</v>
      </c>
      <c r="B8108" t="s">
        <v>290</v>
      </c>
      <c r="C8108" s="5">
        <v>106.74</v>
      </c>
      <c r="D8108" s="26" t="str">
        <f>IF(E8108="","TOTAL","")</f>
        <v/>
      </c>
      <c r="E8108" t="s">
        <v>81</v>
      </c>
    </row>
    <row r="8109" spans="1:5" outlineLevel="2" x14ac:dyDescent="0.35">
      <c r="A8109" s="11">
        <v>43847</v>
      </c>
      <c r="B8109" t="s">
        <v>290</v>
      </c>
      <c r="C8109" s="5">
        <v>60.92</v>
      </c>
      <c r="D8109" s="26" t="str">
        <f>IF(E8109="","TOTAL","")</f>
        <v/>
      </c>
      <c r="E8109" t="s">
        <v>81</v>
      </c>
    </row>
    <row r="8110" spans="1:5" outlineLevel="2" x14ac:dyDescent="0.35">
      <c r="A8110" s="11">
        <v>43847</v>
      </c>
      <c r="B8110" t="s">
        <v>290</v>
      </c>
      <c r="C8110" s="5">
        <v>211.67</v>
      </c>
      <c r="D8110" s="26" t="str">
        <f>IF(E8110="","TOTAL","")</f>
        <v/>
      </c>
      <c r="E8110" t="s">
        <v>81</v>
      </c>
    </row>
    <row r="8111" spans="1:5" outlineLevel="2" x14ac:dyDescent="0.35">
      <c r="A8111" s="11">
        <v>43847</v>
      </c>
      <c r="B8111" t="s">
        <v>290</v>
      </c>
      <c r="C8111" s="5">
        <v>211.67</v>
      </c>
      <c r="D8111" s="26" t="str">
        <f>IF(E8111="","TOTAL","")</f>
        <v/>
      </c>
      <c r="E8111" t="s">
        <v>81</v>
      </c>
    </row>
    <row r="8112" spans="1:5" outlineLevel="2" x14ac:dyDescent="0.35">
      <c r="A8112" s="11">
        <v>43847</v>
      </c>
      <c r="B8112" t="s">
        <v>290</v>
      </c>
      <c r="C8112" s="5">
        <v>35.200000000000003</v>
      </c>
      <c r="D8112" s="26" t="str">
        <f>IF(E8112="","TOTAL","")</f>
        <v/>
      </c>
      <c r="E8112" t="s">
        <v>81</v>
      </c>
    </row>
    <row r="8113" spans="1:5" outlineLevel="2" x14ac:dyDescent="0.35">
      <c r="A8113" s="11">
        <v>43847</v>
      </c>
      <c r="B8113" t="s">
        <v>290</v>
      </c>
      <c r="C8113" s="5">
        <v>227.5</v>
      </c>
      <c r="D8113" s="26" t="str">
        <f>IF(E8113="","TOTAL","")</f>
        <v/>
      </c>
      <c r="E8113" t="s">
        <v>81</v>
      </c>
    </row>
    <row r="8114" spans="1:5" outlineLevel="2" x14ac:dyDescent="0.35">
      <c r="A8114" s="11">
        <v>43847</v>
      </c>
      <c r="B8114" t="s">
        <v>290</v>
      </c>
      <c r="C8114" s="5">
        <v>204</v>
      </c>
      <c r="D8114" s="26" t="str">
        <f>IF(E8114="","TOTAL","")</f>
        <v/>
      </c>
      <c r="E8114" t="s">
        <v>81</v>
      </c>
    </row>
    <row r="8115" spans="1:5" outlineLevel="2" x14ac:dyDescent="0.35">
      <c r="A8115" s="11">
        <v>43847</v>
      </c>
      <c r="B8115" t="s">
        <v>290</v>
      </c>
      <c r="C8115" s="5">
        <v>246.15</v>
      </c>
      <c r="D8115" s="26" t="str">
        <f>IF(E8115="","TOTAL","")</f>
        <v/>
      </c>
      <c r="E8115" t="s">
        <v>81</v>
      </c>
    </row>
    <row r="8116" spans="1:5" outlineLevel="2" x14ac:dyDescent="0.35">
      <c r="A8116" s="11">
        <v>43847</v>
      </c>
      <c r="B8116" t="s">
        <v>290</v>
      </c>
      <c r="C8116" s="5">
        <v>133.26</v>
      </c>
      <c r="D8116" s="26" t="str">
        <f>IF(E8116="","TOTAL","")</f>
        <v/>
      </c>
      <c r="E8116" t="s">
        <v>81</v>
      </c>
    </row>
    <row r="8117" spans="1:5" outlineLevel="2" x14ac:dyDescent="0.35">
      <c r="A8117" s="11">
        <v>43847</v>
      </c>
      <c r="B8117" t="s">
        <v>290</v>
      </c>
      <c r="C8117" s="5">
        <v>80.14</v>
      </c>
      <c r="D8117" s="26" t="str">
        <f>IF(E8117="","TOTAL","")</f>
        <v/>
      </c>
      <c r="E8117" t="s">
        <v>81</v>
      </c>
    </row>
    <row r="8118" spans="1:5" outlineLevel="1" x14ac:dyDescent="0.35">
      <c r="A8118" s="25">
        <f>A8117</f>
        <v>43847</v>
      </c>
      <c r="B8118" s="24" t="str">
        <f>B8117</f>
        <v>CYPRESS LAWN &amp; TURF EQUIPMENT INC</v>
      </c>
      <c r="C8118" s="26">
        <f>SUBTOTAL(9,C8107:C8117)</f>
        <v>1949.27</v>
      </c>
      <c r="D8118" s="26" t="str">
        <f>IF(E8118="","TOTAL","")</f>
        <v>TOTAL</v>
      </c>
    </row>
    <row r="8119" spans="1:5" outlineLevel="2" x14ac:dyDescent="0.35">
      <c r="A8119" s="11">
        <v>43847</v>
      </c>
      <c r="B8119" t="s">
        <v>1704</v>
      </c>
      <c r="C8119" s="5">
        <v>72</v>
      </c>
      <c r="D8119" s="26" t="str">
        <f>IF(E8119="","TOTAL","")</f>
        <v/>
      </c>
      <c r="E8119" t="s">
        <v>79</v>
      </c>
    </row>
    <row r="8120" spans="1:5" outlineLevel="1" x14ac:dyDescent="0.35">
      <c r="A8120" s="25">
        <f>A8119</f>
        <v>43847</v>
      </c>
      <c r="B8120" s="24" t="str">
        <f>B8119</f>
        <v>FREEDOM FLIGHT MODELS</v>
      </c>
      <c r="C8120" s="26">
        <f>SUBTOTAL(9,C8119:C8119)</f>
        <v>72</v>
      </c>
      <c r="D8120" s="26" t="str">
        <f>IF(E8120="","TOTAL","")</f>
        <v>TOTAL</v>
      </c>
    </row>
    <row r="8121" spans="1:5" outlineLevel="2" x14ac:dyDescent="0.35">
      <c r="A8121" s="11">
        <v>43854</v>
      </c>
      <c r="B8121" t="s">
        <v>1705</v>
      </c>
      <c r="C8121" s="5">
        <v>500</v>
      </c>
      <c r="D8121" s="26" t="str">
        <f>IF(E8121="","TOTAL","")</f>
        <v/>
      </c>
      <c r="E8121" t="s">
        <v>1081</v>
      </c>
    </row>
    <row r="8122" spans="1:5" outlineLevel="1" x14ac:dyDescent="0.35">
      <c r="A8122" s="25">
        <f>A8121</f>
        <v>43854</v>
      </c>
      <c r="B8122" s="24" t="str">
        <f>B8121</f>
        <v>ALLEGRO BALLET OF HOUSTON</v>
      </c>
      <c r="C8122" s="26">
        <f>SUBTOTAL(9,C8121:C8121)</f>
        <v>500</v>
      </c>
      <c r="D8122" s="26" t="str">
        <f>IF(E8122="","TOTAL","")</f>
        <v>TOTAL</v>
      </c>
    </row>
    <row r="8123" spans="1:5" outlineLevel="2" x14ac:dyDescent="0.35">
      <c r="A8123" s="11">
        <v>43854</v>
      </c>
      <c r="B8123" t="s">
        <v>1706</v>
      </c>
      <c r="C8123" s="5">
        <v>750</v>
      </c>
      <c r="D8123" s="26" t="str">
        <f>IF(E8123="","TOTAL","")</f>
        <v/>
      </c>
      <c r="E8123" t="s">
        <v>1081</v>
      </c>
    </row>
    <row r="8124" spans="1:5" outlineLevel="1" x14ac:dyDescent="0.35">
      <c r="A8124" s="25">
        <f>A8123</f>
        <v>43854</v>
      </c>
      <c r="B8124" s="24" t="str">
        <f>B8123</f>
        <v>CONNOLLY DANCE ARTS</v>
      </c>
      <c r="C8124" s="26">
        <f>SUBTOTAL(9,C8123:C8123)</f>
        <v>750</v>
      </c>
      <c r="D8124" s="26" t="str">
        <f>IF(E8124="","TOTAL","")</f>
        <v>TOTAL</v>
      </c>
    </row>
    <row r="8125" spans="1:5" outlineLevel="2" x14ac:dyDescent="0.35">
      <c r="A8125" s="11">
        <v>43854</v>
      </c>
      <c r="B8125" t="s">
        <v>1707</v>
      </c>
      <c r="C8125" s="5">
        <v>750</v>
      </c>
      <c r="D8125" s="26" t="str">
        <f>IF(E8125="","TOTAL","")</f>
        <v/>
      </c>
      <c r="E8125" t="s">
        <v>1081</v>
      </c>
    </row>
    <row r="8126" spans="1:5" outlineLevel="1" x14ac:dyDescent="0.35">
      <c r="A8126" s="25">
        <f>A8125</f>
        <v>43854</v>
      </c>
      <c r="B8126" s="24" t="str">
        <f>B8125</f>
        <v>POINTE OF GRACE DANCE STUDIO</v>
      </c>
      <c r="C8126" s="26">
        <f>SUBTOTAL(9,C8125:C8125)</f>
        <v>750</v>
      </c>
      <c r="D8126" s="26" t="str">
        <f>IF(E8126="","TOTAL","")</f>
        <v>TOTAL</v>
      </c>
    </row>
    <row r="8127" spans="1:5" outlineLevel="2" x14ac:dyDescent="0.35">
      <c r="A8127" s="11">
        <v>43854</v>
      </c>
      <c r="B8127" t="s">
        <v>1708</v>
      </c>
      <c r="C8127" s="5">
        <v>750</v>
      </c>
      <c r="D8127" s="26" t="str">
        <f>IF(E8127="","TOTAL","")</f>
        <v/>
      </c>
      <c r="E8127" t="s">
        <v>1081</v>
      </c>
    </row>
    <row r="8128" spans="1:5" outlineLevel="1" x14ac:dyDescent="0.35">
      <c r="A8128" s="25">
        <f>A8127</f>
        <v>43854</v>
      </c>
      <c r="B8128" s="24" t="str">
        <f>B8127</f>
        <v>INTEMPO DANCE LLC</v>
      </c>
      <c r="C8128" s="26">
        <f>SUBTOTAL(9,C8127:C8127)</f>
        <v>750</v>
      </c>
      <c r="D8128" s="26" t="str">
        <f>IF(E8128="","TOTAL","")</f>
        <v>TOTAL</v>
      </c>
    </row>
    <row r="8129" spans="1:5" outlineLevel="2" x14ac:dyDescent="0.35">
      <c r="A8129" s="11">
        <v>43854</v>
      </c>
      <c r="B8129" t="s">
        <v>1709</v>
      </c>
      <c r="C8129" s="5">
        <v>2200</v>
      </c>
      <c r="D8129" s="26" t="str">
        <f>IF(E8129="","TOTAL","")</f>
        <v/>
      </c>
      <c r="E8129" t="s">
        <v>345</v>
      </c>
    </row>
    <row r="8130" spans="1:5" outlineLevel="1" x14ac:dyDescent="0.35">
      <c r="A8130" s="25">
        <f>A8129</f>
        <v>43854</v>
      </c>
      <c r="B8130" s="24" t="str">
        <f>B8129</f>
        <v>HOPE CITY</v>
      </c>
      <c r="C8130" s="26">
        <f>SUBTOTAL(9,C8129:C8129)</f>
        <v>2200</v>
      </c>
      <c r="D8130" s="26" t="str">
        <f>IF(E8130="","TOTAL","")</f>
        <v>TOTAL</v>
      </c>
    </row>
    <row r="8131" spans="1:5" outlineLevel="2" x14ac:dyDescent="0.35">
      <c r="A8131" s="11">
        <v>43854</v>
      </c>
      <c r="B8131" t="s">
        <v>1709</v>
      </c>
      <c r="C8131" s="5">
        <v>5640</v>
      </c>
      <c r="D8131" s="26" t="str">
        <f>IF(E8131="","TOTAL","")</f>
        <v/>
      </c>
      <c r="E8131" t="s">
        <v>345</v>
      </c>
    </row>
    <row r="8132" spans="1:5" outlineLevel="1" x14ac:dyDescent="0.35">
      <c r="A8132" s="25">
        <f>A8131</f>
        <v>43854</v>
      </c>
      <c r="B8132" s="24" t="str">
        <f>B8131</f>
        <v>HOPE CITY</v>
      </c>
      <c r="C8132" s="26">
        <f>SUBTOTAL(9,C8131:C8131)</f>
        <v>5640</v>
      </c>
      <c r="D8132" s="26" t="str">
        <f>IF(E8132="","TOTAL","")</f>
        <v>TOTAL</v>
      </c>
    </row>
    <row r="8133" spans="1:5" outlineLevel="2" x14ac:dyDescent="0.35">
      <c r="A8133" s="11">
        <v>43854</v>
      </c>
      <c r="B8133" t="s">
        <v>1710</v>
      </c>
      <c r="C8133" s="5">
        <v>20</v>
      </c>
      <c r="D8133" s="26" t="str">
        <f>IF(E8133="","TOTAL","")</f>
        <v/>
      </c>
      <c r="E8133" t="s">
        <v>80</v>
      </c>
    </row>
    <row r="8134" spans="1:5" outlineLevel="1" x14ac:dyDescent="0.35">
      <c r="A8134" s="25">
        <f>A8133</f>
        <v>43854</v>
      </c>
      <c r="B8134" s="24" t="str">
        <f>B8133</f>
        <v>DONNA HUTCHISON</v>
      </c>
      <c r="C8134" s="26">
        <f>SUBTOTAL(9,C8133:C8133)</f>
        <v>20</v>
      </c>
      <c r="D8134" s="26" t="str">
        <f>IF(E8134="","TOTAL","")</f>
        <v>TOTAL</v>
      </c>
    </row>
    <row r="8135" spans="1:5" outlineLevel="2" x14ac:dyDescent="0.35">
      <c r="A8135" s="11">
        <v>43854</v>
      </c>
      <c r="B8135" t="s">
        <v>1711</v>
      </c>
      <c r="C8135" s="5">
        <v>10</v>
      </c>
      <c r="D8135" s="26" t="str">
        <f>IF(E8135="","TOTAL","")</f>
        <v/>
      </c>
      <c r="E8135" t="s">
        <v>80</v>
      </c>
    </row>
    <row r="8136" spans="1:5" outlineLevel="1" x14ac:dyDescent="0.35">
      <c r="A8136" s="25">
        <f>A8135</f>
        <v>43854</v>
      </c>
      <c r="B8136" s="24" t="str">
        <f>B8135</f>
        <v>STEVEN COUSSENS</v>
      </c>
      <c r="C8136" s="26">
        <f>SUBTOTAL(9,C8135:C8135)</f>
        <v>10</v>
      </c>
      <c r="D8136" s="26" t="str">
        <f>IF(E8136="","TOTAL","")</f>
        <v>TOTAL</v>
      </c>
    </row>
    <row r="8137" spans="1:5" outlineLevel="2" x14ac:dyDescent="0.35">
      <c r="A8137" s="11">
        <v>43854</v>
      </c>
      <c r="B8137" t="s">
        <v>1712</v>
      </c>
      <c r="C8137" s="5">
        <v>13.95</v>
      </c>
      <c r="D8137" s="26" t="str">
        <f>IF(E8137="","TOTAL","")</f>
        <v/>
      </c>
      <c r="E8137" t="s">
        <v>80</v>
      </c>
    </row>
    <row r="8138" spans="1:5" outlineLevel="1" x14ac:dyDescent="0.35">
      <c r="A8138" s="25">
        <f>A8137</f>
        <v>43854</v>
      </c>
      <c r="B8138" s="24" t="str">
        <f>B8137</f>
        <v>ANDREA CHACIN CAMBAR</v>
      </c>
      <c r="C8138" s="26">
        <f>SUBTOTAL(9,C8137:C8137)</f>
        <v>13.95</v>
      </c>
      <c r="D8138" s="26" t="str">
        <f>IF(E8138="","TOTAL","")</f>
        <v>TOTAL</v>
      </c>
    </row>
    <row r="8139" spans="1:5" outlineLevel="2" x14ac:dyDescent="0.35">
      <c r="A8139" s="11">
        <v>43854</v>
      </c>
      <c r="B8139" t="s">
        <v>1713</v>
      </c>
      <c r="C8139" s="5">
        <v>10</v>
      </c>
      <c r="D8139" s="26" t="str">
        <f>IF(E8139="","TOTAL","")</f>
        <v/>
      </c>
      <c r="E8139" t="s">
        <v>99</v>
      </c>
    </row>
    <row r="8140" spans="1:5" outlineLevel="1" x14ac:dyDescent="0.35">
      <c r="A8140" s="25">
        <f>A8139</f>
        <v>43854</v>
      </c>
      <c r="B8140" s="24" t="str">
        <f>B8139</f>
        <v>VANGIE REYES</v>
      </c>
      <c r="C8140" s="26">
        <f>SUBTOTAL(9,C8139:C8139)</f>
        <v>10</v>
      </c>
      <c r="D8140" s="26" t="str">
        <f>IF(E8140="","TOTAL","")</f>
        <v>TOTAL</v>
      </c>
    </row>
    <row r="8141" spans="1:5" outlineLevel="2" x14ac:dyDescent="0.35">
      <c r="A8141" s="11">
        <v>43854</v>
      </c>
      <c r="B8141" t="s">
        <v>1714</v>
      </c>
      <c r="C8141" s="5">
        <v>10</v>
      </c>
      <c r="D8141" s="26" t="str">
        <f>IF(E8141="","TOTAL","")</f>
        <v/>
      </c>
      <c r="E8141" t="s">
        <v>99</v>
      </c>
    </row>
    <row r="8142" spans="1:5" outlineLevel="1" x14ac:dyDescent="0.35">
      <c r="A8142" s="25">
        <f>A8141</f>
        <v>43854</v>
      </c>
      <c r="B8142" s="24" t="str">
        <f>B8141</f>
        <v>KRISTINA TOOLE</v>
      </c>
      <c r="C8142" s="26">
        <f>SUBTOTAL(9,C8141:C8141)</f>
        <v>10</v>
      </c>
      <c r="D8142" s="26" t="str">
        <f>IF(E8142="","TOTAL","")</f>
        <v>TOTAL</v>
      </c>
    </row>
    <row r="8143" spans="1:5" outlineLevel="2" x14ac:dyDescent="0.35">
      <c r="A8143" s="11">
        <v>43854</v>
      </c>
      <c r="B8143" t="s">
        <v>1715</v>
      </c>
      <c r="C8143" s="5">
        <v>20</v>
      </c>
      <c r="D8143" s="26" t="str">
        <f>IF(E8143="","TOTAL","")</f>
        <v/>
      </c>
      <c r="E8143" t="s">
        <v>99</v>
      </c>
    </row>
    <row r="8144" spans="1:5" outlineLevel="1" x14ac:dyDescent="0.35">
      <c r="A8144" s="25">
        <f>A8143</f>
        <v>43854</v>
      </c>
      <c r="B8144" s="24" t="str">
        <f>B8143</f>
        <v>JOSHUA KELLEY</v>
      </c>
      <c r="C8144" s="26">
        <f>SUBTOTAL(9,C8143:C8143)</f>
        <v>20</v>
      </c>
      <c r="D8144" s="26" t="str">
        <f>IF(E8144="","TOTAL","")</f>
        <v>TOTAL</v>
      </c>
    </row>
    <row r="8145" spans="1:5" outlineLevel="2" x14ac:dyDescent="0.35">
      <c r="A8145" s="11">
        <v>43854</v>
      </c>
      <c r="B8145" t="s">
        <v>1716</v>
      </c>
      <c r="C8145" s="5">
        <v>20</v>
      </c>
      <c r="D8145" s="26" t="str">
        <f>IF(E8145="","TOTAL","")</f>
        <v/>
      </c>
      <c r="E8145" t="s">
        <v>99</v>
      </c>
    </row>
    <row r="8146" spans="1:5" outlineLevel="1" x14ac:dyDescent="0.35">
      <c r="A8146" s="25">
        <f>A8145</f>
        <v>43854</v>
      </c>
      <c r="B8146" s="24" t="str">
        <f>B8145</f>
        <v>JENNIFER GARRETT</v>
      </c>
      <c r="C8146" s="26">
        <f>SUBTOTAL(9,C8145:C8145)</f>
        <v>20</v>
      </c>
      <c r="D8146" s="26" t="str">
        <f>IF(E8146="","TOTAL","")</f>
        <v>TOTAL</v>
      </c>
    </row>
    <row r="8147" spans="1:5" outlineLevel="2" x14ac:dyDescent="0.35">
      <c r="A8147" s="11">
        <v>43854</v>
      </c>
      <c r="B8147" t="s">
        <v>1717</v>
      </c>
      <c r="C8147" s="5">
        <v>10</v>
      </c>
      <c r="D8147" s="26" t="str">
        <f>IF(E8147="","TOTAL","")</f>
        <v/>
      </c>
      <c r="E8147" t="s">
        <v>99</v>
      </c>
    </row>
    <row r="8148" spans="1:5" outlineLevel="1" x14ac:dyDescent="0.35">
      <c r="A8148" s="25">
        <f>A8147</f>
        <v>43854</v>
      </c>
      <c r="B8148" s="24" t="str">
        <f>B8147</f>
        <v>SHERVETTA SANDERSOJO</v>
      </c>
      <c r="C8148" s="26">
        <f>SUBTOTAL(9,C8147:C8147)</f>
        <v>10</v>
      </c>
      <c r="D8148" s="26" t="str">
        <f>IF(E8148="","TOTAL","")</f>
        <v>TOTAL</v>
      </c>
    </row>
    <row r="8149" spans="1:5" outlineLevel="2" x14ac:dyDescent="0.35">
      <c r="A8149" s="11">
        <v>43854</v>
      </c>
      <c r="B8149" t="s">
        <v>1718</v>
      </c>
      <c r="C8149" s="5">
        <v>20</v>
      </c>
      <c r="D8149" s="26" t="str">
        <f>IF(E8149="","TOTAL","")</f>
        <v/>
      </c>
      <c r="E8149" t="s">
        <v>99</v>
      </c>
    </row>
    <row r="8150" spans="1:5" outlineLevel="1" x14ac:dyDescent="0.35">
      <c r="A8150" s="25">
        <f>A8149</f>
        <v>43854</v>
      </c>
      <c r="B8150" s="24" t="str">
        <f>B8149</f>
        <v>MICHELLE JARDINE</v>
      </c>
      <c r="C8150" s="26">
        <f>SUBTOTAL(9,C8149:C8149)</f>
        <v>20</v>
      </c>
      <c r="D8150" s="26" t="str">
        <f>IF(E8150="","TOTAL","")</f>
        <v>TOTAL</v>
      </c>
    </row>
    <row r="8151" spans="1:5" outlineLevel="2" x14ac:dyDescent="0.35">
      <c r="A8151" s="11">
        <v>43854</v>
      </c>
      <c r="B8151" t="s">
        <v>1719</v>
      </c>
      <c r="C8151" s="5">
        <v>10</v>
      </c>
      <c r="D8151" s="26" t="str">
        <f>IF(E8151="","TOTAL","")</f>
        <v/>
      </c>
      <c r="E8151" t="s">
        <v>99</v>
      </c>
    </row>
    <row r="8152" spans="1:5" outlineLevel="1" x14ac:dyDescent="0.35">
      <c r="A8152" s="25">
        <f>A8151</f>
        <v>43854</v>
      </c>
      <c r="B8152" s="24" t="str">
        <f>B8151</f>
        <v>SANDRA FRAZIER</v>
      </c>
      <c r="C8152" s="26">
        <f>SUBTOTAL(9,C8151:C8151)</f>
        <v>10</v>
      </c>
      <c r="D8152" s="26" t="str">
        <f>IF(E8152="","TOTAL","")</f>
        <v>TOTAL</v>
      </c>
    </row>
    <row r="8153" spans="1:5" outlineLevel="2" x14ac:dyDescent="0.35">
      <c r="A8153" s="11">
        <v>43854</v>
      </c>
      <c r="B8153" t="s">
        <v>1720</v>
      </c>
      <c r="C8153" s="5">
        <v>8</v>
      </c>
      <c r="D8153" s="26" t="str">
        <f>IF(E8153="","TOTAL","")</f>
        <v/>
      </c>
      <c r="E8153" t="s">
        <v>99</v>
      </c>
    </row>
    <row r="8154" spans="1:5" outlineLevel="1" x14ac:dyDescent="0.35">
      <c r="A8154" s="25">
        <f>A8153</f>
        <v>43854</v>
      </c>
      <c r="B8154" s="24" t="str">
        <f>B8153</f>
        <v>KARLA PHILLIPS</v>
      </c>
      <c r="C8154" s="26">
        <f>SUBTOTAL(9,C8153:C8153)</f>
        <v>8</v>
      </c>
      <c r="D8154" s="26" t="str">
        <f>IF(E8154="","TOTAL","")</f>
        <v>TOTAL</v>
      </c>
    </row>
    <row r="8155" spans="1:5" outlineLevel="2" x14ac:dyDescent="0.35">
      <c r="A8155" s="11">
        <v>43854</v>
      </c>
      <c r="B8155" t="s">
        <v>1721</v>
      </c>
      <c r="C8155" s="5">
        <v>8</v>
      </c>
      <c r="D8155" s="26" t="str">
        <f>IF(E8155="","TOTAL","")</f>
        <v/>
      </c>
      <c r="E8155" t="s">
        <v>99</v>
      </c>
    </row>
    <row r="8156" spans="1:5" outlineLevel="1" x14ac:dyDescent="0.35">
      <c r="A8156" s="25">
        <f>A8155</f>
        <v>43854</v>
      </c>
      <c r="B8156" s="24" t="str">
        <f>B8155</f>
        <v>ERICA FLEMING</v>
      </c>
      <c r="C8156" s="26">
        <f>SUBTOTAL(9,C8155:C8155)</f>
        <v>8</v>
      </c>
      <c r="D8156" s="26" t="str">
        <f>IF(E8156="","TOTAL","")</f>
        <v>TOTAL</v>
      </c>
    </row>
    <row r="8157" spans="1:5" outlineLevel="2" x14ac:dyDescent="0.35">
      <c r="A8157" s="11">
        <v>43854</v>
      </c>
      <c r="B8157" t="s">
        <v>1722</v>
      </c>
      <c r="C8157" s="5">
        <v>10</v>
      </c>
      <c r="D8157" s="26" t="str">
        <f>IF(E8157="","TOTAL","")</f>
        <v/>
      </c>
      <c r="E8157" t="s">
        <v>99</v>
      </c>
    </row>
    <row r="8158" spans="1:5" outlineLevel="1" x14ac:dyDescent="0.35">
      <c r="A8158" s="25">
        <f>A8157</f>
        <v>43854</v>
      </c>
      <c r="B8158" s="24" t="str">
        <f>B8157</f>
        <v>STEPHANIE FLORES</v>
      </c>
      <c r="C8158" s="26">
        <f>SUBTOTAL(9,C8157:C8157)</f>
        <v>10</v>
      </c>
      <c r="D8158" s="26" t="str">
        <f>IF(E8158="","TOTAL","")</f>
        <v>TOTAL</v>
      </c>
    </row>
    <row r="8159" spans="1:5" outlineLevel="2" x14ac:dyDescent="0.35">
      <c r="A8159" s="11">
        <v>43854</v>
      </c>
      <c r="B8159" t="s">
        <v>1723</v>
      </c>
      <c r="C8159" s="5">
        <v>20</v>
      </c>
      <c r="D8159" s="26" t="str">
        <f>IF(E8159="","TOTAL","")</f>
        <v/>
      </c>
      <c r="E8159" t="s">
        <v>80</v>
      </c>
    </row>
    <row r="8160" spans="1:5" outlineLevel="1" x14ac:dyDescent="0.35">
      <c r="A8160" s="25">
        <f>A8159</f>
        <v>43854</v>
      </c>
      <c r="B8160" s="24" t="str">
        <f>B8159</f>
        <v>KIM LORD</v>
      </c>
      <c r="C8160" s="26">
        <f>SUBTOTAL(9,C8159:C8159)</f>
        <v>20</v>
      </c>
      <c r="D8160" s="26" t="str">
        <f>IF(E8160="","TOTAL","")</f>
        <v>TOTAL</v>
      </c>
    </row>
    <row r="8161" spans="1:5" outlineLevel="2" x14ac:dyDescent="0.35">
      <c r="A8161" s="11">
        <v>43854</v>
      </c>
      <c r="B8161" t="s">
        <v>1724</v>
      </c>
      <c r="C8161" s="5">
        <v>16.36</v>
      </c>
      <c r="D8161" s="26" t="str">
        <f>IF(E8161="","TOTAL","")</f>
        <v/>
      </c>
      <c r="E8161" t="s">
        <v>80</v>
      </c>
    </row>
    <row r="8162" spans="1:5" outlineLevel="1" x14ac:dyDescent="0.35">
      <c r="A8162" s="25">
        <f>A8161</f>
        <v>43854</v>
      </c>
      <c r="B8162" s="24" t="str">
        <f>B8161</f>
        <v>VASILIKI VIVENZIO</v>
      </c>
      <c r="C8162" s="26">
        <f>SUBTOTAL(9,C8161:C8161)</f>
        <v>16.36</v>
      </c>
      <c r="D8162" s="26" t="str">
        <f>IF(E8162="","TOTAL","")</f>
        <v>TOTAL</v>
      </c>
    </row>
    <row r="8163" spans="1:5" outlineLevel="2" x14ac:dyDescent="0.35">
      <c r="A8163" s="11">
        <v>43854</v>
      </c>
      <c r="B8163" t="s">
        <v>1725</v>
      </c>
      <c r="C8163" s="5">
        <v>14.21</v>
      </c>
      <c r="D8163" s="26" t="str">
        <f>IF(E8163="","TOTAL","")</f>
        <v/>
      </c>
      <c r="E8163" t="s">
        <v>80</v>
      </c>
    </row>
    <row r="8164" spans="1:5" outlineLevel="1" x14ac:dyDescent="0.35">
      <c r="A8164" s="25">
        <f>A8163</f>
        <v>43854</v>
      </c>
      <c r="B8164" s="24" t="str">
        <f>B8163</f>
        <v>DELISIA PRICE</v>
      </c>
      <c r="C8164" s="26">
        <f>SUBTOTAL(9,C8163:C8163)</f>
        <v>14.21</v>
      </c>
      <c r="D8164" s="26" t="str">
        <f>IF(E8164="","TOTAL","")</f>
        <v>TOTAL</v>
      </c>
    </row>
    <row r="8165" spans="1:5" outlineLevel="2" x14ac:dyDescent="0.35">
      <c r="A8165" s="11">
        <v>43854</v>
      </c>
      <c r="B8165" t="s">
        <v>1726</v>
      </c>
      <c r="C8165" s="5">
        <v>3000</v>
      </c>
      <c r="D8165" s="26" t="str">
        <f>IF(E8165="","TOTAL","")</f>
        <v/>
      </c>
      <c r="E8165" t="s">
        <v>79</v>
      </c>
    </row>
    <row r="8166" spans="1:5" outlineLevel="1" x14ac:dyDescent="0.35">
      <c r="A8166" s="25">
        <f>A8165</f>
        <v>43854</v>
      </c>
      <c r="B8166" s="24" t="str">
        <f>B8165</f>
        <v>2W INTERNATIONAL LLC</v>
      </c>
      <c r="C8166" s="26">
        <f>SUBTOTAL(9,C8165:C8165)</f>
        <v>3000</v>
      </c>
      <c r="D8166" s="26" t="str">
        <f>IF(E8166="","TOTAL","")</f>
        <v>TOTAL</v>
      </c>
    </row>
    <row r="8167" spans="1:5" outlineLevel="2" x14ac:dyDescent="0.35">
      <c r="A8167" s="11">
        <v>43854</v>
      </c>
      <c r="B8167" t="s">
        <v>1727</v>
      </c>
      <c r="C8167" s="5">
        <v>110</v>
      </c>
      <c r="D8167" s="26" t="str">
        <f>IF(E8167="","TOTAL","")</f>
        <v/>
      </c>
      <c r="E8167" t="s">
        <v>1084</v>
      </c>
    </row>
    <row r="8168" spans="1:5" outlineLevel="1" x14ac:dyDescent="0.35">
      <c r="A8168" s="25">
        <f>A8167</f>
        <v>43854</v>
      </c>
      <c r="B8168" s="24" t="str">
        <f>B8167</f>
        <v>FEI LI</v>
      </c>
      <c r="C8168" s="26">
        <f>SUBTOTAL(9,C8167:C8167)</f>
        <v>110</v>
      </c>
      <c r="D8168" s="26" t="str">
        <f>IF(E8168="","TOTAL","")</f>
        <v>TOTAL</v>
      </c>
    </row>
    <row r="8169" spans="1:5" outlineLevel="2" x14ac:dyDescent="0.35">
      <c r="A8169" s="11">
        <v>43854</v>
      </c>
      <c r="B8169" t="s">
        <v>661</v>
      </c>
      <c r="C8169" s="5">
        <v>750.8</v>
      </c>
      <c r="D8169" s="26" t="str">
        <f>IF(E8169="","TOTAL","")</f>
        <v/>
      </c>
      <c r="E8169" t="s">
        <v>1082</v>
      </c>
    </row>
    <row r="8170" spans="1:5" outlineLevel="1" x14ac:dyDescent="0.35">
      <c r="A8170" s="25">
        <f>A8169</f>
        <v>43854</v>
      </c>
      <c r="B8170" s="24" t="str">
        <f>B8169</f>
        <v>VALERIE VICTORIA MARSIGNE</v>
      </c>
      <c r="C8170" s="26">
        <f>SUBTOTAL(9,C8169:C8169)</f>
        <v>750.8</v>
      </c>
      <c r="D8170" s="26" t="str">
        <f>IF(E8170="","TOTAL","")</f>
        <v>TOTAL</v>
      </c>
    </row>
    <row r="8171" spans="1:5" outlineLevel="2" x14ac:dyDescent="0.35">
      <c r="A8171" s="11">
        <v>43854</v>
      </c>
      <c r="B8171" t="s">
        <v>662</v>
      </c>
      <c r="C8171" s="5">
        <v>2535</v>
      </c>
      <c r="D8171" s="26" t="str">
        <f>IF(E8171="","TOTAL","")</f>
        <v/>
      </c>
      <c r="E8171" t="s">
        <v>85</v>
      </c>
    </row>
    <row r="8172" spans="1:5" outlineLevel="2" x14ac:dyDescent="0.35">
      <c r="A8172" s="11">
        <v>43854</v>
      </c>
      <c r="B8172" t="s">
        <v>662</v>
      </c>
      <c r="C8172" s="5">
        <v>850</v>
      </c>
      <c r="D8172" s="26" t="str">
        <f>IF(E8172="","TOTAL","")</f>
        <v/>
      </c>
      <c r="E8172" t="s">
        <v>85</v>
      </c>
    </row>
    <row r="8173" spans="1:5" outlineLevel="2" x14ac:dyDescent="0.35">
      <c r="A8173" s="11">
        <v>43854</v>
      </c>
      <c r="B8173" t="s">
        <v>662</v>
      </c>
      <c r="C8173" s="5">
        <v>865</v>
      </c>
      <c r="D8173" s="26" t="str">
        <f>IF(E8173="","TOTAL","")</f>
        <v/>
      </c>
      <c r="E8173" t="s">
        <v>85</v>
      </c>
    </row>
    <row r="8174" spans="1:5" outlineLevel="2" x14ac:dyDescent="0.35">
      <c r="A8174" s="11">
        <v>43854</v>
      </c>
      <c r="B8174" t="s">
        <v>662</v>
      </c>
      <c r="C8174" s="5">
        <v>905</v>
      </c>
      <c r="D8174" s="26" t="str">
        <f>IF(E8174="","TOTAL","")</f>
        <v/>
      </c>
      <c r="E8174" t="s">
        <v>85</v>
      </c>
    </row>
    <row r="8175" spans="1:5" outlineLevel="1" x14ac:dyDescent="0.35">
      <c r="A8175" s="25">
        <f>A8174</f>
        <v>43854</v>
      </c>
      <c r="B8175" s="24" t="str">
        <f>B8174</f>
        <v>A B FIRE PROTECTION LLC</v>
      </c>
      <c r="C8175" s="26">
        <f>SUBTOTAL(9,C8171:C8174)</f>
        <v>5155</v>
      </c>
      <c r="D8175" s="26" t="str">
        <f>IF(E8175="","TOTAL","")</f>
        <v>TOTAL</v>
      </c>
    </row>
    <row r="8176" spans="1:5" outlineLevel="2" x14ac:dyDescent="0.35">
      <c r="A8176" s="11">
        <v>43854</v>
      </c>
      <c r="B8176" t="s">
        <v>120</v>
      </c>
      <c r="C8176" s="5">
        <v>6</v>
      </c>
      <c r="D8176" s="26" t="str">
        <f>IF(E8176="","TOTAL","")</f>
        <v/>
      </c>
      <c r="E8176" t="s">
        <v>102</v>
      </c>
    </row>
    <row r="8177" spans="1:5" outlineLevel="1" x14ac:dyDescent="0.35">
      <c r="A8177" s="25">
        <f>A8176</f>
        <v>43854</v>
      </c>
      <c r="B8177" s="24" t="str">
        <f>B8176</f>
        <v>A T &amp; T</v>
      </c>
      <c r="C8177" s="26">
        <f>SUBTOTAL(9,C8176:C8176)</f>
        <v>6</v>
      </c>
      <c r="D8177" s="26" t="str">
        <f>IF(E8177="","TOTAL","")</f>
        <v>TOTAL</v>
      </c>
    </row>
    <row r="8178" spans="1:5" outlineLevel="2" x14ac:dyDescent="0.35">
      <c r="A8178" s="11">
        <v>43854</v>
      </c>
      <c r="B8178" t="s">
        <v>200</v>
      </c>
      <c r="C8178" s="5">
        <v>725</v>
      </c>
      <c r="D8178" s="26" t="str">
        <f>IF(E8178="","TOTAL","")</f>
        <v/>
      </c>
      <c r="E8178" t="s">
        <v>85</v>
      </c>
    </row>
    <row r="8179" spans="1:5" outlineLevel="2" x14ac:dyDescent="0.35">
      <c r="A8179" s="11">
        <v>43854</v>
      </c>
      <c r="B8179" t="s">
        <v>200</v>
      </c>
      <c r="C8179" s="5">
        <v>1725</v>
      </c>
      <c r="D8179" s="26" t="str">
        <f>IF(E8179="","TOTAL","")</f>
        <v/>
      </c>
      <c r="E8179" t="s">
        <v>85</v>
      </c>
    </row>
    <row r="8180" spans="1:5" outlineLevel="2" x14ac:dyDescent="0.35">
      <c r="A8180" s="11">
        <v>43854</v>
      </c>
      <c r="B8180" t="s">
        <v>200</v>
      </c>
      <c r="C8180" s="5">
        <v>1030</v>
      </c>
      <c r="D8180" s="26" t="str">
        <f>IF(E8180="","TOTAL","")</f>
        <v/>
      </c>
      <c r="E8180" t="s">
        <v>85</v>
      </c>
    </row>
    <row r="8181" spans="1:5" outlineLevel="1" x14ac:dyDescent="0.35">
      <c r="A8181" s="25">
        <f>A8180</f>
        <v>43854</v>
      </c>
      <c r="B8181" s="24" t="str">
        <f>B8180</f>
        <v>ABER FENCE AND SUPPLY CO</v>
      </c>
      <c r="C8181" s="26">
        <f>SUBTOTAL(9,C8178:C8180)</f>
        <v>3480</v>
      </c>
      <c r="D8181" s="26" t="str">
        <f>IF(E8181="","TOTAL","")</f>
        <v>TOTAL</v>
      </c>
    </row>
    <row r="8182" spans="1:5" outlineLevel="2" x14ac:dyDescent="0.35">
      <c r="A8182" s="11">
        <v>43854</v>
      </c>
      <c r="B8182" t="s">
        <v>1728</v>
      </c>
      <c r="C8182" s="5">
        <v>195</v>
      </c>
      <c r="D8182" s="26" t="str">
        <f>IF(E8182="","TOTAL","")</f>
        <v/>
      </c>
      <c r="E8182" t="s">
        <v>77</v>
      </c>
    </row>
    <row r="8183" spans="1:5" outlineLevel="2" x14ac:dyDescent="0.35">
      <c r="A8183" s="11">
        <v>43854</v>
      </c>
      <c r="B8183" t="s">
        <v>1728</v>
      </c>
      <c r="C8183" s="5">
        <v>135</v>
      </c>
      <c r="D8183" s="26" t="str">
        <f>IF(E8183="","TOTAL","")</f>
        <v/>
      </c>
      <c r="E8183" t="s">
        <v>77</v>
      </c>
    </row>
    <row r="8184" spans="1:5" outlineLevel="1" x14ac:dyDescent="0.35">
      <c r="A8184" s="25">
        <f>A8183</f>
        <v>43854</v>
      </c>
      <c r="B8184" s="24" t="str">
        <f>B8183</f>
        <v>CHARLES ABULU</v>
      </c>
      <c r="C8184" s="26">
        <f>SUBTOTAL(9,C8182:C8183)</f>
        <v>330</v>
      </c>
      <c r="D8184" s="26" t="str">
        <f>IF(E8184="","TOTAL","")</f>
        <v>TOTAL</v>
      </c>
    </row>
    <row r="8185" spans="1:5" outlineLevel="2" x14ac:dyDescent="0.35">
      <c r="A8185" s="11">
        <v>43854</v>
      </c>
      <c r="B8185" t="s">
        <v>663</v>
      </c>
      <c r="C8185" s="5">
        <v>472.16</v>
      </c>
      <c r="D8185" s="26" t="str">
        <f>IF(E8185="","TOTAL","")</f>
        <v/>
      </c>
      <c r="E8185" t="s">
        <v>93</v>
      </c>
    </row>
    <row r="8186" spans="1:5" outlineLevel="1" x14ac:dyDescent="0.35">
      <c r="A8186" s="25">
        <f>A8185</f>
        <v>43854</v>
      </c>
      <c r="B8186" s="24" t="str">
        <f>B8185</f>
        <v>ACCO BRANDS USA</v>
      </c>
      <c r="C8186" s="26">
        <f>SUBTOTAL(9,C8185:C8185)</f>
        <v>472.16</v>
      </c>
      <c r="D8186" s="26" t="str">
        <f>IF(E8186="","TOTAL","")</f>
        <v>TOTAL</v>
      </c>
    </row>
    <row r="8187" spans="1:5" outlineLevel="2" x14ac:dyDescent="0.35">
      <c r="A8187" s="11">
        <v>43854</v>
      </c>
      <c r="B8187" t="s">
        <v>196</v>
      </c>
      <c r="C8187" s="5">
        <v>130</v>
      </c>
      <c r="D8187" s="26" t="str">
        <f>IF(E8187="","TOTAL","")</f>
        <v/>
      </c>
      <c r="E8187" t="s">
        <v>85</v>
      </c>
    </row>
    <row r="8188" spans="1:5" outlineLevel="2" x14ac:dyDescent="0.35">
      <c r="A8188" s="11">
        <v>43854</v>
      </c>
      <c r="B8188" t="s">
        <v>196</v>
      </c>
      <c r="C8188" s="5">
        <v>195</v>
      </c>
      <c r="D8188" s="26" t="str">
        <f>IF(E8188="","TOTAL","")</f>
        <v/>
      </c>
      <c r="E8188" t="s">
        <v>85</v>
      </c>
    </row>
    <row r="8189" spans="1:5" outlineLevel="2" x14ac:dyDescent="0.35">
      <c r="A8189" s="11">
        <v>43854</v>
      </c>
      <c r="B8189" t="s">
        <v>196</v>
      </c>
      <c r="C8189" s="5">
        <v>2345.1</v>
      </c>
      <c r="D8189" s="26" t="str">
        <f>IF(E8189="","TOTAL","")</f>
        <v/>
      </c>
      <c r="E8189" t="s">
        <v>85</v>
      </c>
    </row>
    <row r="8190" spans="1:5" outlineLevel="2" x14ac:dyDescent="0.35">
      <c r="A8190" s="11">
        <v>43854</v>
      </c>
      <c r="B8190" t="s">
        <v>196</v>
      </c>
      <c r="C8190" s="5">
        <v>2421.48</v>
      </c>
      <c r="D8190" s="26" t="str">
        <f>IF(E8190="","TOTAL","")</f>
        <v/>
      </c>
      <c r="E8190" t="s">
        <v>85</v>
      </c>
    </row>
    <row r="8191" spans="1:5" outlineLevel="2" x14ac:dyDescent="0.35">
      <c r="A8191" s="11">
        <v>43854</v>
      </c>
      <c r="B8191" t="s">
        <v>196</v>
      </c>
      <c r="C8191" s="5">
        <v>195</v>
      </c>
      <c r="D8191" s="26" t="str">
        <f>IF(E8191="","TOTAL","")</f>
        <v/>
      </c>
      <c r="E8191" t="s">
        <v>85</v>
      </c>
    </row>
    <row r="8192" spans="1:5" outlineLevel="2" x14ac:dyDescent="0.35">
      <c r="A8192" s="11">
        <v>43854</v>
      </c>
      <c r="B8192" t="s">
        <v>196</v>
      </c>
      <c r="C8192" s="5">
        <v>70.7</v>
      </c>
      <c r="D8192" s="26" t="str">
        <f>IF(E8192="","TOTAL","")</f>
        <v/>
      </c>
      <c r="E8192" t="s">
        <v>81</v>
      </c>
    </row>
    <row r="8193" spans="1:5" outlineLevel="2" x14ac:dyDescent="0.35">
      <c r="A8193" s="11">
        <v>43854</v>
      </c>
      <c r="B8193" t="s">
        <v>196</v>
      </c>
      <c r="C8193" s="5">
        <v>325</v>
      </c>
      <c r="D8193" s="26" t="str">
        <f>IF(E8193="","TOTAL","")</f>
        <v/>
      </c>
      <c r="E8193" t="s">
        <v>85</v>
      </c>
    </row>
    <row r="8194" spans="1:5" outlineLevel="1" x14ac:dyDescent="0.35">
      <c r="A8194" s="25">
        <f>A8193</f>
        <v>43854</v>
      </c>
      <c r="B8194" s="24" t="str">
        <f>B8193</f>
        <v>ACME ARCHITECTURAL HARDWARE INC</v>
      </c>
      <c r="C8194" s="26">
        <f>SUBTOTAL(9,C8187:C8193)</f>
        <v>5682.28</v>
      </c>
      <c r="D8194" s="26" t="str">
        <f>IF(E8194="","TOTAL","")</f>
        <v>TOTAL</v>
      </c>
    </row>
    <row r="8195" spans="1:5" outlineLevel="2" x14ac:dyDescent="0.35">
      <c r="A8195" s="11">
        <v>43854</v>
      </c>
      <c r="B8195" t="s">
        <v>488</v>
      </c>
      <c r="C8195" s="5">
        <v>380.2</v>
      </c>
      <c r="D8195" s="26" t="str">
        <f>IF(E8195="","TOTAL","")</f>
        <v/>
      </c>
      <c r="E8195" t="s">
        <v>79</v>
      </c>
    </row>
    <row r="8196" spans="1:5" outlineLevel="1" x14ac:dyDescent="0.35">
      <c r="A8196" s="25">
        <f>A8195</f>
        <v>43854</v>
      </c>
      <c r="B8196" s="24" t="str">
        <f>B8195</f>
        <v>ACP DIRECT</v>
      </c>
      <c r="C8196" s="26">
        <f>SUBTOTAL(9,C8195:C8195)</f>
        <v>380.2</v>
      </c>
      <c r="D8196" s="26" t="str">
        <f>IF(E8196="","TOTAL","")</f>
        <v>TOTAL</v>
      </c>
    </row>
    <row r="8197" spans="1:5" outlineLevel="2" x14ac:dyDescent="0.35">
      <c r="A8197" s="11">
        <v>43854</v>
      </c>
      <c r="B8197" t="s">
        <v>1123</v>
      </c>
      <c r="C8197" s="5">
        <v>135</v>
      </c>
      <c r="D8197" s="26" t="str">
        <f>IF(E8197="","TOTAL","")</f>
        <v/>
      </c>
      <c r="E8197" t="s">
        <v>77</v>
      </c>
    </row>
    <row r="8198" spans="1:5" outlineLevel="1" x14ac:dyDescent="0.35">
      <c r="A8198" s="25">
        <f>A8197</f>
        <v>43854</v>
      </c>
      <c r="B8198" s="24" t="str">
        <f>B8197</f>
        <v>MARK ADAMS</v>
      </c>
      <c r="C8198" s="26">
        <f>SUBTOTAL(9,C8197:C8197)</f>
        <v>135</v>
      </c>
      <c r="D8198" s="26" t="str">
        <f>IF(E8198="","TOTAL","")</f>
        <v>TOTAL</v>
      </c>
    </row>
    <row r="8199" spans="1:5" outlineLevel="2" x14ac:dyDescent="0.35">
      <c r="A8199" s="11">
        <v>43854</v>
      </c>
      <c r="B8199" t="s">
        <v>163</v>
      </c>
      <c r="C8199" s="5">
        <v>15</v>
      </c>
      <c r="D8199" s="26" t="str">
        <f>IF(E8199="","TOTAL","")</f>
        <v/>
      </c>
      <c r="E8199" t="s">
        <v>100</v>
      </c>
    </row>
    <row r="8200" spans="1:5" outlineLevel="2" x14ac:dyDescent="0.35">
      <c r="A8200" s="11">
        <v>43854</v>
      </c>
      <c r="B8200" t="s">
        <v>163</v>
      </c>
      <c r="C8200" s="5">
        <v>742.35</v>
      </c>
      <c r="D8200" s="26" t="str">
        <f>IF(E8200="","TOTAL","")</f>
        <v/>
      </c>
      <c r="E8200" t="s">
        <v>100</v>
      </c>
    </row>
    <row r="8201" spans="1:5" outlineLevel="1" x14ac:dyDescent="0.35">
      <c r="A8201" s="25">
        <f>A8200</f>
        <v>43854</v>
      </c>
      <c r="B8201" s="24" t="str">
        <f>B8200</f>
        <v>ADDICKS UTILITY DISTRICT</v>
      </c>
      <c r="C8201" s="26">
        <f>SUBTOTAL(9,C8199:C8200)</f>
        <v>757.35</v>
      </c>
      <c r="D8201" s="26" t="str">
        <f>IF(E8201="","TOTAL","")</f>
        <v>TOTAL</v>
      </c>
    </row>
    <row r="8202" spans="1:5" outlineLevel="2" x14ac:dyDescent="0.35">
      <c r="A8202" s="11">
        <v>43854</v>
      </c>
      <c r="B8202" t="s">
        <v>563</v>
      </c>
      <c r="C8202" s="5">
        <v>6413.25</v>
      </c>
      <c r="D8202" s="26" t="str">
        <f>IF(E8202="","TOTAL","")</f>
        <v/>
      </c>
      <c r="E8202" t="s">
        <v>426</v>
      </c>
    </row>
    <row r="8203" spans="1:5" outlineLevel="1" x14ac:dyDescent="0.35">
      <c r="A8203" s="25">
        <f>A8202</f>
        <v>43854</v>
      </c>
      <c r="B8203" s="24" t="str">
        <f>B8202</f>
        <v>ADICO LLC</v>
      </c>
      <c r="C8203" s="26">
        <f>SUBTOTAL(9,C8202:C8202)</f>
        <v>6413.25</v>
      </c>
      <c r="D8203" s="26" t="str">
        <f>IF(E8203="","TOTAL","")</f>
        <v>TOTAL</v>
      </c>
    </row>
    <row r="8204" spans="1:5" outlineLevel="2" x14ac:dyDescent="0.35">
      <c r="A8204" s="11">
        <v>43854</v>
      </c>
      <c r="B8204" t="s">
        <v>52</v>
      </c>
      <c r="C8204" s="5">
        <v>87718.58</v>
      </c>
      <c r="D8204" s="26" t="str">
        <f>IF(E8204="","TOTAL","")</f>
        <v/>
      </c>
      <c r="E8204" t="s">
        <v>107</v>
      </c>
    </row>
    <row r="8205" spans="1:5" outlineLevel="2" x14ac:dyDescent="0.35">
      <c r="A8205" s="11">
        <v>43854</v>
      </c>
      <c r="B8205" t="s">
        <v>52</v>
      </c>
      <c r="C8205" s="5">
        <v>10675.7</v>
      </c>
      <c r="D8205" s="26" t="str">
        <f>IF(E8205="","TOTAL","")</f>
        <v/>
      </c>
      <c r="E8205" t="s">
        <v>107</v>
      </c>
    </row>
    <row r="8206" spans="1:5" outlineLevel="2" x14ac:dyDescent="0.35">
      <c r="A8206" s="11">
        <v>43854</v>
      </c>
      <c r="B8206" t="s">
        <v>52</v>
      </c>
      <c r="C8206" s="5">
        <v>22633.37</v>
      </c>
      <c r="D8206" s="26" t="str">
        <f>IF(E8206="","TOTAL","")</f>
        <v/>
      </c>
      <c r="E8206" t="s">
        <v>96</v>
      </c>
    </row>
    <row r="8207" spans="1:5" outlineLevel="1" x14ac:dyDescent="0.35">
      <c r="A8207" s="25">
        <f>A8206</f>
        <v>43854</v>
      </c>
      <c r="B8207" s="24" t="str">
        <f>B8206</f>
        <v>AETNA LIFE INSURANCE</v>
      </c>
      <c r="C8207" s="26">
        <f>SUBTOTAL(9,C8204:C8206)</f>
        <v>121027.65</v>
      </c>
      <c r="D8207" s="26" t="str">
        <f>IF(E8207="","TOTAL","")</f>
        <v>TOTAL</v>
      </c>
    </row>
    <row r="8208" spans="1:5" outlineLevel="2" x14ac:dyDescent="0.35">
      <c r="A8208" s="11">
        <v>43854</v>
      </c>
      <c r="B8208" t="s">
        <v>1418</v>
      </c>
      <c r="C8208" s="5">
        <v>195</v>
      </c>
      <c r="D8208" s="26" t="str">
        <f>IF(E8208="","TOTAL","")</f>
        <v/>
      </c>
      <c r="E8208" t="s">
        <v>77</v>
      </c>
    </row>
    <row r="8209" spans="1:5" outlineLevel="2" x14ac:dyDescent="0.35">
      <c r="A8209" s="11">
        <v>43854</v>
      </c>
      <c r="B8209" t="s">
        <v>1418</v>
      </c>
      <c r="C8209" s="5">
        <v>75</v>
      </c>
      <c r="D8209" s="26" t="str">
        <f>IF(E8209="","TOTAL","")</f>
        <v/>
      </c>
      <c r="E8209" t="s">
        <v>77</v>
      </c>
    </row>
    <row r="8210" spans="1:5" outlineLevel="2" x14ac:dyDescent="0.35">
      <c r="A8210" s="11">
        <v>43854</v>
      </c>
      <c r="B8210" t="s">
        <v>1418</v>
      </c>
      <c r="C8210" s="5">
        <v>187.5</v>
      </c>
      <c r="D8210" s="26" t="str">
        <f>IF(E8210="","TOTAL","")</f>
        <v/>
      </c>
      <c r="E8210" t="s">
        <v>77</v>
      </c>
    </row>
    <row r="8211" spans="1:5" outlineLevel="2" x14ac:dyDescent="0.35">
      <c r="A8211" s="11">
        <v>43854</v>
      </c>
      <c r="B8211" t="s">
        <v>1418</v>
      </c>
      <c r="C8211" s="5">
        <v>127.5</v>
      </c>
      <c r="D8211" s="26" t="str">
        <f>IF(E8211="","TOTAL","")</f>
        <v/>
      </c>
      <c r="E8211" t="s">
        <v>77</v>
      </c>
    </row>
    <row r="8212" spans="1:5" outlineLevel="1" x14ac:dyDescent="0.35">
      <c r="A8212" s="25">
        <f>A8211</f>
        <v>43854</v>
      </c>
      <c r="B8212" s="24" t="str">
        <f>B8211</f>
        <v>ERIC AGUILAR</v>
      </c>
      <c r="C8212" s="26">
        <f>SUBTOTAL(9,C8208:C8211)</f>
        <v>585</v>
      </c>
      <c r="D8212" s="26" t="str">
        <f>IF(E8212="","TOTAL","")</f>
        <v>TOTAL</v>
      </c>
    </row>
    <row r="8213" spans="1:5" outlineLevel="2" x14ac:dyDescent="0.35">
      <c r="A8213" s="11">
        <v>43854</v>
      </c>
      <c r="B8213" t="s">
        <v>1729</v>
      </c>
      <c r="C8213" s="5">
        <v>67.5</v>
      </c>
      <c r="D8213" s="26" t="str">
        <f>IF(E8213="","TOTAL","")</f>
        <v/>
      </c>
      <c r="E8213" t="s">
        <v>77</v>
      </c>
    </row>
    <row r="8214" spans="1:5" outlineLevel="2" x14ac:dyDescent="0.35">
      <c r="A8214" s="11">
        <v>43854</v>
      </c>
      <c r="B8214" t="s">
        <v>1729</v>
      </c>
      <c r="C8214" s="5">
        <v>127.5</v>
      </c>
      <c r="D8214" s="26" t="str">
        <f>IF(E8214="","TOTAL","")</f>
        <v/>
      </c>
      <c r="E8214" t="s">
        <v>77</v>
      </c>
    </row>
    <row r="8215" spans="1:5" outlineLevel="1" x14ac:dyDescent="0.35">
      <c r="A8215" s="25">
        <f>A8214</f>
        <v>43854</v>
      </c>
      <c r="B8215" s="24" t="str">
        <f>B8214</f>
        <v>FABIAN AGUILAR GOMEZ</v>
      </c>
      <c r="C8215" s="26">
        <f>SUBTOTAL(9,C8213:C8214)</f>
        <v>195</v>
      </c>
      <c r="D8215" s="26" t="str">
        <f>IF(E8215="","TOTAL","")</f>
        <v>TOTAL</v>
      </c>
    </row>
    <row r="8216" spans="1:5" outlineLevel="2" x14ac:dyDescent="0.35">
      <c r="A8216" s="11">
        <v>43854</v>
      </c>
      <c r="B8216" t="s">
        <v>1730</v>
      </c>
      <c r="C8216" s="5">
        <v>67.5</v>
      </c>
      <c r="D8216" s="26" t="str">
        <f>IF(E8216="","TOTAL","")</f>
        <v/>
      </c>
      <c r="E8216" t="s">
        <v>77</v>
      </c>
    </row>
    <row r="8217" spans="1:5" outlineLevel="2" x14ac:dyDescent="0.35">
      <c r="A8217" s="11">
        <v>43854</v>
      </c>
      <c r="B8217" t="s">
        <v>1730</v>
      </c>
      <c r="C8217" s="5">
        <v>127.5</v>
      </c>
      <c r="D8217" s="26" t="str">
        <f>IF(E8217="","TOTAL","")</f>
        <v/>
      </c>
      <c r="E8217" t="s">
        <v>77</v>
      </c>
    </row>
    <row r="8218" spans="1:5" outlineLevel="1" x14ac:dyDescent="0.35">
      <c r="A8218" s="25">
        <f>A8217</f>
        <v>43854</v>
      </c>
      <c r="B8218" s="24" t="str">
        <f>B8217</f>
        <v>FRANCISCO ANDRES AGUILAR GOMEZ</v>
      </c>
      <c r="C8218" s="26">
        <f>SUBTOTAL(9,C8216:C8217)</f>
        <v>195</v>
      </c>
      <c r="D8218" s="26" t="str">
        <f>IF(E8218="","TOTAL","")</f>
        <v>TOTAL</v>
      </c>
    </row>
    <row r="8219" spans="1:5" outlineLevel="2" x14ac:dyDescent="0.35">
      <c r="A8219" s="11">
        <v>43854</v>
      </c>
      <c r="B8219" t="s">
        <v>1731</v>
      </c>
      <c r="C8219" s="5">
        <v>195</v>
      </c>
      <c r="D8219" s="26" t="str">
        <f>IF(E8219="","TOTAL","")</f>
        <v/>
      </c>
      <c r="E8219" t="s">
        <v>77</v>
      </c>
    </row>
    <row r="8220" spans="1:5" outlineLevel="1" x14ac:dyDescent="0.35">
      <c r="A8220" s="25">
        <f>A8219</f>
        <v>43854</v>
      </c>
      <c r="B8220" s="24" t="str">
        <f>B8219</f>
        <v>TOLULOPE AJAO</v>
      </c>
      <c r="C8220" s="26">
        <f>SUBTOTAL(9,C8219:C8219)</f>
        <v>195</v>
      </c>
      <c r="D8220" s="26" t="str">
        <f>IF(E8220="","TOTAL","")</f>
        <v>TOTAL</v>
      </c>
    </row>
    <row r="8221" spans="1:5" outlineLevel="2" x14ac:dyDescent="0.35">
      <c r="A8221" s="11">
        <v>43854</v>
      </c>
      <c r="B8221" t="s">
        <v>1419</v>
      </c>
      <c r="C8221" s="5">
        <v>195</v>
      </c>
      <c r="D8221" s="26" t="str">
        <f>IF(E8221="","TOTAL","")</f>
        <v/>
      </c>
      <c r="E8221" t="s">
        <v>77</v>
      </c>
    </row>
    <row r="8222" spans="1:5" outlineLevel="1" x14ac:dyDescent="0.35">
      <c r="A8222" s="25">
        <f>A8221</f>
        <v>43854</v>
      </c>
      <c r="B8222" s="24" t="str">
        <f>B8221</f>
        <v>TERSOO EMMANUEL AKILE</v>
      </c>
      <c r="C8222" s="26">
        <f>SUBTOTAL(9,C8221:C8221)</f>
        <v>195</v>
      </c>
      <c r="D8222" s="26" t="str">
        <f>IF(E8222="","TOTAL","")</f>
        <v>TOTAL</v>
      </c>
    </row>
    <row r="8223" spans="1:5" outlineLevel="2" x14ac:dyDescent="0.35">
      <c r="A8223" s="11">
        <v>43854</v>
      </c>
      <c r="B8223" t="s">
        <v>1732</v>
      </c>
      <c r="C8223" s="5">
        <v>195</v>
      </c>
      <c r="D8223" s="26" t="str">
        <f>IF(E8223="","TOTAL","")</f>
        <v/>
      </c>
      <c r="E8223" t="s">
        <v>77</v>
      </c>
    </row>
    <row r="8224" spans="1:5" outlineLevel="2" x14ac:dyDescent="0.35">
      <c r="A8224" s="11">
        <v>43854</v>
      </c>
      <c r="B8224" t="s">
        <v>1732</v>
      </c>
      <c r="C8224" s="5">
        <v>67.5</v>
      </c>
      <c r="D8224" s="26" t="str">
        <f>IF(E8224="","TOTAL","")</f>
        <v/>
      </c>
      <c r="E8224" t="s">
        <v>77</v>
      </c>
    </row>
    <row r="8225" spans="1:5" outlineLevel="2" x14ac:dyDescent="0.35">
      <c r="A8225" s="11">
        <v>43854</v>
      </c>
      <c r="B8225" t="s">
        <v>1732</v>
      </c>
      <c r="C8225" s="5">
        <v>127.5</v>
      </c>
      <c r="D8225" s="26" t="str">
        <f>IF(E8225="","TOTAL","")</f>
        <v/>
      </c>
      <c r="E8225" t="s">
        <v>77</v>
      </c>
    </row>
    <row r="8226" spans="1:5" outlineLevel="1" x14ac:dyDescent="0.35">
      <c r="A8226" s="25">
        <f>A8225</f>
        <v>43854</v>
      </c>
      <c r="B8226" s="24" t="str">
        <f>B8225</f>
        <v>ALEJANDRO ALANIZ</v>
      </c>
      <c r="C8226" s="26">
        <f>SUBTOTAL(9,C8223:C8225)</f>
        <v>390</v>
      </c>
      <c r="D8226" s="26" t="str">
        <f>IF(E8226="","TOTAL","")</f>
        <v>TOTAL</v>
      </c>
    </row>
    <row r="8227" spans="1:5" outlineLevel="2" x14ac:dyDescent="0.35">
      <c r="A8227" s="11">
        <v>43854</v>
      </c>
      <c r="B8227" t="s">
        <v>323</v>
      </c>
      <c r="C8227" s="5">
        <v>48907.5</v>
      </c>
      <c r="D8227" s="26" t="str">
        <f>IF(E8227="","TOTAL","")</f>
        <v/>
      </c>
      <c r="E8227" t="s">
        <v>77</v>
      </c>
    </row>
    <row r="8228" spans="1:5" outlineLevel="1" x14ac:dyDescent="0.35">
      <c r="A8228" s="25">
        <f>A8227</f>
        <v>43854</v>
      </c>
      <c r="B8228" s="24" t="str">
        <f>B8227</f>
        <v>ALC SCHOOLS LLC</v>
      </c>
      <c r="C8228" s="26">
        <f>SUBTOTAL(9,C8227:C8227)</f>
        <v>48907.5</v>
      </c>
      <c r="D8228" s="26" t="str">
        <f>IF(E8228="","TOTAL","")</f>
        <v>TOTAL</v>
      </c>
    </row>
    <row r="8229" spans="1:5" outlineLevel="2" x14ac:dyDescent="0.35">
      <c r="A8229" s="11">
        <v>43854</v>
      </c>
      <c r="B8229" t="s">
        <v>1733</v>
      </c>
      <c r="C8229" s="5">
        <v>237.5</v>
      </c>
      <c r="D8229" s="26" t="str">
        <f>IF(E8229="","TOTAL","")</f>
        <v/>
      </c>
      <c r="E8229" t="s">
        <v>99</v>
      </c>
    </row>
    <row r="8230" spans="1:5" outlineLevel="1" x14ac:dyDescent="0.35">
      <c r="A8230" s="25">
        <f>A8229</f>
        <v>43854</v>
      </c>
      <c r="B8230" s="24" t="str">
        <f>B8229</f>
        <v>ALIEF HASTINGS HIGH SCHOOL</v>
      </c>
      <c r="C8230" s="26">
        <f>SUBTOTAL(9,C8229:C8229)</f>
        <v>237.5</v>
      </c>
      <c r="D8230" s="26" t="str">
        <f>IF(E8230="","TOTAL","")</f>
        <v>TOTAL</v>
      </c>
    </row>
    <row r="8231" spans="1:5" outlineLevel="2" x14ac:dyDescent="0.35">
      <c r="A8231" s="11">
        <v>43854</v>
      </c>
      <c r="B8231" t="s">
        <v>1734</v>
      </c>
      <c r="C8231" s="5">
        <v>800</v>
      </c>
      <c r="D8231" s="26" t="str">
        <f>IF(E8231="","TOTAL","")</f>
        <v/>
      </c>
      <c r="E8231" t="s">
        <v>92</v>
      </c>
    </row>
    <row r="8232" spans="1:5" outlineLevel="2" x14ac:dyDescent="0.35">
      <c r="A8232" s="11">
        <v>43854</v>
      </c>
      <c r="B8232" t="s">
        <v>1734</v>
      </c>
      <c r="C8232" s="5">
        <v>800</v>
      </c>
      <c r="D8232" s="26" t="str">
        <f>IF(E8232="","TOTAL","")</f>
        <v/>
      </c>
      <c r="E8232" t="s">
        <v>92</v>
      </c>
    </row>
    <row r="8233" spans="1:5" outlineLevel="2" x14ac:dyDescent="0.35">
      <c r="A8233" s="11">
        <v>43854</v>
      </c>
      <c r="B8233" t="s">
        <v>1734</v>
      </c>
      <c r="C8233" s="5">
        <v>800</v>
      </c>
      <c r="D8233" s="26" t="str">
        <f>IF(E8233="","TOTAL","")</f>
        <v/>
      </c>
      <c r="E8233" t="s">
        <v>92</v>
      </c>
    </row>
    <row r="8234" spans="1:5" outlineLevel="2" x14ac:dyDescent="0.35">
      <c r="A8234" s="11">
        <v>43854</v>
      </c>
      <c r="B8234" t="s">
        <v>1734</v>
      </c>
      <c r="C8234" s="5">
        <v>800</v>
      </c>
      <c r="D8234" s="26" t="str">
        <f>IF(E8234="","TOTAL","")</f>
        <v/>
      </c>
      <c r="E8234" t="s">
        <v>92</v>
      </c>
    </row>
    <row r="8235" spans="1:5" outlineLevel="2" x14ac:dyDescent="0.35">
      <c r="A8235" s="11">
        <v>43854</v>
      </c>
      <c r="B8235" t="s">
        <v>1734</v>
      </c>
      <c r="C8235" s="5">
        <v>2050</v>
      </c>
      <c r="D8235" s="26" t="str">
        <f>IF(E8235="","TOTAL","")</f>
        <v/>
      </c>
      <c r="E8235" t="s">
        <v>92</v>
      </c>
    </row>
    <row r="8236" spans="1:5" outlineLevel="1" x14ac:dyDescent="0.35">
      <c r="A8236" s="25">
        <f>A8235</f>
        <v>43854</v>
      </c>
      <c r="B8236" s="24" t="str">
        <f>B8235</f>
        <v>ALL IN LEARNING</v>
      </c>
      <c r="C8236" s="26">
        <f>SUBTOTAL(9,C8231:C8235)</f>
        <v>5250</v>
      </c>
      <c r="D8236" s="26" t="str">
        <f>IF(E8236="","TOTAL","")</f>
        <v>TOTAL</v>
      </c>
    </row>
    <row r="8237" spans="1:5" outlineLevel="2" x14ac:dyDescent="0.35">
      <c r="A8237" s="11">
        <v>43854</v>
      </c>
      <c r="B8237" t="s">
        <v>298</v>
      </c>
      <c r="C8237" s="5">
        <v>75</v>
      </c>
      <c r="D8237" s="26" t="str">
        <f>IF(E8237="","TOTAL","")</f>
        <v/>
      </c>
      <c r="E8237" t="s">
        <v>79</v>
      </c>
    </row>
    <row r="8238" spans="1:5" outlineLevel="1" x14ac:dyDescent="0.35">
      <c r="A8238" s="25">
        <f>A8237</f>
        <v>43854</v>
      </c>
      <c r="B8238" s="24" t="str">
        <f>B8237</f>
        <v>ALL OUT GRAPHICS LLC</v>
      </c>
      <c r="C8238" s="26">
        <f>SUBTOTAL(9,C8237:C8237)</f>
        <v>75</v>
      </c>
      <c r="D8238" s="26" t="str">
        <f>IF(E8238="","TOTAL","")</f>
        <v>TOTAL</v>
      </c>
    </row>
    <row r="8239" spans="1:5" outlineLevel="2" x14ac:dyDescent="0.35">
      <c r="A8239" s="11">
        <v>43854</v>
      </c>
      <c r="B8239" t="s">
        <v>667</v>
      </c>
      <c r="C8239" s="5">
        <v>141</v>
      </c>
      <c r="D8239" s="26" t="str">
        <f>IF(E8239="","TOTAL","")</f>
        <v/>
      </c>
      <c r="E8239" t="s">
        <v>81</v>
      </c>
    </row>
    <row r="8240" spans="1:5" outlineLevel="2" x14ac:dyDescent="0.35">
      <c r="A8240" s="11">
        <v>43854</v>
      </c>
      <c r="B8240" t="s">
        <v>667</v>
      </c>
      <c r="C8240" s="5">
        <v>25.62</v>
      </c>
      <c r="D8240" s="26" t="str">
        <f>IF(E8240="","TOTAL","")</f>
        <v/>
      </c>
      <c r="E8240" t="s">
        <v>81</v>
      </c>
    </row>
    <row r="8241" spans="1:5" outlineLevel="2" x14ac:dyDescent="0.35">
      <c r="A8241" s="11">
        <v>43854</v>
      </c>
      <c r="B8241" t="s">
        <v>667</v>
      </c>
      <c r="C8241" s="5">
        <v>200</v>
      </c>
      <c r="D8241" s="26" t="str">
        <f>IF(E8241="","TOTAL","")</f>
        <v/>
      </c>
      <c r="E8241" t="s">
        <v>81</v>
      </c>
    </row>
    <row r="8242" spans="1:5" outlineLevel="2" x14ac:dyDescent="0.35">
      <c r="A8242" s="11">
        <v>43854</v>
      </c>
      <c r="B8242" t="s">
        <v>667</v>
      </c>
      <c r="C8242" s="5">
        <v>225.4</v>
      </c>
      <c r="D8242" s="26" t="str">
        <f>IF(E8242="","TOTAL","")</f>
        <v/>
      </c>
      <c r="E8242" t="s">
        <v>81</v>
      </c>
    </row>
    <row r="8243" spans="1:5" outlineLevel="2" x14ac:dyDescent="0.35">
      <c r="A8243" s="11">
        <v>43854</v>
      </c>
      <c r="B8243" t="s">
        <v>667</v>
      </c>
      <c r="C8243" s="5">
        <v>201</v>
      </c>
      <c r="D8243" s="26" t="str">
        <f>IF(E8243="","TOTAL","")</f>
        <v/>
      </c>
      <c r="E8243" t="s">
        <v>81</v>
      </c>
    </row>
    <row r="8244" spans="1:5" outlineLevel="2" x14ac:dyDescent="0.35">
      <c r="A8244" s="11">
        <v>43854</v>
      </c>
      <c r="B8244" t="s">
        <v>667</v>
      </c>
      <c r="C8244" s="5">
        <v>134</v>
      </c>
      <c r="D8244" s="26" t="str">
        <f>IF(E8244="","TOTAL","")</f>
        <v/>
      </c>
      <c r="E8244" t="s">
        <v>81</v>
      </c>
    </row>
    <row r="8245" spans="1:5" outlineLevel="1" x14ac:dyDescent="0.35">
      <c r="A8245" s="25">
        <f>A8244</f>
        <v>43854</v>
      </c>
      <c r="B8245" s="24" t="str">
        <f>B8244</f>
        <v>ALLPOINTS FOODSERVICE PARTS &amp; SUPPLIES INC</v>
      </c>
      <c r="C8245" s="26">
        <f>SUBTOTAL(9,C8239:C8244)</f>
        <v>927.02</v>
      </c>
      <c r="D8245" s="26" t="str">
        <f>IF(E8245="","TOTAL","")</f>
        <v>TOTAL</v>
      </c>
    </row>
    <row r="8246" spans="1:5" outlineLevel="2" x14ac:dyDescent="0.35">
      <c r="A8246" s="11">
        <v>43854</v>
      </c>
      <c r="B8246" t="s">
        <v>444</v>
      </c>
      <c r="C8246" s="5">
        <v>247.97</v>
      </c>
      <c r="D8246" s="26" t="str">
        <f>IF(E8246="","TOTAL","")</f>
        <v/>
      </c>
      <c r="E8246" t="s">
        <v>79</v>
      </c>
    </row>
    <row r="8247" spans="1:5" outlineLevel="2" x14ac:dyDescent="0.35">
      <c r="A8247" s="11">
        <v>43854</v>
      </c>
      <c r="B8247" t="s">
        <v>444</v>
      </c>
      <c r="C8247" s="5">
        <v>299.52</v>
      </c>
      <c r="D8247" s="26" t="str">
        <f>IF(E8247="","TOTAL","")</f>
        <v/>
      </c>
      <c r="E8247" t="s">
        <v>79</v>
      </c>
    </row>
    <row r="8248" spans="1:5" outlineLevel="2" x14ac:dyDescent="0.35">
      <c r="A8248" s="11">
        <v>43854</v>
      </c>
      <c r="B8248" t="s">
        <v>444</v>
      </c>
      <c r="C8248" s="5">
        <v>417.9</v>
      </c>
      <c r="D8248" s="26" t="str">
        <f>IF(E8248="","TOTAL","")</f>
        <v/>
      </c>
      <c r="E8248" t="s">
        <v>79</v>
      </c>
    </row>
    <row r="8249" spans="1:5" outlineLevel="2" x14ac:dyDescent="0.35">
      <c r="A8249" s="11">
        <v>43854</v>
      </c>
      <c r="B8249" t="s">
        <v>444</v>
      </c>
      <c r="C8249" s="5">
        <v>1381.54</v>
      </c>
      <c r="D8249" s="26" t="str">
        <f>IF(E8249="","TOTAL","")</f>
        <v/>
      </c>
      <c r="E8249" t="s">
        <v>79</v>
      </c>
    </row>
    <row r="8250" spans="1:5" outlineLevel="2" x14ac:dyDescent="0.35">
      <c r="A8250" s="11">
        <v>43854</v>
      </c>
      <c r="B8250" t="s">
        <v>444</v>
      </c>
      <c r="C8250" s="5">
        <v>290.16000000000003</v>
      </c>
      <c r="D8250" s="26" t="str">
        <f>IF(E8250="","TOTAL","")</f>
        <v/>
      </c>
      <c r="E8250" t="s">
        <v>87</v>
      </c>
    </row>
    <row r="8251" spans="1:5" outlineLevel="2" x14ac:dyDescent="0.35">
      <c r="A8251" s="11">
        <v>43854</v>
      </c>
      <c r="B8251" t="s">
        <v>444</v>
      </c>
      <c r="C8251" s="5">
        <v>221.79</v>
      </c>
      <c r="D8251" s="26" t="str">
        <f>IF(E8251="","TOTAL","")</f>
        <v/>
      </c>
      <c r="E8251" t="s">
        <v>79</v>
      </c>
    </row>
    <row r="8252" spans="1:5" outlineLevel="2" x14ac:dyDescent="0.35">
      <c r="A8252" s="11">
        <v>43854</v>
      </c>
      <c r="B8252" t="s">
        <v>444</v>
      </c>
      <c r="C8252" s="5">
        <v>61.38</v>
      </c>
      <c r="D8252" s="26" t="str">
        <f>IF(E8252="","TOTAL","")</f>
        <v/>
      </c>
      <c r="E8252" t="s">
        <v>87</v>
      </c>
    </row>
    <row r="8253" spans="1:5" outlineLevel="2" x14ac:dyDescent="0.35">
      <c r="A8253" s="11">
        <v>43854</v>
      </c>
      <c r="B8253" t="s">
        <v>444</v>
      </c>
      <c r="C8253" s="5">
        <v>61.38</v>
      </c>
      <c r="D8253" s="26" t="str">
        <f>IF(E8253="","TOTAL","")</f>
        <v/>
      </c>
      <c r="E8253" t="s">
        <v>87</v>
      </c>
    </row>
    <row r="8254" spans="1:5" outlineLevel="2" x14ac:dyDescent="0.35">
      <c r="A8254" s="11">
        <v>43854</v>
      </c>
      <c r="B8254" t="s">
        <v>444</v>
      </c>
      <c r="C8254" s="5">
        <v>39.06</v>
      </c>
      <c r="D8254" s="26" t="str">
        <f>IF(E8254="","TOTAL","")</f>
        <v/>
      </c>
      <c r="E8254" t="s">
        <v>87</v>
      </c>
    </row>
    <row r="8255" spans="1:5" outlineLevel="2" x14ac:dyDescent="0.35">
      <c r="A8255" s="11">
        <v>43854</v>
      </c>
      <c r="B8255" t="s">
        <v>444</v>
      </c>
      <c r="C8255" s="5">
        <v>50.22</v>
      </c>
      <c r="D8255" s="26" t="str">
        <f>IF(E8255="","TOTAL","")</f>
        <v/>
      </c>
      <c r="E8255" t="s">
        <v>87</v>
      </c>
    </row>
    <row r="8256" spans="1:5" outlineLevel="2" x14ac:dyDescent="0.35">
      <c r="A8256" s="11">
        <v>43854</v>
      </c>
      <c r="B8256" t="s">
        <v>444</v>
      </c>
      <c r="C8256" s="5">
        <v>61.38</v>
      </c>
      <c r="D8256" s="26" t="str">
        <f>IF(E8256="","TOTAL","")</f>
        <v/>
      </c>
      <c r="E8256" t="s">
        <v>87</v>
      </c>
    </row>
    <row r="8257" spans="1:5" outlineLevel="2" x14ac:dyDescent="0.35">
      <c r="A8257" s="11">
        <v>43854</v>
      </c>
      <c r="B8257" t="s">
        <v>444</v>
      </c>
      <c r="C8257" s="5">
        <v>78.12</v>
      </c>
      <c r="D8257" s="26" t="str">
        <f>IF(E8257="","TOTAL","")</f>
        <v/>
      </c>
      <c r="E8257" t="s">
        <v>87</v>
      </c>
    </row>
    <row r="8258" spans="1:5" outlineLevel="2" x14ac:dyDescent="0.35">
      <c r="A8258" s="11">
        <v>43854</v>
      </c>
      <c r="B8258" t="s">
        <v>444</v>
      </c>
      <c r="C8258" s="5">
        <v>94.86</v>
      </c>
      <c r="D8258" s="26" t="str">
        <f>IF(E8258="","TOTAL","")</f>
        <v/>
      </c>
      <c r="E8258" t="s">
        <v>87</v>
      </c>
    </row>
    <row r="8259" spans="1:5" outlineLevel="2" x14ac:dyDescent="0.35">
      <c r="A8259" s="11">
        <v>43854</v>
      </c>
      <c r="B8259" t="s">
        <v>444</v>
      </c>
      <c r="C8259" s="5">
        <v>87.75</v>
      </c>
      <c r="D8259" s="26" t="str">
        <f>IF(E8259="","TOTAL","")</f>
        <v/>
      </c>
      <c r="E8259" t="s">
        <v>79</v>
      </c>
    </row>
    <row r="8260" spans="1:5" outlineLevel="2" x14ac:dyDescent="0.35">
      <c r="A8260" s="11">
        <v>43854</v>
      </c>
      <c r="B8260" t="s">
        <v>444</v>
      </c>
      <c r="C8260" s="5">
        <v>77.64</v>
      </c>
      <c r="D8260" s="26" t="str">
        <f>IF(E8260="","TOTAL","")</f>
        <v/>
      </c>
      <c r="E8260" t="s">
        <v>79</v>
      </c>
    </row>
    <row r="8261" spans="1:5" outlineLevel="2" x14ac:dyDescent="0.35">
      <c r="A8261" s="11">
        <v>43854</v>
      </c>
      <c r="B8261" t="s">
        <v>444</v>
      </c>
      <c r="C8261" s="5">
        <v>3138</v>
      </c>
      <c r="D8261" s="26" t="str">
        <f>IF(E8261="","TOTAL","")</f>
        <v/>
      </c>
      <c r="E8261" t="s">
        <v>79</v>
      </c>
    </row>
    <row r="8262" spans="1:5" outlineLevel="1" x14ac:dyDescent="0.35">
      <c r="A8262" s="25">
        <f>A8261</f>
        <v>43854</v>
      </c>
      <c r="B8262" s="24" t="str">
        <f>B8261</f>
        <v>ALLTEX WELDING SUPPLY INC</v>
      </c>
      <c r="C8262" s="26">
        <f>SUBTOTAL(9,C8246:C8261)</f>
        <v>6608.67</v>
      </c>
      <c r="D8262" s="26" t="str">
        <f>IF(E8262="","TOTAL","")</f>
        <v>TOTAL</v>
      </c>
    </row>
    <row r="8263" spans="1:5" outlineLevel="2" x14ac:dyDescent="0.35">
      <c r="A8263" s="11">
        <v>43854</v>
      </c>
      <c r="B8263" t="s">
        <v>140</v>
      </c>
      <c r="C8263" s="5">
        <v>164.85</v>
      </c>
      <c r="D8263" s="26" t="str">
        <f>IF(E8263="","TOTAL","")</f>
        <v/>
      </c>
      <c r="E8263" t="s">
        <v>79</v>
      </c>
    </row>
    <row r="8264" spans="1:5" outlineLevel="2" x14ac:dyDescent="0.35">
      <c r="A8264" s="11">
        <v>43854</v>
      </c>
      <c r="B8264" t="s">
        <v>140</v>
      </c>
      <c r="C8264" s="5">
        <v>50</v>
      </c>
      <c r="D8264" s="26" t="str">
        <f>IF(E8264="","TOTAL","")</f>
        <v/>
      </c>
      <c r="E8264" t="s">
        <v>80</v>
      </c>
    </row>
    <row r="8265" spans="1:5" outlineLevel="2" x14ac:dyDescent="0.35">
      <c r="A8265" s="11">
        <v>43854</v>
      </c>
      <c r="B8265" t="s">
        <v>140</v>
      </c>
      <c r="C8265" s="5">
        <v>69.900000000000006</v>
      </c>
      <c r="D8265" s="26" t="str">
        <f>IF(E8265="","TOTAL","")</f>
        <v/>
      </c>
      <c r="E8265" t="s">
        <v>79</v>
      </c>
    </row>
    <row r="8266" spans="1:5" outlineLevel="2" x14ac:dyDescent="0.35">
      <c r="A8266" s="11">
        <v>43854</v>
      </c>
      <c r="B8266" t="s">
        <v>140</v>
      </c>
      <c r="C8266" s="5">
        <v>11.99</v>
      </c>
      <c r="D8266" s="26" t="str">
        <f>IF(E8266="","TOTAL","")</f>
        <v/>
      </c>
      <c r="E8266" t="s">
        <v>79</v>
      </c>
    </row>
    <row r="8267" spans="1:5" outlineLevel="2" x14ac:dyDescent="0.35">
      <c r="A8267" s="11">
        <v>43854</v>
      </c>
      <c r="B8267" t="s">
        <v>140</v>
      </c>
      <c r="C8267" s="5">
        <v>34.89</v>
      </c>
      <c r="D8267" s="26" t="str">
        <f>IF(E8267="","TOTAL","")</f>
        <v/>
      </c>
      <c r="E8267" t="s">
        <v>79</v>
      </c>
    </row>
    <row r="8268" spans="1:5" outlineLevel="2" x14ac:dyDescent="0.35">
      <c r="A8268" s="11">
        <v>43854</v>
      </c>
      <c r="B8268" t="s">
        <v>140</v>
      </c>
      <c r="C8268" s="5">
        <v>18.059999999999999</v>
      </c>
      <c r="D8268" s="26" t="str">
        <f>IF(E8268="","TOTAL","")</f>
        <v/>
      </c>
      <c r="E8268" t="s">
        <v>79</v>
      </c>
    </row>
    <row r="8269" spans="1:5" outlineLevel="2" x14ac:dyDescent="0.35">
      <c r="A8269" s="11">
        <v>43854</v>
      </c>
      <c r="B8269" t="s">
        <v>140</v>
      </c>
      <c r="C8269" s="5">
        <v>47.91</v>
      </c>
      <c r="D8269" s="26" t="str">
        <f>IF(E8269="","TOTAL","")</f>
        <v/>
      </c>
      <c r="E8269" t="s">
        <v>79</v>
      </c>
    </row>
    <row r="8270" spans="1:5" outlineLevel="2" x14ac:dyDescent="0.35">
      <c r="A8270" s="11">
        <v>43854</v>
      </c>
      <c r="B8270" t="s">
        <v>140</v>
      </c>
      <c r="C8270" s="5">
        <v>247.04</v>
      </c>
      <c r="D8270" s="26" t="str">
        <f>IF(E8270="","TOTAL","")</f>
        <v/>
      </c>
      <c r="E8270" t="s">
        <v>79</v>
      </c>
    </row>
    <row r="8271" spans="1:5" outlineLevel="2" x14ac:dyDescent="0.35">
      <c r="A8271" s="11">
        <v>43854</v>
      </c>
      <c r="B8271" t="s">
        <v>140</v>
      </c>
      <c r="C8271" s="5">
        <v>19.98</v>
      </c>
      <c r="D8271" s="26" t="str">
        <f>IF(E8271="","TOTAL","")</f>
        <v/>
      </c>
      <c r="E8271" t="s">
        <v>80</v>
      </c>
    </row>
    <row r="8272" spans="1:5" outlineLevel="2" x14ac:dyDescent="0.35">
      <c r="A8272" s="11">
        <v>43854</v>
      </c>
      <c r="B8272" t="s">
        <v>140</v>
      </c>
      <c r="C8272" s="5">
        <v>4.96</v>
      </c>
      <c r="D8272" s="26" t="str">
        <f>IF(E8272="","TOTAL","")</f>
        <v/>
      </c>
      <c r="E8272" t="s">
        <v>79</v>
      </c>
    </row>
    <row r="8273" spans="1:5" outlineLevel="2" x14ac:dyDescent="0.35">
      <c r="A8273" s="11">
        <v>43854</v>
      </c>
      <c r="B8273" t="s">
        <v>140</v>
      </c>
      <c r="C8273" s="5">
        <v>63.07</v>
      </c>
      <c r="D8273" s="26" t="str">
        <f>IF(E8273="","TOTAL","")</f>
        <v/>
      </c>
      <c r="E8273" t="s">
        <v>79</v>
      </c>
    </row>
    <row r="8274" spans="1:5" outlineLevel="2" x14ac:dyDescent="0.35">
      <c r="A8274" s="11">
        <v>43854</v>
      </c>
      <c r="B8274" t="s">
        <v>140</v>
      </c>
      <c r="C8274" s="5">
        <v>175.39</v>
      </c>
      <c r="D8274" s="26" t="str">
        <f>IF(E8274="","TOTAL","")</f>
        <v/>
      </c>
      <c r="E8274" t="s">
        <v>79</v>
      </c>
    </row>
    <row r="8275" spans="1:5" outlineLevel="2" x14ac:dyDescent="0.35">
      <c r="A8275" s="11">
        <v>43854</v>
      </c>
      <c r="B8275" t="s">
        <v>140</v>
      </c>
      <c r="C8275" s="5">
        <v>26.36</v>
      </c>
      <c r="D8275" s="26" t="str">
        <f>IF(E8275="","TOTAL","")</f>
        <v/>
      </c>
      <c r="E8275" t="s">
        <v>79</v>
      </c>
    </row>
    <row r="8276" spans="1:5" outlineLevel="2" x14ac:dyDescent="0.35">
      <c r="A8276" s="11">
        <v>43854</v>
      </c>
      <c r="B8276" t="s">
        <v>140</v>
      </c>
      <c r="C8276" s="5">
        <v>129.08000000000001</v>
      </c>
      <c r="D8276" s="26" t="str">
        <f>IF(E8276="","TOTAL","")</f>
        <v/>
      </c>
      <c r="E8276" t="s">
        <v>79</v>
      </c>
    </row>
    <row r="8277" spans="1:5" outlineLevel="2" x14ac:dyDescent="0.35">
      <c r="A8277" s="11">
        <v>43854</v>
      </c>
      <c r="B8277" t="s">
        <v>140</v>
      </c>
      <c r="C8277" s="5">
        <v>62.9</v>
      </c>
      <c r="D8277" s="26" t="str">
        <f>IF(E8277="","TOTAL","")</f>
        <v/>
      </c>
      <c r="E8277" t="s">
        <v>79</v>
      </c>
    </row>
    <row r="8278" spans="1:5" outlineLevel="2" x14ac:dyDescent="0.35">
      <c r="A8278" s="11">
        <v>43854</v>
      </c>
      <c r="B8278" t="s">
        <v>140</v>
      </c>
      <c r="C8278" s="5">
        <v>79.88</v>
      </c>
      <c r="D8278" s="26" t="str">
        <f>IF(E8278="","TOTAL","")</f>
        <v/>
      </c>
      <c r="E8278" t="s">
        <v>89</v>
      </c>
    </row>
    <row r="8279" spans="1:5" outlineLevel="2" x14ac:dyDescent="0.35">
      <c r="A8279" s="11">
        <v>43854</v>
      </c>
      <c r="B8279" t="s">
        <v>140</v>
      </c>
      <c r="C8279" s="5">
        <v>14.39</v>
      </c>
      <c r="D8279" s="26" t="str">
        <f>IF(E8279="","TOTAL","")</f>
        <v/>
      </c>
      <c r="E8279" t="s">
        <v>79</v>
      </c>
    </row>
    <row r="8280" spans="1:5" outlineLevel="2" x14ac:dyDescent="0.35">
      <c r="A8280" s="11">
        <v>43854</v>
      </c>
      <c r="B8280" t="s">
        <v>140</v>
      </c>
      <c r="C8280" s="5">
        <v>57.39</v>
      </c>
      <c r="D8280" s="26" t="str">
        <f>IF(E8280="","TOTAL","")</f>
        <v/>
      </c>
      <c r="E8280" t="s">
        <v>89</v>
      </c>
    </row>
    <row r="8281" spans="1:5" outlineLevel="2" x14ac:dyDescent="0.35">
      <c r="A8281" s="11">
        <v>43854</v>
      </c>
      <c r="B8281" t="s">
        <v>140</v>
      </c>
      <c r="C8281" s="5">
        <v>66.64</v>
      </c>
      <c r="D8281" s="26" t="str">
        <f>IF(E8281="","TOTAL","")</f>
        <v/>
      </c>
      <c r="E8281" t="s">
        <v>79</v>
      </c>
    </row>
    <row r="8282" spans="1:5" outlineLevel="2" x14ac:dyDescent="0.35">
      <c r="A8282" s="11">
        <v>43854</v>
      </c>
      <c r="B8282" t="s">
        <v>140</v>
      </c>
      <c r="C8282" s="5">
        <v>74.97</v>
      </c>
      <c r="D8282" s="26" t="str">
        <f>IF(E8282="","TOTAL","")</f>
        <v/>
      </c>
      <c r="E8282" t="s">
        <v>79</v>
      </c>
    </row>
    <row r="8283" spans="1:5" outlineLevel="2" x14ac:dyDescent="0.35">
      <c r="A8283" s="11">
        <v>43854</v>
      </c>
      <c r="B8283" t="s">
        <v>140</v>
      </c>
      <c r="C8283" s="5">
        <v>176.61</v>
      </c>
      <c r="D8283" s="26" t="str">
        <f>IF(E8283="","TOTAL","")</f>
        <v/>
      </c>
      <c r="E8283" t="s">
        <v>79</v>
      </c>
    </row>
    <row r="8284" spans="1:5" outlineLevel="2" x14ac:dyDescent="0.35">
      <c r="A8284" s="11">
        <v>43854</v>
      </c>
      <c r="B8284" t="s">
        <v>140</v>
      </c>
      <c r="C8284" s="5">
        <v>12.24</v>
      </c>
      <c r="D8284" s="26" t="str">
        <f>IF(E8284="","TOTAL","")</f>
        <v/>
      </c>
      <c r="E8284" t="s">
        <v>93</v>
      </c>
    </row>
    <row r="8285" spans="1:5" outlineLevel="2" x14ac:dyDescent="0.35">
      <c r="A8285" s="11">
        <v>43854</v>
      </c>
      <c r="B8285" t="s">
        <v>140</v>
      </c>
      <c r="C8285" s="5">
        <v>62.89</v>
      </c>
      <c r="D8285" s="26" t="str">
        <f>IF(E8285="","TOTAL","")</f>
        <v/>
      </c>
      <c r="E8285" t="s">
        <v>79</v>
      </c>
    </row>
    <row r="8286" spans="1:5" outlineLevel="2" x14ac:dyDescent="0.35">
      <c r="A8286" s="11">
        <v>43854</v>
      </c>
      <c r="B8286" t="s">
        <v>140</v>
      </c>
      <c r="C8286" s="5">
        <v>210.9</v>
      </c>
      <c r="D8286" s="26" t="str">
        <f>IF(E8286="","TOTAL","")</f>
        <v/>
      </c>
      <c r="E8286" t="s">
        <v>79</v>
      </c>
    </row>
    <row r="8287" spans="1:5" outlineLevel="2" x14ac:dyDescent="0.35">
      <c r="A8287" s="11">
        <v>43854</v>
      </c>
      <c r="B8287" t="s">
        <v>140</v>
      </c>
      <c r="C8287" s="5">
        <v>40.72</v>
      </c>
      <c r="D8287" s="26" t="str">
        <f>IF(E8287="","TOTAL","")</f>
        <v/>
      </c>
      <c r="E8287" t="s">
        <v>79</v>
      </c>
    </row>
    <row r="8288" spans="1:5" outlineLevel="2" x14ac:dyDescent="0.35">
      <c r="A8288" s="11">
        <v>43854</v>
      </c>
      <c r="B8288" t="s">
        <v>140</v>
      </c>
      <c r="C8288" s="5">
        <v>32.99</v>
      </c>
      <c r="D8288" s="26" t="str">
        <f>IF(E8288="","TOTAL","")</f>
        <v/>
      </c>
      <c r="E8288" t="s">
        <v>79</v>
      </c>
    </row>
    <row r="8289" spans="1:5" outlineLevel="2" x14ac:dyDescent="0.35">
      <c r="A8289" s="11">
        <v>43854</v>
      </c>
      <c r="B8289" t="s">
        <v>140</v>
      </c>
      <c r="C8289" s="5">
        <v>35.36</v>
      </c>
      <c r="D8289" s="26" t="str">
        <f>IF(E8289="","TOTAL","")</f>
        <v/>
      </c>
      <c r="E8289" t="s">
        <v>79</v>
      </c>
    </row>
    <row r="8290" spans="1:5" outlineLevel="2" x14ac:dyDescent="0.35">
      <c r="A8290" s="11">
        <v>43854</v>
      </c>
      <c r="B8290" t="s">
        <v>140</v>
      </c>
      <c r="C8290" s="5">
        <v>163.89</v>
      </c>
      <c r="D8290" s="26" t="str">
        <f>IF(E8290="","TOTAL","")</f>
        <v/>
      </c>
      <c r="E8290" t="s">
        <v>79</v>
      </c>
    </row>
    <row r="8291" spans="1:5" outlineLevel="2" x14ac:dyDescent="0.35">
      <c r="A8291" s="11">
        <v>43854</v>
      </c>
      <c r="B8291" t="s">
        <v>140</v>
      </c>
      <c r="C8291" s="5">
        <v>13.88</v>
      </c>
      <c r="D8291" s="26" t="str">
        <f>IF(E8291="","TOTAL","")</f>
        <v/>
      </c>
      <c r="E8291" t="s">
        <v>79</v>
      </c>
    </row>
    <row r="8292" spans="1:5" outlineLevel="2" x14ac:dyDescent="0.35">
      <c r="A8292" s="11">
        <v>43854</v>
      </c>
      <c r="B8292" t="s">
        <v>140</v>
      </c>
      <c r="C8292" s="5">
        <v>45.99</v>
      </c>
      <c r="D8292" s="26" t="str">
        <f>IF(E8292="","TOTAL","")</f>
        <v/>
      </c>
      <c r="E8292" t="s">
        <v>93</v>
      </c>
    </row>
    <row r="8293" spans="1:5" outlineLevel="2" x14ac:dyDescent="0.35">
      <c r="A8293" s="11">
        <v>43854</v>
      </c>
      <c r="B8293" t="s">
        <v>140</v>
      </c>
      <c r="C8293" s="5">
        <v>141.91999999999999</v>
      </c>
      <c r="D8293" s="26" t="str">
        <f>IF(E8293="","TOTAL","")</f>
        <v/>
      </c>
      <c r="E8293" t="s">
        <v>79</v>
      </c>
    </row>
    <row r="8294" spans="1:5" outlineLevel="2" x14ac:dyDescent="0.35">
      <c r="A8294" s="11">
        <v>43854</v>
      </c>
      <c r="B8294" t="s">
        <v>140</v>
      </c>
      <c r="C8294" s="5">
        <v>49.95</v>
      </c>
      <c r="D8294" s="26" t="str">
        <f>IF(E8294="","TOTAL","")</f>
        <v/>
      </c>
      <c r="E8294" t="s">
        <v>80</v>
      </c>
    </row>
    <row r="8295" spans="1:5" outlineLevel="2" x14ac:dyDescent="0.35">
      <c r="A8295" s="11">
        <v>43854</v>
      </c>
      <c r="B8295" t="s">
        <v>140</v>
      </c>
      <c r="C8295" s="5">
        <v>177.01</v>
      </c>
      <c r="D8295" s="26" t="str">
        <f>IF(E8295="","TOTAL","")</f>
        <v/>
      </c>
      <c r="E8295" t="s">
        <v>79</v>
      </c>
    </row>
    <row r="8296" spans="1:5" outlineLevel="2" x14ac:dyDescent="0.35">
      <c r="A8296" s="11">
        <v>43854</v>
      </c>
      <c r="B8296" t="s">
        <v>140</v>
      </c>
      <c r="C8296" s="5">
        <v>30.15</v>
      </c>
      <c r="D8296" s="26" t="str">
        <f>IF(E8296="","TOTAL","")</f>
        <v/>
      </c>
      <c r="E8296" t="s">
        <v>79</v>
      </c>
    </row>
    <row r="8297" spans="1:5" outlineLevel="2" x14ac:dyDescent="0.35">
      <c r="A8297" s="11">
        <v>43854</v>
      </c>
      <c r="B8297" t="s">
        <v>140</v>
      </c>
      <c r="C8297" s="5">
        <v>53.11</v>
      </c>
      <c r="D8297" s="26" t="str">
        <f>IF(E8297="","TOTAL","")</f>
        <v/>
      </c>
      <c r="E8297" t="s">
        <v>79</v>
      </c>
    </row>
    <row r="8298" spans="1:5" outlineLevel="2" x14ac:dyDescent="0.35">
      <c r="A8298" s="11">
        <v>43854</v>
      </c>
      <c r="B8298" t="s">
        <v>140</v>
      </c>
      <c r="C8298" s="5">
        <v>70.8</v>
      </c>
      <c r="D8298" s="26" t="str">
        <f>IF(E8298="","TOTAL","")</f>
        <v/>
      </c>
      <c r="E8298" t="s">
        <v>79</v>
      </c>
    </row>
    <row r="8299" spans="1:5" outlineLevel="2" x14ac:dyDescent="0.35">
      <c r="A8299" s="11">
        <v>43854</v>
      </c>
      <c r="B8299" t="s">
        <v>140</v>
      </c>
      <c r="C8299" s="5">
        <v>52.75</v>
      </c>
      <c r="D8299" s="26" t="str">
        <f>IF(E8299="","TOTAL","")</f>
        <v/>
      </c>
      <c r="E8299" t="s">
        <v>76</v>
      </c>
    </row>
    <row r="8300" spans="1:5" outlineLevel="2" x14ac:dyDescent="0.35">
      <c r="A8300" s="11">
        <v>43854</v>
      </c>
      <c r="B8300" t="s">
        <v>140</v>
      </c>
      <c r="C8300" s="5">
        <v>40.74</v>
      </c>
      <c r="D8300" s="26" t="str">
        <f>IF(E8300="","TOTAL","")</f>
        <v/>
      </c>
      <c r="E8300" t="s">
        <v>79</v>
      </c>
    </row>
    <row r="8301" spans="1:5" outlineLevel="2" x14ac:dyDescent="0.35">
      <c r="A8301" s="11">
        <v>43854</v>
      </c>
      <c r="B8301" t="s">
        <v>140</v>
      </c>
      <c r="C8301" s="5">
        <v>385.72</v>
      </c>
      <c r="D8301" s="26" t="str">
        <f>IF(E8301="","TOTAL","")</f>
        <v/>
      </c>
      <c r="E8301" t="s">
        <v>79</v>
      </c>
    </row>
    <row r="8302" spans="1:5" outlineLevel="2" x14ac:dyDescent="0.35">
      <c r="A8302" s="11">
        <v>43854</v>
      </c>
      <c r="B8302" t="s">
        <v>140</v>
      </c>
      <c r="C8302" s="5">
        <v>101.79</v>
      </c>
      <c r="D8302" s="26" t="str">
        <f>IF(E8302="","TOTAL","")</f>
        <v/>
      </c>
      <c r="E8302" t="s">
        <v>79</v>
      </c>
    </row>
    <row r="8303" spans="1:5" outlineLevel="2" x14ac:dyDescent="0.35">
      <c r="A8303" s="11">
        <v>43854</v>
      </c>
      <c r="B8303" t="s">
        <v>140</v>
      </c>
      <c r="C8303" s="5">
        <v>118.57</v>
      </c>
      <c r="D8303" s="26" t="str">
        <f>IF(E8303="","TOTAL","")</f>
        <v/>
      </c>
      <c r="E8303" t="s">
        <v>79</v>
      </c>
    </row>
    <row r="8304" spans="1:5" outlineLevel="2" x14ac:dyDescent="0.35">
      <c r="A8304" s="11">
        <v>43854</v>
      </c>
      <c r="B8304" t="s">
        <v>140</v>
      </c>
      <c r="C8304" s="5">
        <v>48</v>
      </c>
      <c r="D8304" s="26" t="str">
        <f>IF(E8304="","TOTAL","")</f>
        <v/>
      </c>
      <c r="E8304" t="s">
        <v>80</v>
      </c>
    </row>
    <row r="8305" spans="1:5" outlineLevel="2" x14ac:dyDescent="0.35">
      <c r="A8305" s="11">
        <v>43854</v>
      </c>
      <c r="B8305" t="s">
        <v>140</v>
      </c>
      <c r="C8305" s="5">
        <v>1390.73</v>
      </c>
      <c r="D8305" s="26" t="str">
        <f>IF(E8305="","TOTAL","")</f>
        <v/>
      </c>
      <c r="E8305" t="s">
        <v>79</v>
      </c>
    </row>
    <row r="8306" spans="1:5" outlineLevel="2" x14ac:dyDescent="0.35">
      <c r="A8306" s="11">
        <v>43854</v>
      </c>
      <c r="B8306" t="s">
        <v>140</v>
      </c>
      <c r="C8306" s="5">
        <v>163.49</v>
      </c>
      <c r="D8306" s="26" t="str">
        <f>IF(E8306="","TOTAL","")</f>
        <v/>
      </c>
      <c r="E8306" t="s">
        <v>80</v>
      </c>
    </row>
    <row r="8307" spans="1:5" outlineLevel="2" x14ac:dyDescent="0.35">
      <c r="A8307" s="11">
        <v>43854</v>
      </c>
      <c r="B8307" t="s">
        <v>140</v>
      </c>
      <c r="C8307" s="5">
        <v>141.80000000000001</v>
      </c>
      <c r="D8307" s="26" t="str">
        <f>IF(E8307="","TOTAL","")</f>
        <v/>
      </c>
      <c r="E8307" t="s">
        <v>79</v>
      </c>
    </row>
    <row r="8308" spans="1:5" outlineLevel="2" x14ac:dyDescent="0.35">
      <c r="A8308" s="11">
        <v>43854</v>
      </c>
      <c r="B8308" t="s">
        <v>140</v>
      </c>
      <c r="C8308" s="5">
        <v>1232.29</v>
      </c>
      <c r="D8308" s="26" t="str">
        <f>IF(E8308="","TOTAL","")</f>
        <v/>
      </c>
      <c r="E8308" t="s">
        <v>79</v>
      </c>
    </row>
    <row r="8309" spans="1:5" outlineLevel="2" x14ac:dyDescent="0.35">
      <c r="A8309" s="11">
        <v>43854</v>
      </c>
      <c r="B8309" t="s">
        <v>140</v>
      </c>
      <c r="C8309" s="5">
        <v>135.51</v>
      </c>
      <c r="D8309" s="26" t="str">
        <f>IF(E8309="","TOTAL","")</f>
        <v/>
      </c>
      <c r="E8309" t="s">
        <v>79</v>
      </c>
    </row>
    <row r="8310" spans="1:5" outlineLevel="2" x14ac:dyDescent="0.35">
      <c r="A8310" s="11">
        <v>43854</v>
      </c>
      <c r="B8310" t="s">
        <v>140</v>
      </c>
      <c r="C8310" s="5">
        <v>27.04</v>
      </c>
      <c r="D8310" s="26" t="str">
        <f>IF(E8310="","TOTAL","")</f>
        <v/>
      </c>
      <c r="E8310" t="s">
        <v>79</v>
      </c>
    </row>
    <row r="8311" spans="1:5" outlineLevel="2" x14ac:dyDescent="0.35">
      <c r="A8311" s="11">
        <v>43854</v>
      </c>
      <c r="B8311" t="s">
        <v>140</v>
      </c>
      <c r="C8311" s="5">
        <v>28.68</v>
      </c>
      <c r="D8311" s="26" t="str">
        <f>IF(E8311="","TOTAL","")</f>
        <v/>
      </c>
      <c r="E8311" t="s">
        <v>79</v>
      </c>
    </row>
    <row r="8312" spans="1:5" outlineLevel="2" x14ac:dyDescent="0.35">
      <c r="A8312" s="11">
        <v>43854</v>
      </c>
      <c r="B8312" t="s">
        <v>140</v>
      </c>
      <c r="C8312" s="5">
        <v>188.46</v>
      </c>
      <c r="D8312" s="26" t="str">
        <f>IF(E8312="","TOTAL","")</f>
        <v/>
      </c>
      <c r="E8312" t="s">
        <v>79</v>
      </c>
    </row>
    <row r="8313" spans="1:5" outlineLevel="2" x14ac:dyDescent="0.35">
      <c r="A8313" s="11">
        <v>43854</v>
      </c>
      <c r="B8313" t="s">
        <v>140</v>
      </c>
      <c r="C8313" s="5">
        <v>241.78</v>
      </c>
      <c r="D8313" s="26" t="str">
        <f>IF(E8313="","TOTAL","")</f>
        <v/>
      </c>
      <c r="E8313" t="s">
        <v>79</v>
      </c>
    </row>
    <row r="8314" spans="1:5" outlineLevel="2" x14ac:dyDescent="0.35">
      <c r="A8314" s="11">
        <v>43854</v>
      </c>
      <c r="B8314" t="s">
        <v>140</v>
      </c>
      <c r="C8314" s="5">
        <v>19.8</v>
      </c>
      <c r="D8314" s="26" t="str">
        <f>IF(E8314="","TOTAL","")</f>
        <v/>
      </c>
      <c r="E8314" t="s">
        <v>79</v>
      </c>
    </row>
    <row r="8315" spans="1:5" outlineLevel="2" x14ac:dyDescent="0.35">
      <c r="A8315" s="11">
        <v>43854</v>
      </c>
      <c r="B8315" t="s">
        <v>140</v>
      </c>
      <c r="C8315" s="5">
        <v>59.4</v>
      </c>
      <c r="D8315" s="26" t="str">
        <f>IF(E8315="","TOTAL","")</f>
        <v/>
      </c>
      <c r="E8315" t="s">
        <v>79</v>
      </c>
    </row>
    <row r="8316" spans="1:5" outlineLevel="2" x14ac:dyDescent="0.35">
      <c r="A8316" s="11">
        <v>43854</v>
      </c>
      <c r="B8316" t="s">
        <v>140</v>
      </c>
      <c r="C8316" s="5">
        <v>41.86</v>
      </c>
      <c r="D8316" s="26" t="str">
        <f>IF(E8316="","TOTAL","")</f>
        <v/>
      </c>
      <c r="E8316" t="s">
        <v>79</v>
      </c>
    </row>
    <row r="8317" spans="1:5" outlineLevel="2" x14ac:dyDescent="0.35">
      <c r="A8317" s="11">
        <v>43854</v>
      </c>
      <c r="B8317" t="s">
        <v>140</v>
      </c>
      <c r="C8317" s="5">
        <v>26.8</v>
      </c>
      <c r="D8317" s="26" t="str">
        <f>IF(E8317="","TOTAL","")</f>
        <v/>
      </c>
      <c r="E8317" t="s">
        <v>79</v>
      </c>
    </row>
    <row r="8318" spans="1:5" outlineLevel="2" x14ac:dyDescent="0.35">
      <c r="A8318" s="11">
        <v>43854</v>
      </c>
      <c r="B8318" t="s">
        <v>140</v>
      </c>
      <c r="C8318" s="5">
        <v>79.92</v>
      </c>
      <c r="D8318" s="26" t="str">
        <f>IF(E8318="","TOTAL","")</f>
        <v/>
      </c>
      <c r="E8318" t="s">
        <v>79</v>
      </c>
    </row>
    <row r="8319" spans="1:5" outlineLevel="2" x14ac:dyDescent="0.35">
      <c r="A8319" s="11">
        <v>43854</v>
      </c>
      <c r="B8319" t="s">
        <v>140</v>
      </c>
      <c r="C8319" s="5">
        <v>144.19</v>
      </c>
      <c r="D8319" s="26" t="str">
        <f>IF(E8319="","TOTAL","")</f>
        <v/>
      </c>
      <c r="E8319" t="s">
        <v>79</v>
      </c>
    </row>
    <row r="8320" spans="1:5" outlineLevel="2" x14ac:dyDescent="0.35">
      <c r="A8320" s="11">
        <v>43854</v>
      </c>
      <c r="B8320" t="s">
        <v>140</v>
      </c>
      <c r="C8320" s="5">
        <v>176.17</v>
      </c>
      <c r="D8320" s="26" t="str">
        <f>IF(E8320="","TOTAL","")</f>
        <v/>
      </c>
      <c r="E8320" t="s">
        <v>93</v>
      </c>
    </row>
    <row r="8321" spans="1:5" outlineLevel="2" x14ac:dyDescent="0.35">
      <c r="A8321" s="11">
        <v>43854</v>
      </c>
      <c r="B8321" t="s">
        <v>140</v>
      </c>
      <c r="C8321" s="5">
        <v>106.92</v>
      </c>
      <c r="D8321" s="26" t="str">
        <f>IF(E8321="","TOTAL","")</f>
        <v/>
      </c>
      <c r="E8321" t="s">
        <v>79</v>
      </c>
    </row>
    <row r="8322" spans="1:5" outlineLevel="2" x14ac:dyDescent="0.35">
      <c r="A8322" s="11">
        <v>43854</v>
      </c>
      <c r="B8322" t="s">
        <v>140</v>
      </c>
      <c r="C8322" s="5">
        <v>186</v>
      </c>
      <c r="D8322" s="26" t="str">
        <f>IF(E8322="","TOTAL","")</f>
        <v/>
      </c>
      <c r="E8322" t="s">
        <v>79</v>
      </c>
    </row>
    <row r="8323" spans="1:5" outlineLevel="2" x14ac:dyDescent="0.35">
      <c r="A8323" s="11">
        <v>43854</v>
      </c>
      <c r="B8323" t="s">
        <v>140</v>
      </c>
      <c r="C8323" s="5">
        <v>40.729999999999997</v>
      </c>
      <c r="D8323" s="26" t="str">
        <f>IF(E8323="","TOTAL","")</f>
        <v/>
      </c>
      <c r="E8323" t="s">
        <v>420</v>
      </c>
    </row>
    <row r="8324" spans="1:5" outlineLevel="2" x14ac:dyDescent="0.35">
      <c r="A8324" s="11">
        <v>43854</v>
      </c>
      <c r="B8324" t="s">
        <v>140</v>
      </c>
      <c r="C8324" s="5">
        <v>367.59</v>
      </c>
      <c r="D8324" s="26" t="str">
        <f>IF(E8324="","TOTAL","")</f>
        <v/>
      </c>
      <c r="E8324" t="s">
        <v>79</v>
      </c>
    </row>
    <row r="8325" spans="1:5" outlineLevel="2" x14ac:dyDescent="0.35">
      <c r="A8325" s="11">
        <v>43854</v>
      </c>
      <c r="B8325" t="s">
        <v>140</v>
      </c>
      <c r="C8325" s="5">
        <v>203.12</v>
      </c>
      <c r="D8325" s="26" t="str">
        <f>IF(E8325="","TOTAL","")</f>
        <v/>
      </c>
      <c r="E8325" t="s">
        <v>80</v>
      </c>
    </row>
    <row r="8326" spans="1:5" outlineLevel="2" x14ac:dyDescent="0.35">
      <c r="A8326" s="11">
        <v>43854</v>
      </c>
      <c r="B8326" t="s">
        <v>140</v>
      </c>
      <c r="C8326" s="5">
        <v>122.19</v>
      </c>
      <c r="D8326" s="26" t="str">
        <f>IF(E8326="","TOTAL","")</f>
        <v/>
      </c>
      <c r="E8326" t="s">
        <v>420</v>
      </c>
    </row>
    <row r="8327" spans="1:5" outlineLevel="2" x14ac:dyDescent="0.35">
      <c r="A8327" s="11">
        <v>43854</v>
      </c>
      <c r="B8327" t="s">
        <v>140</v>
      </c>
      <c r="C8327" s="5">
        <v>7.99</v>
      </c>
      <c r="D8327" s="26" t="str">
        <f>IF(E8327="","TOTAL","")</f>
        <v/>
      </c>
      <c r="E8327" t="s">
        <v>79</v>
      </c>
    </row>
    <row r="8328" spans="1:5" outlineLevel="2" x14ac:dyDescent="0.35">
      <c r="A8328" s="11">
        <v>43854</v>
      </c>
      <c r="B8328" t="s">
        <v>140</v>
      </c>
      <c r="C8328" s="5">
        <v>8.99</v>
      </c>
      <c r="D8328" s="26" t="str">
        <f>IF(E8328="","TOTAL","")</f>
        <v/>
      </c>
      <c r="E8328" t="s">
        <v>79</v>
      </c>
    </row>
    <row r="8329" spans="1:5" outlineLevel="2" x14ac:dyDescent="0.35">
      <c r="A8329" s="11">
        <v>43854</v>
      </c>
      <c r="B8329" t="s">
        <v>140</v>
      </c>
      <c r="C8329" s="5">
        <v>10.95</v>
      </c>
      <c r="D8329" s="26" t="str">
        <f>IF(E8329="","TOTAL","")</f>
        <v/>
      </c>
      <c r="E8329" t="s">
        <v>79</v>
      </c>
    </row>
    <row r="8330" spans="1:5" outlineLevel="1" x14ac:dyDescent="0.35">
      <c r="A8330" s="25">
        <f>A8329</f>
        <v>43854</v>
      </c>
      <c r="B8330" s="24" t="str">
        <f>B8329</f>
        <v>AMAZON CAPITAL SERVICES</v>
      </c>
      <c r="C8330" s="26">
        <f>SUBTOTAL(9,C8263:C8329)</f>
        <v>8638.0300000000025</v>
      </c>
      <c r="D8330" s="26" t="str">
        <f>IF(E8330="","TOTAL","")</f>
        <v>TOTAL</v>
      </c>
    </row>
    <row r="8331" spans="1:5" outlineLevel="2" x14ac:dyDescent="0.35">
      <c r="A8331" s="11">
        <v>43854</v>
      </c>
      <c r="B8331" t="s">
        <v>112</v>
      </c>
      <c r="C8331" s="5">
        <v>51.22</v>
      </c>
      <c r="D8331" s="26" t="str">
        <f>IF(E8331="","TOTAL","")</f>
        <v/>
      </c>
      <c r="E8331" t="s">
        <v>79</v>
      </c>
    </row>
    <row r="8332" spans="1:5" outlineLevel="2" x14ac:dyDescent="0.35">
      <c r="A8332" s="11">
        <v>43854</v>
      </c>
      <c r="B8332" t="s">
        <v>112</v>
      </c>
      <c r="C8332" s="5">
        <v>89</v>
      </c>
      <c r="D8332" s="26" t="str">
        <f>IF(E8332="","TOTAL","")</f>
        <v/>
      </c>
      <c r="E8332" t="s">
        <v>79</v>
      </c>
    </row>
    <row r="8333" spans="1:5" outlineLevel="2" x14ac:dyDescent="0.35">
      <c r="A8333" s="11">
        <v>43854</v>
      </c>
      <c r="B8333" t="s">
        <v>112</v>
      </c>
      <c r="C8333" s="5">
        <v>409.81</v>
      </c>
      <c r="D8333" s="26" t="str">
        <f>IF(E8333="","TOTAL","")</f>
        <v/>
      </c>
      <c r="E8333" t="s">
        <v>79</v>
      </c>
    </row>
    <row r="8334" spans="1:5" outlineLevel="2" x14ac:dyDescent="0.35">
      <c r="A8334" s="11">
        <v>43854</v>
      </c>
      <c r="B8334" t="s">
        <v>112</v>
      </c>
      <c r="C8334" s="5">
        <v>1059.8900000000001</v>
      </c>
      <c r="D8334" s="26" t="str">
        <f>IF(E8334="","TOTAL","")</f>
        <v/>
      </c>
      <c r="E8334" t="s">
        <v>79</v>
      </c>
    </row>
    <row r="8335" spans="1:5" outlineLevel="1" x14ac:dyDescent="0.35">
      <c r="A8335" s="25">
        <f>A8334</f>
        <v>43854</v>
      </c>
      <c r="B8335" s="24" t="str">
        <f>B8334</f>
        <v>AMC MUSIC LLC</v>
      </c>
      <c r="C8335" s="26">
        <f>SUBTOTAL(9,C8331:C8334)</f>
        <v>1609.92</v>
      </c>
      <c r="D8335" s="26" t="str">
        <f>IF(E8335="","TOTAL","")</f>
        <v>TOTAL</v>
      </c>
    </row>
    <row r="8336" spans="1:5" outlineLevel="2" x14ac:dyDescent="0.35">
      <c r="A8336" s="11">
        <v>43854</v>
      </c>
      <c r="B8336" t="s">
        <v>836</v>
      </c>
      <c r="C8336" s="5">
        <v>125</v>
      </c>
      <c r="D8336" s="26" t="str">
        <f>IF(E8336="","TOTAL","")</f>
        <v/>
      </c>
      <c r="E8336" t="s">
        <v>77</v>
      </c>
    </row>
    <row r="8337" spans="1:5" outlineLevel="2" x14ac:dyDescent="0.35">
      <c r="A8337" s="11">
        <v>43854</v>
      </c>
      <c r="B8337" t="s">
        <v>836</v>
      </c>
      <c r="C8337" s="5">
        <v>125</v>
      </c>
      <c r="D8337" s="26" t="str">
        <f>IF(E8337="","TOTAL","")</f>
        <v/>
      </c>
      <c r="E8337" t="s">
        <v>77</v>
      </c>
    </row>
    <row r="8338" spans="1:5" outlineLevel="2" x14ac:dyDescent="0.35">
      <c r="A8338" s="11">
        <v>43854</v>
      </c>
      <c r="B8338" t="s">
        <v>836</v>
      </c>
      <c r="C8338" s="5">
        <v>155</v>
      </c>
      <c r="D8338" s="26" t="str">
        <f>IF(E8338="","TOTAL","")</f>
        <v/>
      </c>
      <c r="E8338" t="s">
        <v>77</v>
      </c>
    </row>
    <row r="8339" spans="1:5" outlineLevel="1" x14ac:dyDescent="0.35">
      <c r="A8339" s="25">
        <f>A8338</f>
        <v>43854</v>
      </c>
      <c r="B8339" s="24" t="str">
        <f>B8338</f>
        <v>PATRICK AMEEN</v>
      </c>
      <c r="C8339" s="26">
        <f>SUBTOTAL(9,C8336:C8338)</f>
        <v>405</v>
      </c>
      <c r="D8339" s="26" t="str">
        <f>IF(E8339="","TOTAL","")</f>
        <v>TOTAL</v>
      </c>
    </row>
    <row r="8340" spans="1:5" outlineLevel="2" x14ac:dyDescent="0.35">
      <c r="A8340" s="11">
        <v>43854</v>
      </c>
      <c r="B8340" t="s">
        <v>24</v>
      </c>
      <c r="C8340" s="5">
        <v>479</v>
      </c>
      <c r="D8340" s="26" t="str">
        <f>IF(E8340="","TOTAL","")</f>
        <v/>
      </c>
      <c r="E8340" t="s">
        <v>86</v>
      </c>
    </row>
    <row r="8341" spans="1:5" outlineLevel="2" x14ac:dyDescent="0.35">
      <c r="A8341" s="11">
        <v>43854</v>
      </c>
      <c r="B8341" t="s">
        <v>24</v>
      </c>
      <c r="C8341" s="5">
        <v>682.5</v>
      </c>
      <c r="D8341" s="26" t="str">
        <f>IF(E8341="","TOTAL","")</f>
        <v/>
      </c>
      <c r="E8341" t="s">
        <v>79</v>
      </c>
    </row>
    <row r="8342" spans="1:5" outlineLevel="2" x14ac:dyDescent="0.35">
      <c r="A8342" s="11">
        <v>43854</v>
      </c>
      <c r="B8342" t="s">
        <v>24</v>
      </c>
      <c r="C8342" s="5">
        <v>45</v>
      </c>
      <c r="D8342" s="26" t="str">
        <f>IF(E8342="","TOTAL","")</f>
        <v/>
      </c>
      <c r="E8342" t="s">
        <v>79</v>
      </c>
    </row>
    <row r="8343" spans="1:5" outlineLevel="2" x14ac:dyDescent="0.35">
      <c r="A8343" s="11">
        <v>43854</v>
      </c>
      <c r="B8343" t="s">
        <v>24</v>
      </c>
      <c r="C8343" s="5">
        <v>479</v>
      </c>
      <c r="D8343" s="26" t="str">
        <f>IF(E8343="","TOTAL","")</f>
        <v/>
      </c>
      <c r="E8343" t="s">
        <v>86</v>
      </c>
    </row>
    <row r="8344" spans="1:5" outlineLevel="2" x14ac:dyDescent="0.35">
      <c r="A8344" s="11">
        <v>43854</v>
      </c>
      <c r="B8344" t="s">
        <v>24</v>
      </c>
      <c r="C8344" s="5">
        <v>958</v>
      </c>
      <c r="D8344" s="26" t="str">
        <f>IF(E8344="","TOTAL","")</f>
        <v/>
      </c>
      <c r="E8344" t="s">
        <v>420</v>
      </c>
    </row>
    <row r="8345" spans="1:5" outlineLevel="2" x14ac:dyDescent="0.35">
      <c r="A8345" s="11">
        <v>43854</v>
      </c>
      <c r="B8345" t="s">
        <v>24</v>
      </c>
      <c r="C8345" s="5">
        <v>1895</v>
      </c>
      <c r="D8345" s="26" t="str">
        <f>IF(E8345="","TOTAL","")</f>
        <v/>
      </c>
      <c r="E8345" t="s">
        <v>420</v>
      </c>
    </row>
    <row r="8346" spans="1:5" outlineLevel="2" x14ac:dyDescent="0.35">
      <c r="A8346" s="11">
        <v>43854</v>
      </c>
      <c r="B8346" t="s">
        <v>24</v>
      </c>
      <c r="C8346" s="5">
        <v>93500</v>
      </c>
      <c r="D8346" s="26" t="str">
        <f>IF(E8346="","TOTAL","")</f>
        <v/>
      </c>
      <c r="E8346" t="s">
        <v>420</v>
      </c>
    </row>
    <row r="8347" spans="1:5" outlineLevel="2" x14ac:dyDescent="0.35">
      <c r="A8347" s="11">
        <v>43854</v>
      </c>
      <c r="B8347" t="s">
        <v>24</v>
      </c>
      <c r="C8347" s="5">
        <v>280</v>
      </c>
      <c r="D8347" s="26" t="str">
        <f>IF(E8347="","TOTAL","")</f>
        <v/>
      </c>
      <c r="E8347" t="s">
        <v>79</v>
      </c>
    </row>
    <row r="8348" spans="1:5" outlineLevel="1" x14ac:dyDescent="0.35">
      <c r="A8348" s="25">
        <f>A8347</f>
        <v>43854</v>
      </c>
      <c r="B8348" s="24" t="str">
        <f>B8347</f>
        <v>APPLE INC</v>
      </c>
      <c r="C8348" s="26">
        <f>SUBTOTAL(9,C8340:C8347)</f>
        <v>98318.5</v>
      </c>
      <c r="D8348" s="26" t="str">
        <f>IF(E8348="","TOTAL","")</f>
        <v>TOTAL</v>
      </c>
    </row>
    <row r="8349" spans="1:5" outlineLevel="2" x14ac:dyDescent="0.35">
      <c r="A8349" s="11">
        <v>43854</v>
      </c>
      <c r="B8349" t="s">
        <v>1423</v>
      </c>
      <c r="C8349" s="5">
        <v>195</v>
      </c>
      <c r="D8349" s="26" t="str">
        <f>IF(E8349="","TOTAL","")</f>
        <v/>
      </c>
      <c r="E8349" t="s">
        <v>77</v>
      </c>
    </row>
    <row r="8350" spans="1:5" outlineLevel="2" x14ac:dyDescent="0.35">
      <c r="A8350" s="11">
        <v>43854</v>
      </c>
      <c r="B8350" t="s">
        <v>1423</v>
      </c>
      <c r="C8350" s="5">
        <v>67.5</v>
      </c>
      <c r="D8350" s="26" t="str">
        <f>IF(E8350="","TOTAL","")</f>
        <v/>
      </c>
      <c r="E8350" t="s">
        <v>77</v>
      </c>
    </row>
    <row r="8351" spans="1:5" outlineLevel="2" x14ac:dyDescent="0.35">
      <c r="A8351" s="11">
        <v>43854</v>
      </c>
      <c r="B8351" t="s">
        <v>1423</v>
      </c>
      <c r="C8351" s="5">
        <v>187.5</v>
      </c>
      <c r="D8351" s="26" t="str">
        <f>IF(E8351="","TOTAL","")</f>
        <v/>
      </c>
      <c r="E8351" t="s">
        <v>77</v>
      </c>
    </row>
    <row r="8352" spans="1:5" outlineLevel="1" x14ac:dyDescent="0.35">
      <c r="A8352" s="25">
        <f>A8351</f>
        <v>43854</v>
      </c>
      <c r="B8352" s="24" t="str">
        <f>B8351</f>
        <v>EMANUEL ARANA</v>
      </c>
      <c r="C8352" s="26">
        <f>SUBTOTAL(9,C8349:C8351)</f>
        <v>450</v>
      </c>
      <c r="D8352" s="26" t="str">
        <f>IF(E8352="","TOTAL","")</f>
        <v>TOTAL</v>
      </c>
    </row>
    <row r="8353" spans="1:5" outlineLevel="2" x14ac:dyDescent="0.35">
      <c r="A8353" s="11">
        <v>43854</v>
      </c>
      <c r="B8353" t="s">
        <v>1424</v>
      </c>
      <c r="C8353" s="5">
        <v>195</v>
      </c>
      <c r="D8353" s="26" t="str">
        <f>IF(E8353="","TOTAL","")</f>
        <v/>
      </c>
      <c r="E8353" t="s">
        <v>77</v>
      </c>
    </row>
    <row r="8354" spans="1:5" outlineLevel="2" x14ac:dyDescent="0.35">
      <c r="A8354" s="11">
        <v>43854</v>
      </c>
      <c r="B8354" t="s">
        <v>1424</v>
      </c>
      <c r="C8354" s="5">
        <v>75</v>
      </c>
      <c r="D8354" s="26" t="str">
        <f>IF(E8354="","TOTAL","")</f>
        <v/>
      </c>
      <c r="E8354" t="s">
        <v>77</v>
      </c>
    </row>
    <row r="8355" spans="1:5" outlineLevel="2" x14ac:dyDescent="0.35">
      <c r="A8355" s="11">
        <v>43854</v>
      </c>
      <c r="B8355" t="s">
        <v>1424</v>
      </c>
      <c r="C8355" s="5">
        <v>67.5</v>
      </c>
      <c r="D8355" s="26" t="str">
        <f>IF(E8355="","TOTAL","")</f>
        <v/>
      </c>
      <c r="E8355" t="s">
        <v>77</v>
      </c>
    </row>
    <row r="8356" spans="1:5" outlineLevel="2" x14ac:dyDescent="0.35">
      <c r="A8356" s="11">
        <v>43854</v>
      </c>
      <c r="B8356" t="s">
        <v>1424</v>
      </c>
      <c r="C8356" s="5">
        <v>187.5</v>
      </c>
      <c r="D8356" s="26" t="str">
        <f>IF(E8356="","TOTAL","")</f>
        <v/>
      </c>
      <c r="E8356" t="s">
        <v>77</v>
      </c>
    </row>
    <row r="8357" spans="1:5" outlineLevel="1" x14ac:dyDescent="0.35">
      <c r="A8357" s="25">
        <f>A8356</f>
        <v>43854</v>
      </c>
      <c r="B8357" s="24" t="str">
        <f>B8356</f>
        <v>JOSUE ARANA</v>
      </c>
      <c r="C8357" s="26">
        <f>SUBTOTAL(9,C8353:C8356)</f>
        <v>525</v>
      </c>
      <c r="D8357" s="26" t="str">
        <f>IF(E8357="","TOTAL","")</f>
        <v>TOTAL</v>
      </c>
    </row>
    <row r="8358" spans="1:5" outlineLevel="2" x14ac:dyDescent="0.35">
      <c r="A8358" s="11">
        <v>43854</v>
      </c>
      <c r="B8358" t="s">
        <v>1425</v>
      </c>
      <c r="C8358" s="5">
        <v>67.5</v>
      </c>
      <c r="D8358" s="26" t="str">
        <f>IF(E8358="","TOTAL","")</f>
        <v/>
      </c>
      <c r="E8358" t="s">
        <v>77</v>
      </c>
    </row>
    <row r="8359" spans="1:5" outlineLevel="2" x14ac:dyDescent="0.35">
      <c r="A8359" s="11">
        <v>43854</v>
      </c>
      <c r="B8359" t="s">
        <v>1425</v>
      </c>
      <c r="C8359" s="5">
        <v>127.5</v>
      </c>
      <c r="D8359" s="26" t="str">
        <f>IF(E8359="","TOTAL","")</f>
        <v/>
      </c>
      <c r="E8359" t="s">
        <v>77</v>
      </c>
    </row>
    <row r="8360" spans="1:5" outlineLevel="1" x14ac:dyDescent="0.35">
      <c r="A8360" s="25">
        <f>A8359</f>
        <v>43854</v>
      </c>
      <c r="B8360" s="24" t="str">
        <f>B8359</f>
        <v>SAMUEL ARANA</v>
      </c>
      <c r="C8360" s="26">
        <f>SUBTOTAL(9,C8358:C8359)</f>
        <v>195</v>
      </c>
      <c r="D8360" s="26" t="str">
        <f>IF(E8360="","TOTAL","")</f>
        <v>TOTAL</v>
      </c>
    </row>
    <row r="8361" spans="1:5" outlineLevel="2" x14ac:dyDescent="0.35">
      <c r="A8361" s="11">
        <v>43854</v>
      </c>
      <c r="B8361" t="s">
        <v>1735</v>
      </c>
      <c r="C8361" s="5">
        <v>75</v>
      </c>
      <c r="D8361" s="26" t="str">
        <f>IF(E8361="","TOTAL","")</f>
        <v/>
      </c>
      <c r="E8361" t="s">
        <v>77</v>
      </c>
    </row>
    <row r="8362" spans="1:5" outlineLevel="2" x14ac:dyDescent="0.35">
      <c r="A8362" s="11">
        <v>43854</v>
      </c>
      <c r="B8362" t="s">
        <v>1735</v>
      </c>
      <c r="C8362" s="5">
        <v>195</v>
      </c>
      <c r="D8362" s="26" t="str">
        <f>IF(E8362="","TOTAL","")</f>
        <v/>
      </c>
      <c r="E8362" t="s">
        <v>77</v>
      </c>
    </row>
    <row r="8363" spans="1:5" outlineLevel="1" x14ac:dyDescent="0.35">
      <c r="A8363" s="25">
        <f>A8362</f>
        <v>43854</v>
      </c>
      <c r="B8363" s="24" t="str">
        <f>B8362</f>
        <v>BAYONLE ARASHI</v>
      </c>
      <c r="C8363" s="26">
        <f>SUBTOTAL(9,C8361:C8362)</f>
        <v>270</v>
      </c>
      <c r="D8363" s="26" t="str">
        <f>IF(E8363="","TOTAL","")</f>
        <v>TOTAL</v>
      </c>
    </row>
    <row r="8364" spans="1:5" outlineLevel="2" x14ac:dyDescent="0.35">
      <c r="A8364" s="11">
        <v>43854</v>
      </c>
      <c r="B8364" t="s">
        <v>670</v>
      </c>
      <c r="C8364" s="5">
        <v>65</v>
      </c>
      <c r="D8364" s="26" t="str">
        <f>IF(E8364="","TOTAL","")</f>
        <v/>
      </c>
      <c r="E8364" t="s">
        <v>77</v>
      </c>
    </row>
    <row r="8365" spans="1:5" outlineLevel="1" x14ac:dyDescent="0.35">
      <c r="A8365" s="25">
        <f>A8364</f>
        <v>43854</v>
      </c>
      <c r="B8365" s="24" t="str">
        <f>B8364</f>
        <v>JUAN ARCHEVAL</v>
      </c>
      <c r="C8365" s="26">
        <f>SUBTOTAL(9,C8364:C8364)</f>
        <v>65</v>
      </c>
      <c r="D8365" s="26" t="str">
        <f>IF(E8365="","TOTAL","")</f>
        <v>TOTAL</v>
      </c>
    </row>
    <row r="8366" spans="1:5" outlineLevel="2" x14ac:dyDescent="0.35">
      <c r="A8366" s="11">
        <v>43854</v>
      </c>
      <c r="B8366" t="s">
        <v>1736</v>
      </c>
      <c r="C8366" s="5">
        <v>135</v>
      </c>
      <c r="D8366" s="26" t="str">
        <f>IF(E8366="","TOTAL","")</f>
        <v/>
      </c>
      <c r="E8366" t="s">
        <v>77</v>
      </c>
    </row>
    <row r="8367" spans="1:5" outlineLevel="2" x14ac:dyDescent="0.35">
      <c r="A8367" s="11">
        <v>43854</v>
      </c>
      <c r="B8367" t="s">
        <v>1736</v>
      </c>
      <c r="C8367" s="5">
        <v>187.5</v>
      </c>
      <c r="D8367" s="26" t="str">
        <f>IF(E8367="","TOTAL","")</f>
        <v/>
      </c>
      <c r="E8367" t="s">
        <v>77</v>
      </c>
    </row>
    <row r="8368" spans="1:5" outlineLevel="2" x14ac:dyDescent="0.35">
      <c r="A8368" s="11">
        <v>43854</v>
      </c>
      <c r="B8368" t="s">
        <v>1736</v>
      </c>
      <c r="C8368" s="5">
        <v>67.5</v>
      </c>
      <c r="D8368" s="26" t="str">
        <f>IF(E8368="","TOTAL","")</f>
        <v/>
      </c>
      <c r="E8368" t="s">
        <v>77</v>
      </c>
    </row>
    <row r="8369" spans="1:5" outlineLevel="1" x14ac:dyDescent="0.35">
      <c r="A8369" s="25">
        <f>A8368</f>
        <v>43854</v>
      </c>
      <c r="B8369" s="24" t="str">
        <f>B8368</f>
        <v>ANGELA ARNETT</v>
      </c>
      <c r="C8369" s="26">
        <f>SUBTOTAL(9,C8366:C8368)</f>
        <v>390</v>
      </c>
      <c r="D8369" s="26" t="str">
        <f>IF(E8369="","TOTAL","")</f>
        <v>TOTAL</v>
      </c>
    </row>
    <row r="8370" spans="1:5" outlineLevel="2" x14ac:dyDescent="0.35">
      <c r="A8370" s="11">
        <v>43854</v>
      </c>
      <c r="B8370" t="s">
        <v>1427</v>
      </c>
      <c r="C8370" s="5">
        <v>100</v>
      </c>
      <c r="D8370" s="26" t="str">
        <f>IF(E8370="","TOTAL","")</f>
        <v/>
      </c>
      <c r="E8370" t="s">
        <v>83</v>
      </c>
    </row>
    <row r="8371" spans="1:5" outlineLevel="2" x14ac:dyDescent="0.35">
      <c r="A8371" s="11">
        <v>43854</v>
      </c>
      <c r="B8371" t="s">
        <v>1427</v>
      </c>
      <c r="C8371" s="5">
        <v>100</v>
      </c>
      <c r="D8371" s="26" t="str">
        <f>IF(E8371="","TOTAL","")</f>
        <v/>
      </c>
      <c r="E8371" t="s">
        <v>83</v>
      </c>
    </row>
    <row r="8372" spans="1:5" outlineLevel="1" x14ac:dyDescent="0.35">
      <c r="A8372" s="25">
        <f>A8371</f>
        <v>43854</v>
      </c>
      <c r="B8372" s="24" t="str">
        <f>B8371</f>
        <v>AMERICAN SCHOOL COUNSELOR ASSOC</v>
      </c>
      <c r="C8372" s="26">
        <f>SUBTOTAL(9,C8370:C8371)</f>
        <v>200</v>
      </c>
      <c r="D8372" s="26" t="str">
        <f>IF(E8372="","TOTAL","")</f>
        <v>TOTAL</v>
      </c>
    </row>
    <row r="8373" spans="1:5" outlineLevel="2" x14ac:dyDescent="0.35">
      <c r="A8373" s="11">
        <v>43854</v>
      </c>
      <c r="B8373" t="s">
        <v>144</v>
      </c>
      <c r="C8373" s="5">
        <v>59</v>
      </c>
      <c r="D8373" s="26" t="str">
        <f>IF(E8373="","TOTAL","")</f>
        <v/>
      </c>
      <c r="E8373" t="s">
        <v>83</v>
      </c>
    </row>
    <row r="8374" spans="1:5" outlineLevel="1" x14ac:dyDescent="0.35">
      <c r="A8374" s="25">
        <f>A8373</f>
        <v>43854</v>
      </c>
      <c r="B8374" s="24" t="str">
        <f>B8373</f>
        <v>ASCD</v>
      </c>
      <c r="C8374" s="26">
        <f>SUBTOTAL(9,C8373:C8373)</f>
        <v>59</v>
      </c>
      <c r="D8374" s="26" t="str">
        <f>IF(E8374="","TOTAL","")</f>
        <v>TOTAL</v>
      </c>
    </row>
    <row r="8375" spans="1:5" outlineLevel="2" x14ac:dyDescent="0.35">
      <c r="A8375" s="11">
        <v>43854</v>
      </c>
      <c r="B8375" t="s">
        <v>144</v>
      </c>
      <c r="C8375" s="5">
        <v>59</v>
      </c>
      <c r="D8375" s="26" t="str">
        <f>IF(E8375="","TOTAL","")</f>
        <v/>
      </c>
      <c r="E8375" t="s">
        <v>83</v>
      </c>
    </row>
    <row r="8376" spans="1:5" outlineLevel="1" x14ac:dyDescent="0.35">
      <c r="A8376" s="25">
        <f>A8375</f>
        <v>43854</v>
      </c>
      <c r="B8376" s="24" t="str">
        <f>B8375</f>
        <v>ASCD</v>
      </c>
      <c r="C8376" s="26">
        <f>SUBTOTAL(9,C8375:C8375)</f>
        <v>59</v>
      </c>
      <c r="D8376" s="26" t="str">
        <f>IF(E8376="","TOTAL","")</f>
        <v>TOTAL</v>
      </c>
    </row>
    <row r="8377" spans="1:5" outlineLevel="2" x14ac:dyDescent="0.35">
      <c r="A8377" s="11">
        <v>43854</v>
      </c>
      <c r="B8377" t="s">
        <v>144</v>
      </c>
      <c r="C8377" s="5">
        <v>59</v>
      </c>
      <c r="D8377" s="26" t="str">
        <f>IF(E8377="","TOTAL","")</f>
        <v/>
      </c>
      <c r="E8377" t="s">
        <v>83</v>
      </c>
    </row>
    <row r="8378" spans="1:5" outlineLevel="1" x14ac:dyDescent="0.35">
      <c r="A8378" s="25">
        <f>A8377</f>
        <v>43854</v>
      </c>
      <c r="B8378" s="24" t="str">
        <f>B8377</f>
        <v>ASCD</v>
      </c>
      <c r="C8378" s="26">
        <f>SUBTOTAL(9,C8377:C8377)</f>
        <v>59</v>
      </c>
      <c r="D8378" s="26" t="str">
        <f>IF(E8378="","TOTAL","")</f>
        <v>TOTAL</v>
      </c>
    </row>
    <row r="8379" spans="1:5" outlineLevel="2" x14ac:dyDescent="0.35">
      <c r="A8379" s="11">
        <v>43854</v>
      </c>
      <c r="B8379" t="s">
        <v>144</v>
      </c>
      <c r="C8379" s="5">
        <v>89</v>
      </c>
      <c r="D8379" s="26" t="str">
        <f>IF(E8379="","TOTAL","")</f>
        <v/>
      </c>
      <c r="E8379" t="s">
        <v>83</v>
      </c>
    </row>
    <row r="8380" spans="1:5" outlineLevel="1" x14ac:dyDescent="0.35">
      <c r="A8380" s="25">
        <f>A8379</f>
        <v>43854</v>
      </c>
      <c r="B8380" s="24" t="str">
        <f>B8379</f>
        <v>ASCD</v>
      </c>
      <c r="C8380" s="26">
        <f>SUBTOTAL(9,C8379:C8379)</f>
        <v>89</v>
      </c>
      <c r="D8380" s="26" t="str">
        <f>IF(E8380="","TOTAL","")</f>
        <v>TOTAL</v>
      </c>
    </row>
    <row r="8381" spans="1:5" outlineLevel="2" x14ac:dyDescent="0.35">
      <c r="A8381" s="11">
        <v>43854</v>
      </c>
      <c r="B8381" t="s">
        <v>838</v>
      </c>
      <c r="C8381" s="5">
        <v>310</v>
      </c>
      <c r="D8381" s="26" t="str">
        <f>IF(E8381="","TOTAL","")</f>
        <v/>
      </c>
      <c r="E8381" t="s">
        <v>79</v>
      </c>
    </row>
    <row r="8382" spans="1:5" outlineLevel="2" x14ac:dyDescent="0.35">
      <c r="A8382" s="11">
        <v>43854</v>
      </c>
      <c r="B8382" t="s">
        <v>838</v>
      </c>
      <c r="C8382" s="5">
        <v>846</v>
      </c>
      <c r="D8382" s="26" t="str">
        <f>IF(E8382="","TOTAL","")</f>
        <v/>
      </c>
      <c r="E8382" t="s">
        <v>79</v>
      </c>
    </row>
    <row r="8383" spans="1:5" outlineLevel="2" x14ac:dyDescent="0.35">
      <c r="A8383" s="11">
        <v>43854</v>
      </c>
      <c r="B8383" t="s">
        <v>838</v>
      </c>
      <c r="C8383" s="5">
        <v>170</v>
      </c>
      <c r="D8383" s="26" t="str">
        <f>IF(E8383="","TOTAL","")</f>
        <v/>
      </c>
      <c r="E8383" t="s">
        <v>79</v>
      </c>
    </row>
    <row r="8384" spans="1:5" outlineLevel="2" x14ac:dyDescent="0.35">
      <c r="A8384" s="11">
        <v>43854</v>
      </c>
      <c r="B8384" t="s">
        <v>838</v>
      </c>
      <c r="C8384" s="5">
        <v>405</v>
      </c>
      <c r="D8384" s="26" t="str">
        <f>IF(E8384="","TOTAL","")</f>
        <v/>
      </c>
      <c r="E8384" t="s">
        <v>79</v>
      </c>
    </row>
    <row r="8385" spans="1:5" outlineLevel="2" x14ac:dyDescent="0.35">
      <c r="A8385" s="11">
        <v>43854</v>
      </c>
      <c r="B8385" t="s">
        <v>838</v>
      </c>
      <c r="C8385" s="5">
        <v>430</v>
      </c>
      <c r="D8385" s="26" t="str">
        <f>IF(E8385="","TOTAL","")</f>
        <v/>
      </c>
      <c r="E8385" t="s">
        <v>79</v>
      </c>
    </row>
    <row r="8386" spans="1:5" outlineLevel="2" x14ac:dyDescent="0.35">
      <c r="A8386" s="11">
        <v>43854</v>
      </c>
      <c r="B8386" t="s">
        <v>838</v>
      </c>
      <c r="C8386" s="5">
        <v>430</v>
      </c>
      <c r="D8386" s="26" t="str">
        <f>IF(E8386="","TOTAL","")</f>
        <v/>
      </c>
      <c r="E8386" t="s">
        <v>79</v>
      </c>
    </row>
    <row r="8387" spans="1:5" outlineLevel="2" x14ac:dyDescent="0.35">
      <c r="A8387" s="11">
        <v>43854</v>
      </c>
      <c r="B8387" t="s">
        <v>838</v>
      </c>
      <c r="C8387" s="5">
        <v>777.5</v>
      </c>
      <c r="D8387" s="26" t="str">
        <f>IF(E8387="","TOTAL","")</f>
        <v/>
      </c>
      <c r="E8387" t="s">
        <v>79</v>
      </c>
    </row>
    <row r="8388" spans="1:5" outlineLevel="1" x14ac:dyDescent="0.35">
      <c r="A8388" s="25">
        <f>A8387</f>
        <v>43854</v>
      </c>
      <c r="B8388" s="24" t="str">
        <f>B8387</f>
        <v>ATHLETIC SUPPLY INC</v>
      </c>
      <c r="C8388" s="26">
        <f>SUBTOTAL(9,C8381:C8387)</f>
        <v>3368.5</v>
      </c>
      <c r="D8388" s="26" t="str">
        <f>IF(E8388="","TOTAL","")</f>
        <v>TOTAL</v>
      </c>
    </row>
    <row r="8389" spans="1:5" outlineLevel="2" x14ac:dyDescent="0.35">
      <c r="A8389" s="11">
        <v>43854</v>
      </c>
      <c r="B8389" t="s">
        <v>971</v>
      </c>
      <c r="C8389" s="5">
        <v>3232</v>
      </c>
      <c r="D8389" s="26" t="str">
        <f>IF(E8389="","TOTAL","")</f>
        <v/>
      </c>
      <c r="E8389" t="s">
        <v>85</v>
      </c>
    </row>
    <row r="8390" spans="1:5" outlineLevel="1" x14ac:dyDescent="0.35">
      <c r="A8390" s="25">
        <f>A8389</f>
        <v>43854</v>
      </c>
      <c r="B8390" s="24" t="str">
        <f>B8389</f>
        <v>ATLAS UNIVERSAL INC</v>
      </c>
      <c r="C8390" s="26">
        <f>SUBTOTAL(9,C8389:C8389)</f>
        <v>3232</v>
      </c>
      <c r="D8390" s="26" t="str">
        <f>IF(E8390="","TOTAL","")</f>
        <v>TOTAL</v>
      </c>
    </row>
    <row r="8391" spans="1:5" outlineLevel="2" x14ac:dyDescent="0.35">
      <c r="A8391" s="11">
        <v>43854</v>
      </c>
      <c r="B8391" t="s">
        <v>673</v>
      </c>
      <c r="C8391" s="5">
        <v>85</v>
      </c>
      <c r="D8391" s="26" t="str">
        <f>IF(E8391="","TOTAL","")</f>
        <v/>
      </c>
      <c r="E8391" t="s">
        <v>77</v>
      </c>
    </row>
    <row r="8392" spans="1:5" outlineLevel="1" x14ac:dyDescent="0.35">
      <c r="A8392" s="25">
        <f>A8391</f>
        <v>43854</v>
      </c>
      <c r="B8392" s="24" t="str">
        <f>B8391</f>
        <v>RAY AUSTIN</v>
      </c>
      <c r="C8392" s="26">
        <f>SUBTOTAL(9,C8391:C8391)</f>
        <v>85</v>
      </c>
      <c r="D8392" s="26" t="str">
        <f>IF(E8392="","TOTAL","")</f>
        <v>TOTAL</v>
      </c>
    </row>
    <row r="8393" spans="1:5" outlineLevel="2" x14ac:dyDescent="0.35">
      <c r="A8393" s="11">
        <v>43854</v>
      </c>
      <c r="B8393" t="s">
        <v>445</v>
      </c>
      <c r="C8393" s="5">
        <v>79</v>
      </c>
      <c r="D8393" s="26" t="str">
        <f>IF(E8393="","TOTAL","")</f>
        <v/>
      </c>
      <c r="E8393" t="s">
        <v>79</v>
      </c>
    </row>
    <row r="8394" spans="1:5" outlineLevel="2" x14ac:dyDescent="0.35">
      <c r="A8394" s="11">
        <v>43854</v>
      </c>
      <c r="B8394" t="s">
        <v>445</v>
      </c>
      <c r="C8394" s="5">
        <v>79</v>
      </c>
      <c r="D8394" s="26" t="str">
        <f>IF(E8394="","TOTAL","")</f>
        <v/>
      </c>
      <c r="E8394" t="s">
        <v>79</v>
      </c>
    </row>
    <row r="8395" spans="1:5" outlineLevel="2" x14ac:dyDescent="0.35">
      <c r="A8395" s="11">
        <v>43854</v>
      </c>
      <c r="B8395" t="s">
        <v>445</v>
      </c>
      <c r="C8395" s="5">
        <v>36</v>
      </c>
      <c r="D8395" s="26" t="str">
        <f>IF(E8395="","TOTAL","")</f>
        <v/>
      </c>
      <c r="E8395" t="s">
        <v>79</v>
      </c>
    </row>
    <row r="8396" spans="1:5" outlineLevel="2" x14ac:dyDescent="0.35">
      <c r="A8396" s="11">
        <v>43854</v>
      </c>
      <c r="B8396" t="s">
        <v>445</v>
      </c>
      <c r="C8396" s="5">
        <v>36</v>
      </c>
      <c r="D8396" s="26" t="str">
        <f>IF(E8396="","TOTAL","")</f>
        <v/>
      </c>
      <c r="E8396" t="s">
        <v>79</v>
      </c>
    </row>
    <row r="8397" spans="1:5" outlineLevel="1" x14ac:dyDescent="0.35">
      <c r="A8397" s="25">
        <f>A8396</f>
        <v>43854</v>
      </c>
      <c r="B8397" s="24" t="str">
        <f>B8396</f>
        <v>AUTO-CHLOR SERVICES LLC</v>
      </c>
      <c r="C8397" s="26">
        <f>SUBTOTAL(9,C8393:C8396)</f>
        <v>230</v>
      </c>
      <c r="D8397" s="26" t="str">
        <f>IF(E8397="","TOTAL","")</f>
        <v>TOTAL</v>
      </c>
    </row>
    <row r="8398" spans="1:5" outlineLevel="2" x14ac:dyDescent="0.35">
      <c r="A8398" s="11">
        <v>43854</v>
      </c>
      <c r="B8398" t="s">
        <v>840</v>
      </c>
      <c r="C8398" s="5">
        <v>1960</v>
      </c>
      <c r="D8398" s="26" t="str">
        <f>IF(E8398="","TOTAL","")</f>
        <v/>
      </c>
      <c r="E8398" t="s">
        <v>103</v>
      </c>
    </row>
    <row r="8399" spans="1:5" outlineLevel="2" x14ac:dyDescent="0.35">
      <c r="A8399" s="11">
        <v>43854</v>
      </c>
      <c r="B8399" t="s">
        <v>840</v>
      </c>
      <c r="C8399" s="5">
        <v>1323</v>
      </c>
      <c r="D8399" s="26" t="str">
        <f>IF(E8399="","TOTAL","")</f>
        <v/>
      </c>
      <c r="E8399" t="s">
        <v>103</v>
      </c>
    </row>
    <row r="8400" spans="1:5" outlineLevel="2" x14ac:dyDescent="0.35">
      <c r="A8400" s="11">
        <v>43854</v>
      </c>
      <c r="B8400" t="s">
        <v>840</v>
      </c>
      <c r="C8400" s="5">
        <v>784</v>
      </c>
      <c r="D8400" s="26" t="str">
        <f>IF(E8400="","TOTAL","")</f>
        <v/>
      </c>
      <c r="E8400" t="s">
        <v>103</v>
      </c>
    </row>
    <row r="8401" spans="1:5" outlineLevel="2" x14ac:dyDescent="0.35">
      <c r="A8401" s="11">
        <v>43854</v>
      </c>
      <c r="B8401" t="s">
        <v>840</v>
      </c>
      <c r="C8401" s="5">
        <v>1960</v>
      </c>
      <c r="D8401" s="26" t="str">
        <f>IF(E8401="","TOTAL","")</f>
        <v/>
      </c>
      <c r="E8401" t="s">
        <v>103</v>
      </c>
    </row>
    <row r="8402" spans="1:5" outlineLevel="2" x14ac:dyDescent="0.35">
      <c r="A8402" s="11">
        <v>43854</v>
      </c>
      <c r="B8402" t="s">
        <v>840</v>
      </c>
      <c r="C8402" s="5">
        <v>1764</v>
      </c>
      <c r="D8402" s="26" t="str">
        <f>IF(E8402="","TOTAL","")</f>
        <v/>
      </c>
      <c r="E8402" t="s">
        <v>103</v>
      </c>
    </row>
    <row r="8403" spans="1:5" outlineLevel="2" x14ac:dyDescent="0.35">
      <c r="A8403" s="11">
        <v>43854</v>
      </c>
      <c r="B8403" t="s">
        <v>840</v>
      </c>
      <c r="C8403" s="5">
        <v>1849.75</v>
      </c>
      <c r="D8403" s="26" t="str">
        <f>IF(E8403="","TOTAL","")</f>
        <v/>
      </c>
      <c r="E8403" t="s">
        <v>103</v>
      </c>
    </row>
    <row r="8404" spans="1:5" outlineLevel="2" x14ac:dyDescent="0.35">
      <c r="A8404" s="11">
        <v>43854</v>
      </c>
      <c r="B8404" t="s">
        <v>840</v>
      </c>
      <c r="C8404" s="5">
        <v>1323</v>
      </c>
      <c r="D8404" s="26" t="str">
        <f>IF(E8404="","TOTAL","")</f>
        <v/>
      </c>
      <c r="E8404" t="s">
        <v>103</v>
      </c>
    </row>
    <row r="8405" spans="1:5" outlineLevel="2" x14ac:dyDescent="0.35">
      <c r="A8405" s="11">
        <v>43854</v>
      </c>
      <c r="B8405" t="s">
        <v>840</v>
      </c>
      <c r="C8405" s="5">
        <v>1176</v>
      </c>
      <c r="D8405" s="26" t="str">
        <f>IF(E8405="","TOTAL","")</f>
        <v/>
      </c>
      <c r="E8405" t="s">
        <v>103</v>
      </c>
    </row>
    <row r="8406" spans="1:5" outlineLevel="2" x14ac:dyDescent="0.35">
      <c r="A8406" s="11">
        <v>43854</v>
      </c>
      <c r="B8406" t="s">
        <v>840</v>
      </c>
      <c r="C8406" s="5">
        <v>1960</v>
      </c>
      <c r="D8406" s="26" t="str">
        <f>IF(E8406="","TOTAL","")</f>
        <v/>
      </c>
      <c r="E8406" t="s">
        <v>103</v>
      </c>
    </row>
    <row r="8407" spans="1:5" outlineLevel="2" x14ac:dyDescent="0.35">
      <c r="A8407" s="11">
        <v>43854</v>
      </c>
      <c r="B8407" t="s">
        <v>840</v>
      </c>
      <c r="C8407" s="5">
        <v>1972.25</v>
      </c>
      <c r="D8407" s="26" t="str">
        <f>IF(E8407="","TOTAL","")</f>
        <v/>
      </c>
      <c r="E8407" t="s">
        <v>103</v>
      </c>
    </row>
    <row r="8408" spans="1:5" outlineLevel="1" x14ac:dyDescent="0.35">
      <c r="A8408" s="25">
        <f>A8407</f>
        <v>43854</v>
      </c>
      <c r="B8408" s="24" t="str">
        <f>B8407</f>
        <v>AVEANNA HEALTHCARE</v>
      </c>
      <c r="C8408" s="26">
        <f>SUBTOTAL(9,C8398:C8407)</f>
        <v>16072</v>
      </c>
      <c r="D8408" s="26" t="str">
        <f>IF(E8408="","TOTAL","")</f>
        <v>TOTAL</v>
      </c>
    </row>
    <row r="8409" spans="1:5" outlineLevel="2" x14ac:dyDescent="0.35">
      <c r="A8409" s="11">
        <v>43854</v>
      </c>
      <c r="B8409" t="s">
        <v>1737</v>
      </c>
      <c r="C8409" s="5">
        <v>91478</v>
      </c>
      <c r="D8409" s="26" t="str">
        <f>IF(E8409="","TOTAL","")</f>
        <v/>
      </c>
      <c r="E8409" t="s">
        <v>107</v>
      </c>
    </row>
    <row r="8410" spans="1:5" outlineLevel="1" x14ac:dyDescent="0.35">
      <c r="A8410" s="25">
        <f>A8409</f>
        <v>43854</v>
      </c>
      <c r="B8410" s="24" t="str">
        <f>B8409</f>
        <v>AVESIS THIRD PARTY ADMINISTRATORS INC</v>
      </c>
      <c r="C8410" s="26">
        <f>SUBTOTAL(9,C8409:C8409)</f>
        <v>91478</v>
      </c>
      <c r="D8410" s="26" t="str">
        <f>IF(E8410="","TOTAL","")</f>
        <v>TOTAL</v>
      </c>
    </row>
    <row r="8411" spans="1:5" outlineLevel="2" x14ac:dyDescent="0.35">
      <c r="A8411" s="11">
        <v>43854</v>
      </c>
      <c r="B8411" t="s">
        <v>210</v>
      </c>
      <c r="C8411" s="5">
        <v>25</v>
      </c>
      <c r="D8411" s="26" t="str">
        <f>IF(E8411="","TOTAL","")</f>
        <v/>
      </c>
      <c r="E8411" t="s">
        <v>85</v>
      </c>
    </row>
    <row r="8412" spans="1:5" outlineLevel="2" x14ac:dyDescent="0.35">
      <c r="A8412" s="11">
        <v>43854</v>
      </c>
      <c r="B8412" t="s">
        <v>210</v>
      </c>
      <c r="C8412" s="5">
        <v>70</v>
      </c>
      <c r="D8412" s="26" t="str">
        <f>IF(E8412="","TOTAL","")</f>
        <v/>
      </c>
      <c r="E8412" t="s">
        <v>85</v>
      </c>
    </row>
    <row r="8413" spans="1:5" outlineLevel="2" x14ac:dyDescent="0.35">
      <c r="A8413" s="11">
        <v>43854</v>
      </c>
      <c r="B8413" t="s">
        <v>210</v>
      </c>
      <c r="C8413" s="5">
        <v>10</v>
      </c>
      <c r="D8413" s="26" t="str">
        <f>IF(E8413="","TOTAL","")</f>
        <v/>
      </c>
      <c r="E8413" t="s">
        <v>85</v>
      </c>
    </row>
    <row r="8414" spans="1:5" outlineLevel="2" x14ac:dyDescent="0.35">
      <c r="A8414" s="11">
        <v>43854</v>
      </c>
      <c r="B8414" t="s">
        <v>210</v>
      </c>
      <c r="C8414" s="5">
        <v>5</v>
      </c>
      <c r="D8414" s="26" t="str">
        <f>IF(E8414="","TOTAL","")</f>
        <v/>
      </c>
      <c r="E8414" t="s">
        <v>85</v>
      </c>
    </row>
    <row r="8415" spans="1:5" outlineLevel="2" x14ac:dyDescent="0.35">
      <c r="A8415" s="11">
        <v>43854</v>
      </c>
      <c r="B8415" t="s">
        <v>210</v>
      </c>
      <c r="C8415" s="5">
        <v>16.239999999999998</v>
      </c>
      <c r="D8415" s="26" t="str">
        <f>IF(E8415="","TOTAL","")</f>
        <v/>
      </c>
      <c r="E8415" t="s">
        <v>85</v>
      </c>
    </row>
    <row r="8416" spans="1:5" outlineLevel="2" x14ac:dyDescent="0.35">
      <c r="A8416" s="11">
        <v>43854</v>
      </c>
      <c r="B8416" t="s">
        <v>210</v>
      </c>
      <c r="C8416" s="5">
        <v>246.95</v>
      </c>
      <c r="D8416" s="26" t="str">
        <f>IF(E8416="","TOTAL","")</f>
        <v/>
      </c>
      <c r="E8416" t="s">
        <v>85</v>
      </c>
    </row>
    <row r="8417" spans="1:5" outlineLevel="1" x14ac:dyDescent="0.35">
      <c r="A8417" s="25">
        <f>A8416</f>
        <v>43854</v>
      </c>
      <c r="B8417" s="24" t="str">
        <f>B8416</f>
        <v>B &amp; B LOCKSMITHS</v>
      </c>
      <c r="C8417" s="26">
        <f>SUBTOTAL(9,C8411:C8416)</f>
        <v>373.19</v>
      </c>
      <c r="D8417" s="26" t="str">
        <f>IF(E8417="","TOTAL","")</f>
        <v>TOTAL</v>
      </c>
    </row>
    <row r="8418" spans="1:5" outlineLevel="2" x14ac:dyDescent="0.35">
      <c r="A8418" s="11">
        <v>43854</v>
      </c>
      <c r="B8418" t="s">
        <v>972</v>
      </c>
      <c r="C8418" s="5">
        <v>65</v>
      </c>
      <c r="D8418" s="26" t="str">
        <f>IF(E8418="","TOTAL","")</f>
        <v/>
      </c>
      <c r="E8418" t="s">
        <v>77</v>
      </c>
    </row>
    <row r="8419" spans="1:5" outlineLevel="2" x14ac:dyDescent="0.35">
      <c r="A8419" s="11">
        <v>43854</v>
      </c>
      <c r="B8419" t="s">
        <v>972</v>
      </c>
      <c r="C8419" s="5">
        <v>85</v>
      </c>
      <c r="D8419" s="26" t="str">
        <f>IF(E8419="","TOTAL","")</f>
        <v/>
      </c>
      <c r="E8419" t="s">
        <v>77</v>
      </c>
    </row>
    <row r="8420" spans="1:5" outlineLevel="1" x14ac:dyDescent="0.35">
      <c r="A8420" s="25">
        <f>A8419</f>
        <v>43854</v>
      </c>
      <c r="B8420" s="24" t="str">
        <f>B8419</f>
        <v>CANDICE BAKER</v>
      </c>
      <c r="C8420" s="26">
        <f>SUBTOTAL(9,C8418:C8419)</f>
        <v>150</v>
      </c>
      <c r="D8420" s="26" t="str">
        <f>IF(E8420="","TOTAL","")</f>
        <v>TOTAL</v>
      </c>
    </row>
    <row r="8421" spans="1:5" outlineLevel="2" x14ac:dyDescent="0.35">
      <c r="A8421" s="11">
        <v>43854</v>
      </c>
      <c r="B8421" t="s">
        <v>1133</v>
      </c>
      <c r="C8421" s="5">
        <v>187.5</v>
      </c>
      <c r="D8421" s="26" t="str">
        <f>IF(E8421="","TOTAL","")</f>
        <v/>
      </c>
      <c r="E8421" t="s">
        <v>77</v>
      </c>
    </row>
    <row r="8422" spans="1:5" outlineLevel="2" x14ac:dyDescent="0.35">
      <c r="A8422" s="11">
        <v>43854</v>
      </c>
      <c r="B8422" t="s">
        <v>1133</v>
      </c>
      <c r="C8422" s="5">
        <v>67.5</v>
      </c>
      <c r="D8422" s="26" t="str">
        <f>IF(E8422="","TOTAL","")</f>
        <v/>
      </c>
      <c r="E8422" t="s">
        <v>77</v>
      </c>
    </row>
    <row r="8423" spans="1:5" outlineLevel="2" x14ac:dyDescent="0.35">
      <c r="A8423" s="11">
        <v>43854</v>
      </c>
      <c r="B8423" t="s">
        <v>1133</v>
      </c>
      <c r="C8423" s="5">
        <v>67.5</v>
      </c>
      <c r="D8423" s="26" t="str">
        <f>IF(E8423="","TOTAL","")</f>
        <v/>
      </c>
      <c r="E8423" t="s">
        <v>77</v>
      </c>
    </row>
    <row r="8424" spans="1:5" outlineLevel="2" x14ac:dyDescent="0.35">
      <c r="A8424" s="11">
        <v>43854</v>
      </c>
      <c r="B8424" t="s">
        <v>1133</v>
      </c>
      <c r="C8424" s="5">
        <v>127.5</v>
      </c>
      <c r="D8424" s="26" t="str">
        <f>IF(E8424="","TOTAL","")</f>
        <v/>
      </c>
      <c r="E8424" t="s">
        <v>77</v>
      </c>
    </row>
    <row r="8425" spans="1:5" outlineLevel="1" x14ac:dyDescent="0.35">
      <c r="A8425" s="25">
        <f>A8424</f>
        <v>43854</v>
      </c>
      <c r="B8425" s="24" t="str">
        <f>B8424</f>
        <v>CRISTIAN BALBOA</v>
      </c>
      <c r="C8425" s="26">
        <f>SUBTOTAL(9,C8421:C8424)</f>
        <v>450</v>
      </c>
      <c r="D8425" s="26" t="str">
        <f>IF(E8425="","TOTAL","")</f>
        <v>TOTAL</v>
      </c>
    </row>
    <row r="8426" spans="1:5" outlineLevel="2" x14ac:dyDescent="0.35">
      <c r="A8426" s="11">
        <v>43854</v>
      </c>
      <c r="B8426" t="s">
        <v>1134</v>
      </c>
      <c r="C8426" s="5">
        <v>187.5</v>
      </c>
      <c r="D8426" s="26" t="str">
        <f>IF(E8426="","TOTAL","")</f>
        <v/>
      </c>
      <c r="E8426" t="s">
        <v>77</v>
      </c>
    </row>
    <row r="8427" spans="1:5" outlineLevel="2" x14ac:dyDescent="0.35">
      <c r="A8427" s="11">
        <v>43854</v>
      </c>
      <c r="B8427" t="s">
        <v>1134</v>
      </c>
      <c r="C8427" s="5">
        <v>67.5</v>
      </c>
      <c r="D8427" s="26" t="str">
        <f>IF(E8427="","TOTAL","")</f>
        <v/>
      </c>
      <c r="E8427" t="s">
        <v>77</v>
      </c>
    </row>
    <row r="8428" spans="1:5" outlineLevel="2" x14ac:dyDescent="0.35">
      <c r="A8428" s="11">
        <v>43854</v>
      </c>
      <c r="B8428" t="s">
        <v>1134</v>
      </c>
      <c r="C8428" s="5">
        <v>67.5</v>
      </c>
      <c r="D8428" s="26" t="str">
        <f>IF(E8428="","TOTAL","")</f>
        <v/>
      </c>
      <c r="E8428" t="s">
        <v>77</v>
      </c>
    </row>
    <row r="8429" spans="1:5" outlineLevel="2" x14ac:dyDescent="0.35">
      <c r="A8429" s="11">
        <v>43854</v>
      </c>
      <c r="B8429" t="s">
        <v>1134</v>
      </c>
      <c r="C8429" s="5">
        <v>127.5</v>
      </c>
      <c r="D8429" s="26" t="str">
        <f>IF(E8429="","TOTAL","")</f>
        <v/>
      </c>
      <c r="E8429" t="s">
        <v>77</v>
      </c>
    </row>
    <row r="8430" spans="1:5" outlineLevel="1" x14ac:dyDescent="0.35">
      <c r="A8430" s="25">
        <f>A8429</f>
        <v>43854</v>
      </c>
      <c r="B8430" s="24" t="str">
        <f>B8429</f>
        <v>RICARDO BALBOA</v>
      </c>
      <c r="C8430" s="26">
        <f>SUBTOTAL(9,C8426:C8429)</f>
        <v>450</v>
      </c>
      <c r="D8430" s="26" t="str">
        <f>IF(E8430="","TOTAL","")</f>
        <v>TOTAL</v>
      </c>
    </row>
    <row r="8431" spans="1:5" outlineLevel="2" x14ac:dyDescent="0.35">
      <c r="A8431" s="11">
        <v>43854</v>
      </c>
      <c r="B8431" t="s">
        <v>1430</v>
      </c>
      <c r="C8431" s="5">
        <v>750</v>
      </c>
      <c r="D8431" s="26" t="str">
        <f>IF(E8431="","TOTAL","")</f>
        <v/>
      </c>
      <c r="E8431" t="s">
        <v>2260</v>
      </c>
    </row>
    <row r="8432" spans="1:5" outlineLevel="2" x14ac:dyDescent="0.35">
      <c r="A8432" s="11">
        <v>43854</v>
      </c>
      <c r="B8432" t="s">
        <v>1430</v>
      </c>
      <c r="C8432" s="5">
        <v>750</v>
      </c>
      <c r="D8432" s="26" t="str">
        <f>IF(E8432="","TOTAL","")</f>
        <v/>
      </c>
      <c r="E8432" t="s">
        <v>2260</v>
      </c>
    </row>
    <row r="8433" spans="1:5" outlineLevel="2" x14ac:dyDescent="0.35">
      <c r="A8433" s="11">
        <v>43854</v>
      </c>
      <c r="B8433" t="s">
        <v>1430</v>
      </c>
      <c r="C8433" s="5">
        <v>750</v>
      </c>
      <c r="D8433" s="26" t="str">
        <f>IF(E8433="","TOTAL","")</f>
        <v/>
      </c>
      <c r="E8433" t="s">
        <v>2260</v>
      </c>
    </row>
    <row r="8434" spans="1:5" outlineLevel="2" x14ac:dyDescent="0.35">
      <c r="A8434" s="11">
        <v>43854</v>
      </c>
      <c r="B8434" t="s">
        <v>1430</v>
      </c>
      <c r="C8434" s="5">
        <v>750</v>
      </c>
      <c r="D8434" s="26" t="str">
        <f>IF(E8434="","TOTAL","")</f>
        <v/>
      </c>
      <c r="E8434" t="s">
        <v>2260</v>
      </c>
    </row>
    <row r="8435" spans="1:5" outlineLevel="2" x14ac:dyDescent="0.35">
      <c r="A8435" s="11">
        <v>43854</v>
      </c>
      <c r="B8435" t="s">
        <v>1430</v>
      </c>
      <c r="C8435" s="5">
        <v>750</v>
      </c>
      <c r="D8435" s="26" t="str">
        <f>IF(E8435="","TOTAL","")</f>
        <v/>
      </c>
      <c r="E8435" t="s">
        <v>2260</v>
      </c>
    </row>
    <row r="8436" spans="1:5" outlineLevel="2" x14ac:dyDescent="0.35">
      <c r="A8436" s="11">
        <v>43854</v>
      </c>
      <c r="B8436" t="s">
        <v>1430</v>
      </c>
      <c r="C8436" s="5">
        <v>750</v>
      </c>
      <c r="D8436" s="26" t="str">
        <f>IF(E8436="","TOTAL","")</f>
        <v/>
      </c>
      <c r="E8436" t="s">
        <v>2260</v>
      </c>
    </row>
    <row r="8437" spans="1:5" outlineLevel="1" x14ac:dyDescent="0.35">
      <c r="A8437" s="25">
        <f>A8436</f>
        <v>43854</v>
      </c>
      <c r="B8437" s="24" t="str">
        <f>B8436</f>
        <v>THE BANK OF NEW YORK MELLON</v>
      </c>
      <c r="C8437" s="26">
        <f>SUBTOTAL(9,C8431:C8436)</f>
        <v>4500</v>
      </c>
      <c r="D8437" s="26" t="str">
        <f>IF(E8437="","TOTAL","")</f>
        <v>TOTAL</v>
      </c>
    </row>
    <row r="8438" spans="1:5" outlineLevel="2" x14ac:dyDescent="0.35">
      <c r="A8438" s="11">
        <v>43854</v>
      </c>
      <c r="B8438" t="s">
        <v>974</v>
      </c>
      <c r="C8438" s="5">
        <v>85</v>
      </c>
      <c r="D8438" s="26" t="str">
        <f>IF(E8438="","TOTAL","")</f>
        <v/>
      </c>
      <c r="E8438" t="s">
        <v>77</v>
      </c>
    </row>
    <row r="8439" spans="1:5" outlineLevel="1" x14ac:dyDescent="0.35">
      <c r="A8439" s="25">
        <f>A8438</f>
        <v>43854</v>
      </c>
      <c r="B8439" s="24" t="str">
        <f>B8438</f>
        <v>JOHN F BARKER</v>
      </c>
      <c r="C8439" s="26">
        <f>SUBTOTAL(9,C8438:C8438)</f>
        <v>85</v>
      </c>
      <c r="D8439" s="26" t="str">
        <f>IF(E8439="","TOTAL","")</f>
        <v>TOTAL</v>
      </c>
    </row>
    <row r="8440" spans="1:5" outlineLevel="2" x14ac:dyDescent="0.35">
      <c r="A8440" s="11">
        <v>43854</v>
      </c>
      <c r="B8440" t="s">
        <v>1431</v>
      </c>
      <c r="C8440" s="5">
        <v>75</v>
      </c>
      <c r="D8440" s="26" t="str">
        <f>IF(E8440="","TOTAL","")</f>
        <v/>
      </c>
      <c r="E8440" t="s">
        <v>77</v>
      </c>
    </row>
    <row r="8441" spans="1:5" outlineLevel="1" x14ac:dyDescent="0.35">
      <c r="A8441" s="25">
        <f>A8440</f>
        <v>43854</v>
      </c>
      <c r="B8441" s="24" t="str">
        <f>B8440</f>
        <v>WILLIAM H BARNES III</v>
      </c>
      <c r="C8441" s="26">
        <f>SUBTOTAL(9,C8440:C8440)</f>
        <v>75</v>
      </c>
      <c r="D8441" s="26" t="str">
        <f>IF(E8441="","TOTAL","")</f>
        <v>TOTAL</v>
      </c>
    </row>
    <row r="8442" spans="1:5" outlineLevel="2" x14ac:dyDescent="0.35">
      <c r="A8442" s="11">
        <v>43854</v>
      </c>
      <c r="B8442" t="s">
        <v>564</v>
      </c>
      <c r="C8442" s="5">
        <v>115</v>
      </c>
      <c r="D8442" s="26" t="str">
        <f>IF(E8442="","TOTAL","")</f>
        <v/>
      </c>
      <c r="E8442" t="s">
        <v>77</v>
      </c>
    </row>
    <row r="8443" spans="1:5" outlineLevel="2" x14ac:dyDescent="0.35">
      <c r="A8443" s="11">
        <v>43854</v>
      </c>
      <c r="B8443" t="s">
        <v>564</v>
      </c>
      <c r="C8443" s="5">
        <v>65</v>
      </c>
      <c r="D8443" s="26" t="str">
        <f>IF(E8443="","TOTAL","")</f>
        <v/>
      </c>
      <c r="E8443" t="s">
        <v>77</v>
      </c>
    </row>
    <row r="8444" spans="1:5" outlineLevel="1" x14ac:dyDescent="0.35">
      <c r="A8444" s="25">
        <f>A8443</f>
        <v>43854</v>
      </c>
      <c r="B8444" s="24" t="str">
        <f>B8443</f>
        <v>ERIC BARRETT</v>
      </c>
      <c r="C8444" s="26">
        <f>SUBTOTAL(9,C8442:C8443)</f>
        <v>180</v>
      </c>
      <c r="D8444" s="26" t="str">
        <f>IF(E8444="","TOTAL","")</f>
        <v>TOTAL</v>
      </c>
    </row>
    <row r="8445" spans="1:5" outlineLevel="2" x14ac:dyDescent="0.35">
      <c r="A8445" s="11">
        <v>43854</v>
      </c>
      <c r="B8445" t="s">
        <v>675</v>
      </c>
      <c r="C8445" s="5">
        <v>5.96</v>
      </c>
      <c r="D8445" s="26" t="str">
        <f>IF(E8445="","TOTAL","")</f>
        <v/>
      </c>
      <c r="E8445" t="s">
        <v>81</v>
      </c>
    </row>
    <row r="8446" spans="1:5" outlineLevel="1" x14ac:dyDescent="0.35">
      <c r="A8446" s="25">
        <f>A8445</f>
        <v>43854</v>
      </c>
      <c r="B8446" s="24" t="str">
        <f>B8445</f>
        <v>BATTERIES PLUS BULBS</v>
      </c>
      <c r="C8446" s="26">
        <f>SUBTOTAL(9,C8445:C8445)</f>
        <v>5.96</v>
      </c>
      <c r="D8446" s="26" t="str">
        <f>IF(E8446="","TOTAL","")</f>
        <v>TOTAL</v>
      </c>
    </row>
    <row r="8447" spans="1:5" outlineLevel="2" x14ac:dyDescent="0.35">
      <c r="A8447" s="11">
        <v>43854</v>
      </c>
      <c r="B8447" t="s">
        <v>1738</v>
      </c>
      <c r="C8447" s="5">
        <v>100</v>
      </c>
      <c r="D8447" s="26" t="str">
        <f>IF(E8447="","TOTAL","")</f>
        <v/>
      </c>
      <c r="E8447" t="s">
        <v>82</v>
      </c>
    </row>
    <row r="8448" spans="1:5" outlineLevel="1" x14ac:dyDescent="0.35">
      <c r="A8448" s="25">
        <f>A8447</f>
        <v>43854</v>
      </c>
      <c r="B8448" s="24" t="str">
        <f>B8447</f>
        <v>BAYLOR UNIVERSITY</v>
      </c>
      <c r="C8448" s="26">
        <f>SUBTOTAL(9,C8447:C8447)</f>
        <v>100</v>
      </c>
      <c r="D8448" s="26" t="str">
        <f>IF(E8448="","TOTAL","")</f>
        <v>TOTAL</v>
      </c>
    </row>
    <row r="8449" spans="1:5" outlineLevel="2" x14ac:dyDescent="0.35">
      <c r="A8449" s="11">
        <v>43854</v>
      </c>
      <c r="B8449" t="s">
        <v>1739</v>
      </c>
      <c r="C8449" s="5">
        <v>135</v>
      </c>
      <c r="D8449" s="26" t="str">
        <f>IF(E8449="","TOTAL","")</f>
        <v/>
      </c>
      <c r="E8449" t="s">
        <v>77</v>
      </c>
    </row>
    <row r="8450" spans="1:5" outlineLevel="2" x14ac:dyDescent="0.35">
      <c r="A8450" s="11">
        <v>43854</v>
      </c>
      <c r="B8450" t="s">
        <v>1739</v>
      </c>
      <c r="C8450" s="5">
        <v>135</v>
      </c>
      <c r="D8450" s="26" t="str">
        <f>IF(E8450="","TOTAL","")</f>
        <v/>
      </c>
      <c r="E8450" t="s">
        <v>77</v>
      </c>
    </row>
    <row r="8451" spans="1:5" outlineLevel="2" x14ac:dyDescent="0.35">
      <c r="A8451" s="11">
        <v>43854</v>
      </c>
      <c r="B8451" t="s">
        <v>1739</v>
      </c>
      <c r="C8451" s="5">
        <v>127.5</v>
      </c>
      <c r="D8451" s="26" t="str">
        <f>IF(E8451="","TOTAL","")</f>
        <v/>
      </c>
      <c r="E8451" t="s">
        <v>77</v>
      </c>
    </row>
    <row r="8452" spans="1:5" outlineLevel="2" x14ac:dyDescent="0.35">
      <c r="A8452" s="11">
        <v>43854</v>
      </c>
      <c r="B8452" t="s">
        <v>1739</v>
      </c>
      <c r="C8452" s="5">
        <v>67.5</v>
      </c>
      <c r="D8452" s="26" t="str">
        <f>IF(E8452="","TOTAL","")</f>
        <v/>
      </c>
      <c r="E8452" t="s">
        <v>77</v>
      </c>
    </row>
    <row r="8453" spans="1:5" outlineLevel="1" x14ac:dyDescent="0.35">
      <c r="A8453" s="25">
        <f>A8452</f>
        <v>43854</v>
      </c>
      <c r="B8453" s="24" t="str">
        <f>B8452</f>
        <v>RUKS BAZUNU</v>
      </c>
      <c r="C8453" s="26">
        <f>SUBTOTAL(9,C8449:C8452)</f>
        <v>465</v>
      </c>
      <c r="D8453" s="26" t="str">
        <f>IF(E8453="","TOTAL","")</f>
        <v>TOTAL</v>
      </c>
    </row>
    <row r="8454" spans="1:5" outlineLevel="2" x14ac:dyDescent="0.35">
      <c r="A8454" s="11">
        <v>43854</v>
      </c>
      <c r="B8454" t="s">
        <v>676</v>
      </c>
      <c r="C8454" s="5">
        <v>214.68</v>
      </c>
      <c r="D8454" s="26" t="str">
        <f>IF(E8454="","TOTAL","")</f>
        <v/>
      </c>
      <c r="E8454" t="s">
        <v>81</v>
      </c>
    </row>
    <row r="8455" spans="1:5" outlineLevel="1" x14ac:dyDescent="0.35">
      <c r="A8455" s="25">
        <f>A8454</f>
        <v>43854</v>
      </c>
      <c r="B8455" s="24" t="str">
        <f>B8454</f>
        <v>BEACON ROOFING SUPPLY</v>
      </c>
      <c r="C8455" s="26">
        <f>SUBTOTAL(9,C8454:C8454)</f>
        <v>214.68</v>
      </c>
      <c r="D8455" s="26" t="str">
        <f>IF(E8455="","TOTAL","")</f>
        <v>TOTAL</v>
      </c>
    </row>
    <row r="8456" spans="1:5" outlineLevel="2" x14ac:dyDescent="0.35">
      <c r="A8456" s="11">
        <v>43854</v>
      </c>
      <c r="B8456" t="s">
        <v>678</v>
      </c>
      <c r="C8456" s="5">
        <v>125</v>
      </c>
      <c r="D8456" s="26" t="str">
        <f>IF(E8456="","TOTAL","")</f>
        <v/>
      </c>
      <c r="E8456" t="s">
        <v>77</v>
      </c>
    </row>
    <row r="8457" spans="1:5" outlineLevel="1" x14ac:dyDescent="0.35">
      <c r="A8457" s="25">
        <f>A8456</f>
        <v>43854</v>
      </c>
      <c r="B8457" s="24" t="str">
        <f>B8456</f>
        <v>ANDREW BERNHARDT</v>
      </c>
      <c r="C8457" s="26">
        <f>SUBTOTAL(9,C8456:C8456)</f>
        <v>125</v>
      </c>
      <c r="D8457" s="26" t="str">
        <f>IF(E8457="","TOTAL","")</f>
        <v>TOTAL</v>
      </c>
    </row>
    <row r="8458" spans="1:5" outlineLevel="2" x14ac:dyDescent="0.35">
      <c r="A8458" s="11">
        <v>43854</v>
      </c>
      <c r="B8458" t="s">
        <v>211</v>
      </c>
      <c r="C8458" s="5">
        <v>1085.92</v>
      </c>
      <c r="D8458" s="26" t="str">
        <f>IF(E8458="","TOTAL","")</f>
        <v/>
      </c>
      <c r="E8458" t="s">
        <v>86</v>
      </c>
    </row>
    <row r="8459" spans="1:5" outlineLevel="1" x14ac:dyDescent="0.35">
      <c r="A8459" s="25">
        <f>A8458</f>
        <v>43854</v>
      </c>
      <c r="B8459" s="24" t="str">
        <f>B8458</f>
        <v>BEST BUY BUSINESS ADVANTAGE ACCOUNT</v>
      </c>
      <c r="C8459" s="26">
        <f>SUBTOTAL(9,C8458:C8458)</f>
        <v>1085.92</v>
      </c>
      <c r="D8459" s="26" t="str">
        <f>IF(E8459="","TOTAL","")</f>
        <v>TOTAL</v>
      </c>
    </row>
    <row r="8460" spans="1:5" outlineLevel="2" x14ac:dyDescent="0.35">
      <c r="A8460" s="11">
        <v>43854</v>
      </c>
      <c r="B8460" t="s">
        <v>1740</v>
      </c>
      <c r="C8460" s="5">
        <v>408.64</v>
      </c>
      <c r="D8460" s="26" t="str">
        <f>IF(E8460="","TOTAL","")</f>
        <v/>
      </c>
      <c r="E8460" t="s">
        <v>97</v>
      </c>
    </row>
    <row r="8461" spans="1:5" outlineLevel="1" x14ac:dyDescent="0.35">
      <c r="A8461" s="25">
        <f>A8460</f>
        <v>43854</v>
      </c>
      <c r="B8461" s="24" t="str">
        <f>B8460</f>
        <v>BEST WESTERN PLUS ROLAND INN &amp; SUITES</v>
      </c>
      <c r="C8461" s="26">
        <f>SUBTOTAL(9,C8460:C8460)</f>
        <v>408.64</v>
      </c>
      <c r="D8461" s="26" t="str">
        <f>IF(E8461="","TOTAL","")</f>
        <v>TOTAL</v>
      </c>
    </row>
    <row r="8462" spans="1:5" outlineLevel="2" x14ac:dyDescent="0.35">
      <c r="A8462" s="11">
        <v>43854</v>
      </c>
      <c r="B8462" t="s">
        <v>1139</v>
      </c>
      <c r="C8462" s="5">
        <v>65</v>
      </c>
      <c r="D8462" s="26" t="str">
        <f>IF(E8462="","TOTAL","")</f>
        <v/>
      </c>
      <c r="E8462" t="s">
        <v>77</v>
      </c>
    </row>
    <row r="8463" spans="1:5" outlineLevel="1" x14ac:dyDescent="0.35">
      <c r="A8463" s="25">
        <f>A8462</f>
        <v>43854</v>
      </c>
      <c r="B8463" s="24" t="str">
        <f>B8462</f>
        <v>STEVIE BETHLEY</v>
      </c>
      <c r="C8463" s="26">
        <f>SUBTOTAL(9,C8462:C8462)</f>
        <v>65</v>
      </c>
      <c r="D8463" s="26" t="str">
        <f>IF(E8463="","TOTAL","")</f>
        <v>TOTAL</v>
      </c>
    </row>
    <row r="8464" spans="1:5" outlineLevel="2" x14ac:dyDescent="0.35">
      <c r="A8464" s="11">
        <v>43854</v>
      </c>
      <c r="B8464" t="s">
        <v>842</v>
      </c>
      <c r="C8464" s="5">
        <v>272</v>
      </c>
      <c r="D8464" s="26" t="str">
        <f>IF(E8464="","TOTAL","")</f>
        <v/>
      </c>
      <c r="E8464" t="s">
        <v>79</v>
      </c>
    </row>
    <row r="8465" spans="1:5" outlineLevel="2" x14ac:dyDescent="0.35">
      <c r="A8465" s="11">
        <v>43854</v>
      </c>
      <c r="B8465" t="s">
        <v>842</v>
      </c>
      <c r="C8465" s="5">
        <v>850</v>
      </c>
      <c r="D8465" s="26" t="str">
        <f>IF(E8465="","TOTAL","")</f>
        <v/>
      </c>
      <c r="E8465" t="s">
        <v>79</v>
      </c>
    </row>
    <row r="8466" spans="1:5" outlineLevel="2" x14ac:dyDescent="0.35">
      <c r="A8466" s="11">
        <v>43854</v>
      </c>
      <c r="B8466" t="s">
        <v>842</v>
      </c>
      <c r="C8466" s="5">
        <v>949.2</v>
      </c>
      <c r="D8466" s="26" t="str">
        <f>IF(E8466="","TOTAL","")</f>
        <v/>
      </c>
      <c r="E8466" t="s">
        <v>79</v>
      </c>
    </row>
    <row r="8467" spans="1:5" outlineLevel="2" x14ac:dyDescent="0.35">
      <c r="A8467" s="11">
        <v>43854</v>
      </c>
      <c r="B8467" t="s">
        <v>842</v>
      </c>
      <c r="C8467" s="5">
        <v>726</v>
      </c>
      <c r="D8467" s="26" t="str">
        <f>IF(E8467="","TOTAL","")</f>
        <v/>
      </c>
      <c r="E8467" t="s">
        <v>79</v>
      </c>
    </row>
    <row r="8468" spans="1:5" outlineLevel="1" x14ac:dyDescent="0.35">
      <c r="A8468" s="25">
        <f>A8467</f>
        <v>43854</v>
      </c>
      <c r="B8468" s="24" t="str">
        <f>B8467</f>
        <v>BIG FROG CUSTOM T-SHIRTS</v>
      </c>
      <c r="C8468" s="26">
        <f>SUBTOTAL(9,C8464:C8467)</f>
        <v>2797.2</v>
      </c>
      <c r="D8468" s="26" t="str">
        <f>IF(E8468="","TOTAL","")</f>
        <v>TOTAL</v>
      </c>
    </row>
    <row r="8469" spans="1:5" outlineLevel="2" x14ac:dyDescent="0.35">
      <c r="A8469" s="11">
        <v>43854</v>
      </c>
      <c r="B8469" t="s">
        <v>299</v>
      </c>
      <c r="C8469" s="5">
        <v>59.8</v>
      </c>
      <c r="D8469" s="26" t="str">
        <f>IF(E8469="","TOTAL","")</f>
        <v/>
      </c>
      <c r="E8469" t="s">
        <v>79</v>
      </c>
    </row>
    <row r="8470" spans="1:5" outlineLevel="1" x14ac:dyDescent="0.35">
      <c r="A8470" s="25">
        <f>A8469</f>
        <v>43854</v>
      </c>
      <c r="B8470" s="24" t="str">
        <f>B8469</f>
        <v>BILINGUAL DICTIONARIES INC</v>
      </c>
      <c r="C8470" s="26">
        <f>SUBTOTAL(9,C8469:C8469)</f>
        <v>59.8</v>
      </c>
      <c r="D8470" s="26" t="str">
        <f>IF(E8470="","TOTAL","")</f>
        <v>TOTAL</v>
      </c>
    </row>
    <row r="8471" spans="1:5" outlineLevel="2" x14ac:dyDescent="0.35">
      <c r="A8471" s="11">
        <v>43854</v>
      </c>
      <c r="B8471" t="s">
        <v>1741</v>
      </c>
      <c r="C8471" s="5">
        <v>1722.8</v>
      </c>
      <c r="D8471" s="26" t="str">
        <f>IF(E8471="","TOTAL","")</f>
        <v/>
      </c>
      <c r="E8471" t="s">
        <v>79</v>
      </c>
    </row>
    <row r="8472" spans="1:5" outlineLevel="1" x14ac:dyDescent="0.35">
      <c r="A8472" s="25">
        <f>A8471</f>
        <v>43854</v>
      </c>
      <c r="B8472" s="24" t="str">
        <f>B8471</f>
        <v>BJ'S PARK &amp; RECREATION PRODUCTS</v>
      </c>
      <c r="C8472" s="26">
        <f>SUBTOTAL(9,C8471:C8471)</f>
        <v>1722.8</v>
      </c>
      <c r="D8472" s="26" t="str">
        <f>IF(E8472="","TOTAL","")</f>
        <v>TOTAL</v>
      </c>
    </row>
    <row r="8473" spans="1:5" outlineLevel="2" x14ac:dyDescent="0.35">
      <c r="A8473" s="11">
        <v>43854</v>
      </c>
      <c r="B8473" t="s">
        <v>354</v>
      </c>
      <c r="C8473" s="5">
        <v>525</v>
      </c>
      <c r="D8473" s="26" t="str">
        <f>IF(E8473="","TOTAL","")</f>
        <v/>
      </c>
      <c r="E8473" t="s">
        <v>104</v>
      </c>
    </row>
    <row r="8474" spans="1:5" outlineLevel="1" x14ac:dyDescent="0.35">
      <c r="A8474" s="25">
        <f>A8473</f>
        <v>43854</v>
      </c>
      <c r="B8474" s="24" t="str">
        <f>B8473</f>
        <v>BLENDER DIRECT</v>
      </c>
      <c r="C8474" s="26">
        <f>SUBTOTAL(9,C8473:C8473)</f>
        <v>525</v>
      </c>
      <c r="D8474" s="26" t="str">
        <f>IF(E8474="","TOTAL","")</f>
        <v>TOTAL</v>
      </c>
    </row>
    <row r="8475" spans="1:5" outlineLevel="2" x14ac:dyDescent="0.35">
      <c r="A8475" s="11">
        <v>43854</v>
      </c>
      <c r="B8475" t="s">
        <v>1742</v>
      </c>
      <c r="C8475" s="5">
        <v>824</v>
      </c>
      <c r="D8475" s="26" t="str">
        <f>IF(E8475="","TOTAL","")</f>
        <v/>
      </c>
      <c r="E8475" t="s">
        <v>99</v>
      </c>
    </row>
    <row r="8476" spans="1:5" outlineLevel="1" x14ac:dyDescent="0.35">
      <c r="A8476" s="25">
        <f>A8475</f>
        <v>43854</v>
      </c>
      <c r="B8476" s="24" t="str">
        <f>B8475</f>
        <v>BLESSINGTON FARMS LLC</v>
      </c>
      <c r="C8476" s="26">
        <f>SUBTOTAL(9,C8475:C8475)</f>
        <v>824</v>
      </c>
      <c r="D8476" s="26" t="str">
        <f>IF(E8476="","TOTAL","")</f>
        <v>TOTAL</v>
      </c>
    </row>
    <row r="8477" spans="1:5" outlineLevel="2" x14ac:dyDescent="0.35">
      <c r="A8477" s="11">
        <v>43854</v>
      </c>
      <c r="B8477" t="s">
        <v>161</v>
      </c>
      <c r="C8477" s="5">
        <v>246.78</v>
      </c>
      <c r="D8477" s="26" t="str">
        <f>IF(E8477="","TOTAL","")</f>
        <v/>
      </c>
      <c r="E8477" t="s">
        <v>79</v>
      </c>
    </row>
    <row r="8478" spans="1:5" outlineLevel="2" x14ac:dyDescent="0.35">
      <c r="A8478" s="11">
        <v>43854</v>
      </c>
      <c r="B8478" t="s">
        <v>161</v>
      </c>
      <c r="C8478" s="5">
        <v>8.8800000000000008</v>
      </c>
      <c r="D8478" s="26" t="str">
        <f>IF(E8478="","TOTAL","")</f>
        <v/>
      </c>
      <c r="E8478" t="s">
        <v>79</v>
      </c>
    </row>
    <row r="8479" spans="1:5" outlineLevel="2" x14ac:dyDescent="0.35">
      <c r="A8479" s="11">
        <v>43854</v>
      </c>
      <c r="B8479" t="s">
        <v>161</v>
      </c>
      <c r="C8479" s="5">
        <v>508</v>
      </c>
      <c r="D8479" s="26" t="str">
        <f>IF(E8479="","TOTAL","")</f>
        <v/>
      </c>
      <c r="E8479" t="s">
        <v>93</v>
      </c>
    </row>
    <row r="8480" spans="1:5" outlineLevel="2" x14ac:dyDescent="0.35">
      <c r="A8480" s="11">
        <v>43854</v>
      </c>
      <c r="B8480" t="s">
        <v>161</v>
      </c>
      <c r="C8480" s="5">
        <v>32</v>
      </c>
      <c r="D8480" s="26" t="str">
        <f>IF(E8480="","TOTAL","")</f>
        <v/>
      </c>
      <c r="E8480" t="s">
        <v>79</v>
      </c>
    </row>
    <row r="8481" spans="1:5" outlineLevel="2" x14ac:dyDescent="0.35">
      <c r="A8481" s="11">
        <v>43854</v>
      </c>
      <c r="B8481" t="s">
        <v>161</v>
      </c>
      <c r="C8481" s="5">
        <v>-7.75</v>
      </c>
      <c r="D8481" s="26" t="str">
        <f>IF(E8481="","TOTAL","")</f>
        <v/>
      </c>
      <c r="E8481" t="s">
        <v>79</v>
      </c>
    </row>
    <row r="8482" spans="1:5" outlineLevel="2" x14ac:dyDescent="0.35">
      <c r="A8482" s="11">
        <v>43854</v>
      </c>
      <c r="B8482" t="s">
        <v>161</v>
      </c>
      <c r="C8482" s="5">
        <v>131.75</v>
      </c>
      <c r="D8482" s="26" t="str">
        <f>IF(E8482="","TOTAL","")</f>
        <v/>
      </c>
      <c r="E8482" t="s">
        <v>79</v>
      </c>
    </row>
    <row r="8483" spans="1:5" outlineLevel="2" x14ac:dyDescent="0.35">
      <c r="A8483" s="11">
        <v>43854</v>
      </c>
      <c r="B8483" t="s">
        <v>161</v>
      </c>
      <c r="C8483" s="5">
        <v>170.43</v>
      </c>
      <c r="D8483" s="26" t="str">
        <f>IF(E8483="","TOTAL","")</f>
        <v/>
      </c>
      <c r="E8483" t="s">
        <v>79</v>
      </c>
    </row>
    <row r="8484" spans="1:5" outlineLevel="2" x14ac:dyDescent="0.35">
      <c r="A8484" s="11">
        <v>43854</v>
      </c>
      <c r="B8484" t="s">
        <v>161</v>
      </c>
      <c r="C8484" s="5">
        <v>18.399999999999999</v>
      </c>
      <c r="D8484" s="26" t="str">
        <f>IF(E8484="","TOTAL","")</f>
        <v/>
      </c>
      <c r="E8484" t="s">
        <v>79</v>
      </c>
    </row>
    <row r="8485" spans="1:5" outlineLevel="2" x14ac:dyDescent="0.35">
      <c r="A8485" s="11">
        <v>43854</v>
      </c>
      <c r="B8485" t="s">
        <v>161</v>
      </c>
      <c r="C8485" s="5">
        <v>1826.01</v>
      </c>
      <c r="D8485" s="26" t="str">
        <f>IF(E8485="","TOTAL","")</f>
        <v/>
      </c>
      <c r="E8485" t="s">
        <v>79</v>
      </c>
    </row>
    <row r="8486" spans="1:5" outlineLevel="2" x14ac:dyDescent="0.35">
      <c r="A8486" s="11">
        <v>43854</v>
      </c>
      <c r="B8486" t="s">
        <v>161</v>
      </c>
      <c r="C8486" s="5">
        <v>14.07</v>
      </c>
      <c r="D8486" s="26" t="str">
        <f>IF(E8486="","TOTAL","")</f>
        <v/>
      </c>
      <c r="E8486" t="s">
        <v>79</v>
      </c>
    </row>
    <row r="8487" spans="1:5" outlineLevel="1" x14ac:dyDescent="0.35">
      <c r="A8487" s="25">
        <f>A8486</f>
        <v>43854</v>
      </c>
      <c r="B8487" s="24" t="str">
        <f>B8486</f>
        <v>BLICK ART MATERIALS</v>
      </c>
      <c r="C8487" s="26">
        <f>SUBTOTAL(9,C8477:C8486)</f>
        <v>2948.57</v>
      </c>
      <c r="D8487" s="26" t="str">
        <f>IF(E8487="","TOTAL","")</f>
        <v>TOTAL</v>
      </c>
    </row>
    <row r="8488" spans="1:5" outlineLevel="2" x14ac:dyDescent="0.35">
      <c r="A8488" s="11">
        <v>43854</v>
      </c>
      <c r="B8488" t="s">
        <v>490</v>
      </c>
      <c r="C8488" s="5">
        <v>85</v>
      </c>
      <c r="D8488" s="26" t="str">
        <f>IF(E8488="","TOTAL","")</f>
        <v/>
      </c>
      <c r="E8488" t="s">
        <v>77</v>
      </c>
    </row>
    <row r="8489" spans="1:5" outlineLevel="1" x14ac:dyDescent="0.35">
      <c r="A8489" s="25">
        <f>A8488</f>
        <v>43854</v>
      </c>
      <c r="B8489" s="24" t="str">
        <f>B8488</f>
        <v>CALEB M BONDS</v>
      </c>
      <c r="C8489" s="26">
        <f>SUBTOTAL(9,C8488:C8488)</f>
        <v>85</v>
      </c>
      <c r="D8489" s="26" t="str">
        <f>IF(E8489="","TOTAL","")</f>
        <v>TOTAL</v>
      </c>
    </row>
    <row r="8490" spans="1:5" outlineLevel="2" x14ac:dyDescent="0.35">
      <c r="A8490" s="11">
        <v>43854</v>
      </c>
      <c r="B8490" t="s">
        <v>7</v>
      </c>
      <c r="C8490" s="5">
        <v>5479.4</v>
      </c>
      <c r="D8490" s="26" t="str">
        <f>IF(E8490="","TOTAL","")</f>
        <v/>
      </c>
      <c r="E8490" t="s">
        <v>90</v>
      </c>
    </row>
    <row r="8491" spans="1:5" outlineLevel="2" x14ac:dyDescent="0.35">
      <c r="A8491" s="11">
        <v>43854</v>
      </c>
      <c r="B8491" t="s">
        <v>7</v>
      </c>
      <c r="C8491" s="5">
        <v>1268.4000000000001</v>
      </c>
      <c r="D8491" s="26" t="str">
        <f>IF(E8491="","TOTAL","")</f>
        <v/>
      </c>
      <c r="E8491" t="s">
        <v>79</v>
      </c>
    </row>
    <row r="8492" spans="1:5" outlineLevel="2" x14ac:dyDescent="0.35">
      <c r="A8492" s="11">
        <v>43854</v>
      </c>
      <c r="B8492" t="s">
        <v>7</v>
      </c>
      <c r="C8492" s="5">
        <v>951.3</v>
      </c>
      <c r="D8492" s="26" t="str">
        <f>IF(E8492="","TOTAL","")</f>
        <v/>
      </c>
      <c r="E8492" t="s">
        <v>79</v>
      </c>
    </row>
    <row r="8493" spans="1:5" outlineLevel="2" x14ac:dyDescent="0.35">
      <c r="A8493" s="11">
        <v>43854</v>
      </c>
      <c r="B8493" t="s">
        <v>7</v>
      </c>
      <c r="C8493" s="5">
        <v>1183.2</v>
      </c>
      <c r="D8493" s="26" t="str">
        <f>IF(E8493="","TOTAL","")</f>
        <v/>
      </c>
      <c r="E8493" t="s">
        <v>79</v>
      </c>
    </row>
    <row r="8494" spans="1:5" outlineLevel="2" x14ac:dyDescent="0.35">
      <c r="A8494" s="11">
        <v>43854</v>
      </c>
      <c r="B8494" t="s">
        <v>7</v>
      </c>
      <c r="C8494" s="5">
        <v>73.42</v>
      </c>
      <c r="D8494" s="26" t="str">
        <f>IF(E8494="","TOTAL","")</f>
        <v/>
      </c>
      <c r="E8494" t="s">
        <v>79</v>
      </c>
    </row>
    <row r="8495" spans="1:5" outlineLevel="2" x14ac:dyDescent="0.35">
      <c r="A8495" s="11">
        <v>43854</v>
      </c>
      <c r="B8495" t="s">
        <v>7</v>
      </c>
      <c r="C8495" s="5">
        <v>1268.4000000000001</v>
      </c>
      <c r="D8495" s="26" t="str">
        <f>IF(E8495="","TOTAL","")</f>
        <v/>
      </c>
      <c r="E8495" t="s">
        <v>79</v>
      </c>
    </row>
    <row r="8496" spans="1:5" outlineLevel="2" x14ac:dyDescent="0.35">
      <c r="A8496" s="11">
        <v>43854</v>
      </c>
      <c r="B8496" t="s">
        <v>7</v>
      </c>
      <c r="C8496" s="5">
        <v>301</v>
      </c>
      <c r="D8496" s="26" t="str">
        <f>IF(E8496="","TOTAL","")</f>
        <v/>
      </c>
      <c r="E8496" t="s">
        <v>79</v>
      </c>
    </row>
    <row r="8497" spans="1:5" outlineLevel="2" x14ac:dyDescent="0.35">
      <c r="A8497" s="11">
        <v>43854</v>
      </c>
      <c r="B8497" t="s">
        <v>7</v>
      </c>
      <c r="C8497" s="5">
        <v>951.3</v>
      </c>
      <c r="D8497" s="26" t="str">
        <f>IF(E8497="","TOTAL","")</f>
        <v/>
      </c>
      <c r="E8497" t="s">
        <v>79</v>
      </c>
    </row>
    <row r="8498" spans="1:5" outlineLevel="2" x14ac:dyDescent="0.35">
      <c r="A8498" s="11">
        <v>43854</v>
      </c>
      <c r="B8498" t="s">
        <v>7</v>
      </c>
      <c r="C8498" s="5">
        <v>1268.4000000000001</v>
      </c>
      <c r="D8498" s="26" t="str">
        <f>IF(E8498="","TOTAL","")</f>
        <v/>
      </c>
      <c r="E8498" t="s">
        <v>79</v>
      </c>
    </row>
    <row r="8499" spans="1:5" outlineLevel="2" x14ac:dyDescent="0.35">
      <c r="A8499" s="11">
        <v>43854</v>
      </c>
      <c r="B8499" t="s">
        <v>7</v>
      </c>
      <c r="C8499" s="5">
        <v>1204.98</v>
      </c>
      <c r="D8499" s="26" t="str">
        <f>IF(E8499="","TOTAL","")</f>
        <v/>
      </c>
      <c r="E8499" t="s">
        <v>79</v>
      </c>
    </row>
    <row r="8500" spans="1:5" outlineLevel="2" x14ac:dyDescent="0.35">
      <c r="A8500" s="11">
        <v>43854</v>
      </c>
      <c r="B8500" t="s">
        <v>7</v>
      </c>
      <c r="C8500" s="5">
        <v>602.49</v>
      </c>
      <c r="D8500" s="26" t="str">
        <f>IF(E8500="","TOTAL","")</f>
        <v/>
      </c>
      <c r="E8500" t="s">
        <v>79</v>
      </c>
    </row>
    <row r="8501" spans="1:5" outlineLevel="2" x14ac:dyDescent="0.35">
      <c r="A8501" s="11">
        <v>43854</v>
      </c>
      <c r="B8501" t="s">
        <v>7</v>
      </c>
      <c r="C8501" s="5">
        <v>634.20000000000005</v>
      </c>
      <c r="D8501" s="26" t="str">
        <f>IF(E8501="","TOTAL","")</f>
        <v/>
      </c>
      <c r="E8501" t="s">
        <v>79</v>
      </c>
    </row>
    <row r="8502" spans="1:5" outlineLevel="2" x14ac:dyDescent="0.35">
      <c r="A8502" s="11">
        <v>43854</v>
      </c>
      <c r="B8502" t="s">
        <v>7</v>
      </c>
      <c r="C8502" s="5">
        <v>28257.599999999999</v>
      </c>
      <c r="D8502" s="26" t="str">
        <f>IF(E8502="","TOTAL","")</f>
        <v/>
      </c>
      <c r="E8502" t="s">
        <v>90</v>
      </c>
    </row>
    <row r="8503" spans="1:5" outlineLevel="2" x14ac:dyDescent="0.35">
      <c r="A8503" s="11">
        <v>43854</v>
      </c>
      <c r="B8503" t="s">
        <v>7</v>
      </c>
      <c r="C8503" s="5">
        <v>117.2</v>
      </c>
      <c r="D8503" s="26" t="str">
        <f>IF(E8503="","TOTAL","")</f>
        <v/>
      </c>
      <c r="E8503" t="s">
        <v>79</v>
      </c>
    </row>
    <row r="8504" spans="1:5" outlineLevel="2" x14ac:dyDescent="0.35">
      <c r="A8504" s="11">
        <v>43854</v>
      </c>
      <c r="B8504" t="s">
        <v>7</v>
      </c>
      <c r="C8504" s="5">
        <v>3164.88</v>
      </c>
      <c r="D8504" s="26" t="str">
        <f>IF(E8504="","TOTAL","")</f>
        <v/>
      </c>
      <c r="E8504" t="s">
        <v>79</v>
      </c>
    </row>
    <row r="8505" spans="1:5" outlineLevel="2" x14ac:dyDescent="0.35">
      <c r="A8505" s="11">
        <v>43854</v>
      </c>
      <c r="B8505" t="s">
        <v>7</v>
      </c>
      <c r="C8505" s="5">
        <v>3585.56</v>
      </c>
      <c r="D8505" s="26" t="str">
        <f>IF(E8505="","TOTAL","")</f>
        <v/>
      </c>
      <c r="E8505" t="s">
        <v>79</v>
      </c>
    </row>
    <row r="8506" spans="1:5" outlineLevel="2" x14ac:dyDescent="0.35">
      <c r="A8506" s="11">
        <v>43854</v>
      </c>
      <c r="B8506" t="s">
        <v>7</v>
      </c>
      <c r="C8506" s="5">
        <v>1547.8</v>
      </c>
      <c r="D8506" s="26" t="str">
        <f>IF(E8506="","TOTAL","")</f>
        <v/>
      </c>
      <c r="E8506" t="s">
        <v>79</v>
      </c>
    </row>
    <row r="8507" spans="1:5" outlineLevel="2" x14ac:dyDescent="0.35">
      <c r="A8507" s="11">
        <v>43854</v>
      </c>
      <c r="B8507" t="s">
        <v>7</v>
      </c>
      <c r="C8507" s="5">
        <v>225</v>
      </c>
      <c r="D8507" s="26" t="str">
        <f>IF(E8507="","TOTAL","")</f>
        <v/>
      </c>
      <c r="E8507" t="s">
        <v>79</v>
      </c>
    </row>
    <row r="8508" spans="1:5" outlineLevel="2" x14ac:dyDescent="0.35">
      <c r="A8508" s="11">
        <v>43854</v>
      </c>
      <c r="B8508" t="s">
        <v>7</v>
      </c>
      <c r="C8508" s="5">
        <v>887.4</v>
      </c>
      <c r="D8508" s="26" t="str">
        <f>IF(E8508="","TOTAL","")</f>
        <v/>
      </c>
      <c r="E8508" t="s">
        <v>79</v>
      </c>
    </row>
    <row r="8509" spans="1:5" outlineLevel="2" x14ac:dyDescent="0.35">
      <c r="A8509" s="11">
        <v>43854</v>
      </c>
      <c r="B8509" t="s">
        <v>7</v>
      </c>
      <c r="C8509" s="5">
        <v>29.58</v>
      </c>
      <c r="D8509" s="26" t="str">
        <f>IF(E8509="","TOTAL","")</f>
        <v/>
      </c>
      <c r="E8509" t="s">
        <v>79</v>
      </c>
    </row>
    <row r="8510" spans="1:5" outlineLevel="2" x14ac:dyDescent="0.35">
      <c r="A8510" s="11">
        <v>43854</v>
      </c>
      <c r="B8510" t="s">
        <v>7</v>
      </c>
      <c r="C8510" s="5">
        <v>9.86</v>
      </c>
      <c r="D8510" s="26" t="str">
        <f>IF(E8510="","TOTAL","")</f>
        <v/>
      </c>
      <c r="E8510" t="s">
        <v>79</v>
      </c>
    </row>
    <row r="8511" spans="1:5" outlineLevel="2" x14ac:dyDescent="0.35">
      <c r="A8511" s="11">
        <v>43854</v>
      </c>
      <c r="B8511" t="s">
        <v>7</v>
      </c>
      <c r="C8511" s="5">
        <v>9.86</v>
      </c>
      <c r="D8511" s="26" t="str">
        <f>IF(E8511="","TOTAL","")</f>
        <v/>
      </c>
      <c r="E8511" t="s">
        <v>79</v>
      </c>
    </row>
    <row r="8512" spans="1:5" outlineLevel="2" x14ac:dyDescent="0.35">
      <c r="A8512" s="11">
        <v>43854</v>
      </c>
      <c r="B8512" t="s">
        <v>7</v>
      </c>
      <c r="C8512" s="5">
        <v>9.86</v>
      </c>
      <c r="D8512" s="26" t="str">
        <f>IF(E8512="","TOTAL","")</f>
        <v/>
      </c>
      <c r="E8512" t="s">
        <v>79</v>
      </c>
    </row>
    <row r="8513" spans="1:5" outlineLevel="2" x14ac:dyDescent="0.35">
      <c r="A8513" s="11">
        <v>43854</v>
      </c>
      <c r="B8513" t="s">
        <v>7</v>
      </c>
      <c r="C8513" s="5">
        <v>29.58</v>
      </c>
      <c r="D8513" s="26" t="str">
        <f>IF(E8513="","TOTAL","")</f>
        <v/>
      </c>
      <c r="E8513" t="s">
        <v>79</v>
      </c>
    </row>
    <row r="8514" spans="1:5" outlineLevel="2" x14ac:dyDescent="0.35">
      <c r="A8514" s="11">
        <v>43854</v>
      </c>
      <c r="B8514" t="s">
        <v>7</v>
      </c>
      <c r="C8514" s="5">
        <v>29.58</v>
      </c>
      <c r="D8514" s="26" t="str">
        <f>IF(E8514="","TOTAL","")</f>
        <v/>
      </c>
      <c r="E8514" t="s">
        <v>79</v>
      </c>
    </row>
    <row r="8515" spans="1:5" outlineLevel="2" x14ac:dyDescent="0.35">
      <c r="A8515" s="11">
        <v>43854</v>
      </c>
      <c r="B8515" t="s">
        <v>7</v>
      </c>
      <c r="C8515" s="5">
        <v>29.58</v>
      </c>
      <c r="D8515" s="26" t="str">
        <f>IF(E8515="","TOTAL","")</f>
        <v/>
      </c>
      <c r="E8515" t="s">
        <v>79</v>
      </c>
    </row>
    <row r="8516" spans="1:5" outlineLevel="2" x14ac:dyDescent="0.35">
      <c r="A8516" s="11">
        <v>43854</v>
      </c>
      <c r="B8516" t="s">
        <v>7</v>
      </c>
      <c r="C8516" s="5">
        <v>29.58</v>
      </c>
      <c r="D8516" s="26" t="str">
        <f>IF(E8516="","TOTAL","")</f>
        <v/>
      </c>
      <c r="E8516" t="s">
        <v>79</v>
      </c>
    </row>
    <row r="8517" spans="1:5" outlineLevel="2" x14ac:dyDescent="0.35">
      <c r="A8517" s="11">
        <v>43854</v>
      </c>
      <c r="B8517" t="s">
        <v>7</v>
      </c>
      <c r="C8517" s="5">
        <v>29.58</v>
      </c>
      <c r="D8517" s="26" t="str">
        <f>IF(E8517="","TOTAL","")</f>
        <v/>
      </c>
      <c r="E8517" t="s">
        <v>79</v>
      </c>
    </row>
    <row r="8518" spans="1:5" outlineLevel="2" x14ac:dyDescent="0.35">
      <c r="A8518" s="11">
        <v>43854</v>
      </c>
      <c r="B8518" t="s">
        <v>7</v>
      </c>
      <c r="C8518" s="5">
        <v>29.58</v>
      </c>
      <c r="D8518" s="26" t="str">
        <f>IF(E8518="","TOTAL","")</f>
        <v/>
      </c>
      <c r="E8518" t="s">
        <v>79</v>
      </c>
    </row>
    <row r="8519" spans="1:5" outlineLevel="2" x14ac:dyDescent="0.35">
      <c r="A8519" s="11">
        <v>43854</v>
      </c>
      <c r="B8519" t="s">
        <v>7</v>
      </c>
      <c r="C8519" s="5">
        <v>29.58</v>
      </c>
      <c r="D8519" s="26" t="str">
        <f>IF(E8519="","TOTAL","")</f>
        <v/>
      </c>
      <c r="E8519" t="s">
        <v>79</v>
      </c>
    </row>
    <row r="8520" spans="1:5" outlineLevel="2" x14ac:dyDescent="0.35">
      <c r="A8520" s="11">
        <v>43854</v>
      </c>
      <c r="B8520" t="s">
        <v>7</v>
      </c>
      <c r="C8520" s="5">
        <v>29.58</v>
      </c>
      <c r="D8520" s="26" t="str">
        <f>IF(E8520="","TOTAL","")</f>
        <v/>
      </c>
      <c r="E8520" t="s">
        <v>79</v>
      </c>
    </row>
    <row r="8521" spans="1:5" outlineLevel="2" x14ac:dyDescent="0.35">
      <c r="A8521" s="11">
        <v>43854</v>
      </c>
      <c r="B8521" t="s">
        <v>7</v>
      </c>
      <c r="C8521" s="5">
        <v>2366.4</v>
      </c>
      <c r="D8521" s="26" t="str">
        <f>IF(E8521="","TOTAL","")</f>
        <v/>
      </c>
      <c r="E8521" t="s">
        <v>79</v>
      </c>
    </row>
    <row r="8522" spans="1:5" outlineLevel="2" x14ac:dyDescent="0.35">
      <c r="A8522" s="11">
        <v>43854</v>
      </c>
      <c r="B8522" t="s">
        <v>7</v>
      </c>
      <c r="C8522" s="5">
        <v>2366.4</v>
      </c>
      <c r="D8522" s="26" t="str">
        <f>IF(E8522="","TOTAL","")</f>
        <v/>
      </c>
      <c r="E8522" t="s">
        <v>79</v>
      </c>
    </row>
    <row r="8523" spans="1:5" outlineLevel="2" x14ac:dyDescent="0.35">
      <c r="A8523" s="11">
        <v>43854</v>
      </c>
      <c r="B8523" t="s">
        <v>7</v>
      </c>
      <c r="C8523" s="5">
        <v>79.08</v>
      </c>
      <c r="D8523" s="26" t="str">
        <f>IF(E8523="","TOTAL","")</f>
        <v/>
      </c>
      <c r="E8523" t="s">
        <v>79</v>
      </c>
    </row>
    <row r="8524" spans="1:5" outlineLevel="2" x14ac:dyDescent="0.35">
      <c r="A8524" s="11">
        <v>43854</v>
      </c>
      <c r="B8524" t="s">
        <v>7</v>
      </c>
      <c r="C8524" s="5">
        <v>1183.2</v>
      </c>
      <c r="D8524" s="26" t="str">
        <f>IF(E8524="","TOTAL","")</f>
        <v/>
      </c>
      <c r="E8524" t="s">
        <v>79</v>
      </c>
    </row>
    <row r="8525" spans="1:5" outlineLevel="2" x14ac:dyDescent="0.35">
      <c r="A8525" s="11">
        <v>43854</v>
      </c>
      <c r="B8525" t="s">
        <v>7</v>
      </c>
      <c r="C8525" s="5">
        <v>454.6</v>
      </c>
      <c r="D8525" s="26" t="str">
        <f>IF(E8525="","TOTAL","")</f>
        <v/>
      </c>
      <c r="E8525" t="s">
        <v>79</v>
      </c>
    </row>
    <row r="8526" spans="1:5" outlineLevel="2" x14ac:dyDescent="0.35">
      <c r="A8526" s="11">
        <v>43854</v>
      </c>
      <c r="B8526" t="s">
        <v>7</v>
      </c>
      <c r="C8526" s="5">
        <v>2743.5</v>
      </c>
      <c r="D8526" s="26" t="str">
        <f>IF(E8526="","TOTAL","")</f>
        <v/>
      </c>
      <c r="E8526" t="s">
        <v>79</v>
      </c>
    </row>
    <row r="8527" spans="1:5" outlineLevel="2" x14ac:dyDescent="0.35">
      <c r="A8527" s="11">
        <v>43854</v>
      </c>
      <c r="B8527" t="s">
        <v>7</v>
      </c>
      <c r="C8527" s="5">
        <v>451.5</v>
      </c>
      <c r="D8527" s="26" t="str">
        <f>IF(E8527="","TOTAL","")</f>
        <v/>
      </c>
      <c r="E8527" t="s">
        <v>79</v>
      </c>
    </row>
    <row r="8528" spans="1:5" outlineLevel="2" x14ac:dyDescent="0.35">
      <c r="A8528" s="11">
        <v>43854</v>
      </c>
      <c r="B8528" t="s">
        <v>7</v>
      </c>
      <c r="C8528" s="5">
        <v>1236.69</v>
      </c>
      <c r="D8528" s="26" t="str">
        <f>IF(E8528="","TOTAL","")</f>
        <v/>
      </c>
      <c r="E8528" t="s">
        <v>79</v>
      </c>
    </row>
    <row r="8529" spans="1:5" outlineLevel="2" x14ac:dyDescent="0.35">
      <c r="A8529" s="11">
        <v>43854</v>
      </c>
      <c r="B8529" t="s">
        <v>7</v>
      </c>
      <c r="C8529" s="5">
        <v>1008</v>
      </c>
      <c r="D8529" s="26" t="str">
        <f>IF(E8529="","TOTAL","")</f>
        <v/>
      </c>
      <c r="E8529" t="s">
        <v>79</v>
      </c>
    </row>
    <row r="8530" spans="1:5" outlineLevel="1" x14ac:dyDescent="0.35">
      <c r="A8530" s="25">
        <f>A8529</f>
        <v>43854</v>
      </c>
      <c r="B8530" s="24" t="str">
        <f>B8529</f>
        <v>BOSWORTH PAPERS INC</v>
      </c>
      <c r="C8530" s="26">
        <f>SUBTOTAL(9,C8490:C8529)</f>
        <v>65157.100000000013</v>
      </c>
      <c r="D8530" s="26" t="str">
        <f>IF(E8530="","TOTAL","")</f>
        <v>TOTAL</v>
      </c>
    </row>
    <row r="8531" spans="1:5" outlineLevel="2" x14ac:dyDescent="0.35">
      <c r="A8531" s="11">
        <v>43854</v>
      </c>
      <c r="B8531" t="s">
        <v>1743</v>
      </c>
      <c r="C8531" s="5">
        <v>350</v>
      </c>
      <c r="D8531" s="26" t="str">
        <f>IF(E8531="","TOTAL","")</f>
        <v/>
      </c>
      <c r="E8531" t="s">
        <v>79</v>
      </c>
    </row>
    <row r="8532" spans="1:5" outlineLevel="2" x14ac:dyDescent="0.35">
      <c r="A8532" s="11">
        <v>43854</v>
      </c>
      <c r="B8532" t="s">
        <v>1743</v>
      </c>
      <c r="C8532" s="5">
        <v>380</v>
      </c>
      <c r="D8532" s="26" t="str">
        <f>IF(E8532="","TOTAL","")</f>
        <v/>
      </c>
      <c r="E8532" t="s">
        <v>79</v>
      </c>
    </row>
    <row r="8533" spans="1:5" outlineLevel="1" x14ac:dyDescent="0.35">
      <c r="A8533" s="25">
        <f>A8532</f>
        <v>43854</v>
      </c>
      <c r="B8533" s="24" t="str">
        <f>B8532</f>
        <v>BOW WHOA WHOA</v>
      </c>
      <c r="C8533" s="26">
        <f>SUBTOTAL(9,C8531:C8532)</f>
        <v>730</v>
      </c>
      <c r="D8533" s="26" t="str">
        <f>IF(E8533="","TOTAL","")</f>
        <v>TOTAL</v>
      </c>
    </row>
    <row r="8534" spans="1:5" outlineLevel="2" x14ac:dyDescent="0.35">
      <c r="A8534" s="11">
        <v>43854</v>
      </c>
      <c r="B8534" t="s">
        <v>977</v>
      </c>
      <c r="C8534" s="5">
        <v>115</v>
      </c>
      <c r="D8534" s="26" t="str">
        <f>IF(E8534="","TOTAL","")</f>
        <v/>
      </c>
      <c r="E8534" t="s">
        <v>77</v>
      </c>
    </row>
    <row r="8535" spans="1:5" outlineLevel="1" x14ac:dyDescent="0.35">
      <c r="A8535" s="25">
        <f>A8534</f>
        <v>43854</v>
      </c>
      <c r="B8535" s="24" t="str">
        <f>B8534</f>
        <v>JERRY BOYD</v>
      </c>
      <c r="C8535" s="26">
        <f>SUBTOTAL(9,C8534:C8534)</f>
        <v>115</v>
      </c>
      <c r="D8535" s="26" t="str">
        <f>IF(E8535="","TOTAL","")</f>
        <v>TOTAL</v>
      </c>
    </row>
    <row r="8536" spans="1:5" outlineLevel="2" x14ac:dyDescent="0.35">
      <c r="A8536" s="11">
        <v>43854</v>
      </c>
      <c r="B8536" t="s">
        <v>25</v>
      </c>
      <c r="C8536" s="5">
        <v>498.75</v>
      </c>
      <c r="D8536" s="26" t="str">
        <f>IF(E8536="","TOTAL","")</f>
        <v/>
      </c>
      <c r="E8536" t="s">
        <v>79</v>
      </c>
    </row>
    <row r="8537" spans="1:5" outlineLevel="2" x14ac:dyDescent="0.35">
      <c r="A8537" s="11">
        <v>43854</v>
      </c>
      <c r="B8537" t="s">
        <v>25</v>
      </c>
      <c r="C8537" s="5">
        <v>1036</v>
      </c>
      <c r="D8537" s="26" t="str">
        <f>IF(E8537="","TOTAL","")</f>
        <v/>
      </c>
      <c r="E8537" t="s">
        <v>79</v>
      </c>
    </row>
    <row r="8538" spans="1:5" outlineLevel="2" x14ac:dyDescent="0.35">
      <c r="A8538" s="11">
        <v>43854</v>
      </c>
      <c r="B8538" t="s">
        <v>25</v>
      </c>
      <c r="C8538" s="5">
        <v>216</v>
      </c>
      <c r="D8538" s="26" t="str">
        <f>IF(E8538="","TOTAL","")</f>
        <v/>
      </c>
      <c r="E8538" t="s">
        <v>79</v>
      </c>
    </row>
    <row r="8539" spans="1:5" outlineLevel="2" x14ac:dyDescent="0.35">
      <c r="A8539" s="11">
        <v>43854</v>
      </c>
      <c r="B8539" t="s">
        <v>25</v>
      </c>
      <c r="C8539" s="5">
        <v>141.30000000000001</v>
      </c>
      <c r="D8539" s="26" t="str">
        <f>IF(E8539="","TOTAL","")</f>
        <v/>
      </c>
      <c r="E8539" t="s">
        <v>79</v>
      </c>
    </row>
    <row r="8540" spans="1:5" outlineLevel="2" x14ac:dyDescent="0.35">
      <c r="A8540" s="11">
        <v>43854</v>
      </c>
      <c r="B8540" t="s">
        <v>25</v>
      </c>
      <c r="C8540" s="5">
        <v>47.1</v>
      </c>
      <c r="D8540" s="26" t="str">
        <f>IF(E8540="","TOTAL","")</f>
        <v/>
      </c>
      <c r="E8540" t="s">
        <v>79</v>
      </c>
    </row>
    <row r="8541" spans="1:5" outlineLevel="2" x14ac:dyDescent="0.35">
      <c r="A8541" s="11">
        <v>43854</v>
      </c>
      <c r="B8541" t="s">
        <v>25</v>
      </c>
      <c r="C8541" s="5">
        <v>504.45</v>
      </c>
      <c r="D8541" s="26" t="str">
        <f>IF(E8541="","TOTAL","")</f>
        <v/>
      </c>
      <c r="E8541" t="s">
        <v>79</v>
      </c>
    </row>
    <row r="8542" spans="1:5" outlineLevel="2" x14ac:dyDescent="0.35">
      <c r="A8542" s="11">
        <v>43854</v>
      </c>
      <c r="B8542" t="s">
        <v>25</v>
      </c>
      <c r="C8542" s="5">
        <v>323.75</v>
      </c>
      <c r="D8542" s="26" t="str">
        <f>IF(E8542="","TOTAL","")</f>
        <v/>
      </c>
      <c r="E8542" t="s">
        <v>79</v>
      </c>
    </row>
    <row r="8543" spans="1:5" outlineLevel="2" x14ac:dyDescent="0.35">
      <c r="A8543" s="11">
        <v>43854</v>
      </c>
      <c r="B8543" t="s">
        <v>25</v>
      </c>
      <c r="C8543" s="5">
        <v>571.5</v>
      </c>
      <c r="D8543" s="26" t="str">
        <f>IF(E8543="","TOTAL","")</f>
        <v/>
      </c>
      <c r="E8543" t="s">
        <v>79</v>
      </c>
    </row>
    <row r="8544" spans="1:5" outlineLevel="2" x14ac:dyDescent="0.35">
      <c r="A8544" s="11">
        <v>43854</v>
      </c>
      <c r="B8544" t="s">
        <v>25</v>
      </c>
      <c r="C8544" s="5">
        <v>263</v>
      </c>
      <c r="D8544" s="26" t="str">
        <f>IF(E8544="","TOTAL","")</f>
        <v/>
      </c>
      <c r="E8544" t="s">
        <v>79</v>
      </c>
    </row>
    <row r="8545" spans="1:5" outlineLevel="2" x14ac:dyDescent="0.35">
      <c r="A8545" s="11">
        <v>43854</v>
      </c>
      <c r="B8545" t="s">
        <v>25</v>
      </c>
      <c r="C8545" s="5">
        <v>616</v>
      </c>
      <c r="D8545" s="26" t="str">
        <f>IF(E8545="","TOTAL","")</f>
        <v/>
      </c>
      <c r="E8545" t="s">
        <v>79</v>
      </c>
    </row>
    <row r="8546" spans="1:5" outlineLevel="2" x14ac:dyDescent="0.35">
      <c r="A8546" s="11">
        <v>43854</v>
      </c>
      <c r="B8546" t="s">
        <v>25</v>
      </c>
      <c r="C8546" s="5">
        <v>756.75</v>
      </c>
      <c r="D8546" s="26" t="str">
        <f>IF(E8546="","TOTAL","")</f>
        <v/>
      </c>
      <c r="E8546" t="s">
        <v>79</v>
      </c>
    </row>
    <row r="8547" spans="1:5" outlineLevel="2" x14ac:dyDescent="0.35">
      <c r="A8547" s="11">
        <v>43854</v>
      </c>
      <c r="B8547" t="s">
        <v>25</v>
      </c>
      <c r="C8547" s="5">
        <v>1830</v>
      </c>
      <c r="D8547" s="26" t="str">
        <f>IF(E8547="","TOTAL","")</f>
        <v/>
      </c>
      <c r="E8547" t="s">
        <v>79</v>
      </c>
    </row>
    <row r="8548" spans="1:5" outlineLevel="2" x14ac:dyDescent="0.35">
      <c r="A8548" s="11">
        <v>43854</v>
      </c>
      <c r="B8548" t="s">
        <v>25</v>
      </c>
      <c r="C8548" s="5">
        <v>1000</v>
      </c>
      <c r="D8548" s="26" t="str">
        <f>IF(E8548="","TOTAL","")</f>
        <v/>
      </c>
      <c r="E8548" t="s">
        <v>79</v>
      </c>
    </row>
    <row r="8549" spans="1:5" outlineLevel="2" x14ac:dyDescent="0.35">
      <c r="A8549" s="11">
        <v>43854</v>
      </c>
      <c r="B8549" t="s">
        <v>25</v>
      </c>
      <c r="C8549" s="5">
        <v>1556</v>
      </c>
      <c r="D8549" s="26" t="str">
        <f>IF(E8549="","TOTAL","")</f>
        <v/>
      </c>
      <c r="E8549" t="s">
        <v>79</v>
      </c>
    </row>
    <row r="8550" spans="1:5" outlineLevel="2" x14ac:dyDescent="0.35">
      <c r="A8550" s="11">
        <v>43854</v>
      </c>
      <c r="B8550" t="s">
        <v>25</v>
      </c>
      <c r="C8550" s="5">
        <v>1582</v>
      </c>
      <c r="D8550" s="26" t="str">
        <f>IF(E8550="","TOTAL","")</f>
        <v/>
      </c>
      <c r="E8550" t="s">
        <v>79</v>
      </c>
    </row>
    <row r="8551" spans="1:5" outlineLevel="2" x14ac:dyDescent="0.35">
      <c r="A8551" s="11">
        <v>43854</v>
      </c>
      <c r="B8551" t="s">
        <v>25</v>
      </c>
      <c r="C8551" s="5">
        <v>1887</v>
      </c>
      <c r="D8551" s="26" t="str">
        <f>IF(E8551="","TOTAL","")</f>
        <v/>
      </c>
      <c r="E8551" t="s">
        <v>79</v>
      </c>
    </row>
    <row r="8552" spans="1:5" outlineLevel="2" x14ac:dyDescent="0.35">
      <c r="A8552" s="11">
        <v>43854</v>
      </c>
      <c r="B8552" t="s">
        <v>25</v>
      </c>
      <c r="C8552" s="5">
        <v>159</v>
      </c>
      <c r="D8552" s="26" t="str">
        <f>IF(E8552="","TOTAL","")</f>
        <v/>
      </c>
      <c r="E8552" t="s">
        <v>79</v>
      </c>
    </row>
    <row r="8553" spans="1:5" outlineLevel="2" x14ac:dyDescent="0.35">
      <c r="A8553" s="11">
        <v>43854</v>
      </c>
      <c r="B8553" t="s">
        <v>25</v>
      </c>
      <c r="C8553" s="5">
        <v>582.5</v>
      </c>
      <c r="D8553" s="26" t="str">
        <f>IF(E8553="","TOTAL","")</f>
        <v/>
      </c>
      <c r="E8553" t="s">
        <v>79</v>
      </c>
    </row>
    <row r="8554" spans="1:5" outlineLevel="2" x14ac:dyDescent="0.35">
      <c r="A8554" s="11">
        <v>43854</v>
      </c>
      <c r="B8554" t="s">
        <v>25</v>
      </c>
      <c r="C8554" s="5">
        <v>4450</v>
      </c>
      <c r="D8554" s="26" t="str">
        <f>IF(E8554="","TOTAL","")</f>
        <v/>
      </c>
      <c r="E8554" t="s">
        <v>420</v>
      </c>
    </row>
    <row r="8555" spans="1:5" outlineLevel="2" x14ac:dyDescent="0.35">
      <c r="A8555" s="11">
        <v>43854</v>
      </c>
      <c r="B8555" t="s">
        <v>25</v>
      </c>
      <c r="C8555" s="5">
        <v>133.5</v>
      </c>
      <c r="D8555" s="26" t="str">
        <f>IF(E8555="","TOTAL","")</f>
        <v/>
      </c>
      <c r="E8555" t="s">
        <v>79</v>
      </c>
    </row>
    <row r="8556" spans="1:5" outlineLevel="1" x14ac:dyDescent="0.35">
      <c r="A8556" s="25">
        <f>A8555</f>
        <v>43854</v>
      </c>
      <c r="B8556" s="24" t="str">
        <f>B8555</f>
        <v>BRAMMERS ATHLETIC WAREHOUSE</v>
      </c>
      <c r="C8556" s="26">
        <f>SUBTOTAL(9,C8536:C8555)</f>
        <v>18154.599999999999</v>
      </c>
      <c r="D8556" s="26" t="str">
        <f>IF(E8556="","TOTAL","")</f>
        <v>TOTAL</v>
      </c>
    </row>
    <row r="8557" spans="1:5" outlineLevel="2" x14ac:dyDescent="0.35">
      <c r="A8557" s="11">
        <v>43854</v>
      </c>
      <c r="B8557" t="s">
        <v>469</v>
      </c>
      <c r="C8557" s="5">
        <v>1175.49</v>
      </c>
      <c r="D8557" s="26" t="str">
        <f>IF(E8557="","TOTAL","")</f>
        <v/>
      </c>
      <c r="E8557" t="s">
        <v>79</v>
      </c>
    </row>
    <row r="8558" spans="1:5" outlineLevel="1" x14ac:dyDescent="0.35">
      <c r="A8558" s="25">
        <f>A8557</f>
        <v>43854</v>
      </c>
      <c r="B8558" s="24" t="str">
        <f>B8557</f>
        <v>BROOKS DUPLICATOR CO</v>
      </c>
      <c r="C8558" s="26">
        <f>SUBTOTAL(9,C8557:C8557)</f>
        <v>1175.49</v>
      </c>
      <c r="D8558" s="26" t="str">
        <f>IF(E8558="","TOTAL","")</f>
        <v>TOTAL</v>
      </c>
    </row>
    <row r="8559" spans="1:5" outlineLevel="2" x14ac:dyDescent="0.35">
      <c r="A8559" s="11">
        <v>43854</v>
      </c>
      <c r="B8559" t="s">
        <v>316</v>
      </c>
      <c r="C8559" s="5">
        <v>59.1</v>
      </c>
      <c r="D8559" s="26" t="str">
        <f>IF(E8559="","TOTAL","")</f>
        <v/>
      </c>
      <c r="E8559" t="s">
        <v>89</v>
      </c>
    </row>
    <row r="8560" spans="1:5" outlineLevel="2" x14ac:dyDescent="0.35">
      <c r="A8560" s="11">
        <v>43854</v>
      </c>
      <c r="B8560" t="s">
        <v>316</v>
      </c>
      <c r="C8560" s="5">
        <v>80.27</v>
      </c>
      <c r="D8560" s="26" t="str">
        <f>IF(E8560="","TOTAL","")</f>
        <v/>
      </c>
      <c r="E8560" t="s">
        <v>93</v>
      </c>
    </row>
    <row r="8561" spans="1:5" outlineLevel="1" x14ac:dyDescent="0.35">
      <c r="A8561" s="25">
        <f>A8560</f>
        <v>43854</v>
      </c>
      <c r="B8561" s="24" t="str">
        <f>B8560</f>
        <v>BROOKSHIRE BROTHERS LTD</v>
      </c>
      <c r="C8561" s="26">
        <f>SUBTOTAL(9,C8559:C8560)</f>
        <v>139.37</v>
      </c>
      <c r="D8561" s="26" t="str">
        <f>IF(E8561="","TOTAL","")</f>
        <v>TOTAL</v>
      </c>
    </row>
    <row r="8562" spans="1:5" outlineLevel="2" x14ac:dyDescent="0.35">
      <c r="A8562" s="11">
        <v>43854</v>
      </c>
      <c r="B8562" t="s">
        <v>135</v>
      </c>
      <c r="C8562" s="5">
        <v>33.979999999999997</v>
      </c>
      <c r="D8562" s="26" t="str">
        <f>IF(E8562="","TOTAL","")</f>
        <v/>
      </c>
      <c r="E8562" t="s">
        <v>81</v>
      </c>
    </row>
    <row r="8563" spans="1:5" outlineLevel="2" x14ac:dyDescent="0.35">
      <c r="A8563" s="11">
        <v>43854</v>
      </c>
      <c r="B8563" t="s">
        <v>135</v>
      </c>
      <c r="C8563" s="5">
        <v>687.48</v>
      </c>
      <c r="D8563" s="26" t="str">
        <f>IF(E8563="","TOTAL","")</f>
        <v/>
      </c>
      <c r="E8563" t="s">
        <v>81</v>
      </c>
    </row>
    <row r="8564" spans="1:5" outlineLevel="2" x14ac:dyDescent="0.35">
      <c r="A8564" s="11">
        <v>43854</v>
      </c>
      <c r="B8564" t="s">
        <v>135</v>
      </c>
      <c r="C8564" s="5">
        <v>1930.44</v>
      </c>
      <c r="D8564" s="26" t="str">
        <f>IF(E8564="","TOTAL","")</f>
        <v/>
      </c>
      <c r="E8564" t="s">
        <v>81</v>
      </c>
    </row>
    <row r="8565" spans="1:5" outlineLevel="1" x14ac:dyDescent="0.35">
      <c r="A8565" s="25">
        <f>A8564</f>
        <v>43854</v>
      </c>
      <c r="B8565" s="24" t="str">
        <f>B8564</f>
        <v>BROOKSIDE EQUIPMENT SALES INC</v>
      </c>
      <c r="C8565" s="26">
        <f>SUBTOTAL(9,C8562:C8564)</f>
        <v>2651.9</v>
      </c>
      <c r="D8565" s="26" t="str">
        <f>IF(E8565="","TOTAL","")</f>
        <v>TOTAL</v>
      </c>
    </row>
    <row r="8566" spans="1:5" outlineLevel="2" x14ac:dyDescent="0.35">
      <c r="A8566" s="11">
        <v>43854</v>
      </c>
      <c r="B8566" t="s">
        <v>565</v>
      </c>
      <c r="C8566" s="5">
        <v>125</v>
      </c>
      <c r="D8566" s="26" t="str">
        <f>IF(E8566="","TOTAL","")</f>
        <v/>
      </c>
      <c r="E8566" t="s">
        <v>77</v>
      </c>
    </row>
    <row r="8567" spans="1:5" outlineLevel="2" x14ac:dyDescent="0.35">
      <c r="A8567" s="11">
        <v>43854</v>
      </c>
      <c r="B8567" t="s">
        <v>565</v>
      </c>
      <c r="C8567" s="5">
        <v>125</v>
      </c>
      <c r="D8567" s="26" t="str">
        <f>IF(E8567="","TOTAL","")</f>
        <v/>
      </c>
      <c r="E8567" t="s">
        <v>77</v>
      </c>
    </row>
    <row r="8568" spans="1:5" outlineLevel="2" x14ac:dyDescent="0.35">
      <c r="A8568" s="11">
        <v>43854</v>
      </c>
      <c r="B8568" t="s">
        <v>565</v>
      </c>
      <c r="C8568" s="5">
        <v>85</v>
      </c>
      <c r="D8568" s="26" t="str">
        <f>IF(E8568="","TOTAL","")</f>
        <v/>
      </c>
      <c r="E8568" t="s">
        <v>77</v>
      </c>
    </row>
    <row r="8569" spans="1:5" outlineLevel="1" x14ac:dyDescent="0.35">
      <c r="A8569" s="25">
        <f>A8568</f>
        <v>43854</v>
      </c>
      <c r="B8569" s="24" t="str">
        <f>B8568</f>
        <v>TRACIE BROWN</v>
      </c>
      <c r="C8569" s="26">
        <f>SUBTOTAL(9,C8566:C8568)</f>
        <v>335</v>
      </c>
      <c r="D8569" s="26" t="str">
        <f>IF(E8569="","TOTAL","")</f>
        <v>TOTAL</v>
      </c>
    </row>
    <row r="8570" spans="1:5" outlineLevel="2" x14ac:dyDescent="0.35">
      <c r="A8570" s="11">
        <v>43854</v>
      </c>
      <c r="B8570" t="s">
        <v>1744</v>
      </c>
      <c r="C8570" s="5">
        <v>795</v>
      </c>
      <c r="D8570" s="26" t="str">
        <f>IF(E8570="","TOTAL","")</f>
        <v/>
      </c>
      <c r="E8570" t="s">
        <v>79</v>
      </c>
    </row>
    <row r="8571" spans="1:5" outlineLevel="1" x14ac:dyDescent="0.35">
      <c r="A8571" s="25">
        <f>A8570</f>
        <v>43854</v>
      </c>
      <c r="B8571" s="24" t="str">
        <f>B8570</f>
        <v>BUCK TERRELL ATHLETICS</v>
      </c>
      <c r="C8571" s="26">
        <f>SUBTOTAL(9,C8570:C8570)</f>
        <v>795</v>
      </c>
      <c r="D8571" s="26" t="str">
        <f>IF(E8571="","TOTAL","")</f>
        <v>TOTAL</v>
      </c>
    </row>
    <row r="8572" spans="1:5" outlineLevel="2" x14ac:dyDescent="0.35">
      <c r="A8572" s="11">
        <v>43854</v>
      </c>
      <c r="B8572" t="s">
        <v>566</v>
      </c>
      <c r="C8572" s="5">
        <v>65</v>
      </c>
      <c r="D8572" s="26" t="str">
        <f>IF(E8572="","TOTAL","")</f>
        <v/>
      </c>
      <c r="E8572" t="s">
        <v>77</v>
      </c>
    </row>
    <row r="8573" spans="1:5" outlineLevel="1" x14ac:dyDescent="0.35">
      <c r="A8573" s="25">
        <f>A8572</f>
        <v>43854</v>
      </c>
      <c r="B8573" s="24" t="str">
        <f>B8572</f>
        <v>JACQUES BURKHALTER</v>
      </c>
      <c r="C8573" s="26">
        <f>SUBTOTAL(9,C8572:C8572)</f>
        <v>65</v>
      </c>
      <c r="D8573" s="26" t="str">
        <f>IF(E8573="","TOTAL","")</f>
        <v>TOTAL</v>
      </c>
    </row>
    <row r="8574" spans="1:5" outlineLevel="2" x14ac:dyDescent="0.35">
      <c r="A8574" s="11">
        <v>43854</v>
      </c>
      <c r="B8574" t="s">
        <v>567</v>
      </c>
      <c r="C8574" s="5">
        <v>154.5</v>
      </c>
      <c r="D8574" s="26" t="str">
        <f>IF(E8574="","TOTAL","")</f>
        <v/>
      </c>
      <c r="E8574" t="s">
        <v>93</v>
      </c>
    </row>
    <row r="8575" spans="1:5" outlineLevel="1" x14ac:dyDescent="0.35">
      <c r="A8575" s="25">
        <f>A8574</f>
        <v>43854</v>
      </c>
      <c r="B8575" s="24" t="str">
        <f>B8574</f>
        <v>UBERRITO</v>
      </c>
      <c r="C8575" s="26">
        <f>SUBTOTAL(9,C8574:C8574)</f>
        <v>154.5</v>
      </c>
      <c r="D8575" s="26" t="str">
        <f>IF(E8575="","TOTAL","")</f>
        <v>TOTAL</v>
      </c>
    </row>
    <row r="8576" spans="1:5" outlineLevel="2" x14ac:dyDescent="0.35">
      <c r="A8576" s="11">
        <v>43854</v>
      </c>
      <c r="B8576" t="s">
        <v>187</v>
      </c>
      <c r="C8576" s="5">
        <v>1641.6</v>
      </c>
      <c r="D8576" s="26" t="str">
        <f>IF(E8576="","TOTAL","")</f>
        <v/>
      </c>
      <c r="E8576" t="s">
        <v>90</v>
      </c>
    </row>
    <row r="8577" spans="1:5" outlineLevel="1" x14ac:dyDescent="0.35">
      <c r="A8577" s="25">
        <f>A8576</f>
        <v>43854</v>
      </c>
      <c r="B8577" s="24" t="str">
        <f>B8576</f>
        <v>BUTLER BUSINESS PRODUCTS LLC</v>
      </c>
      <c r="C8577" s="26">
        <f>SUBTOTAL(9,C8576:C8576)</f>
        <v>1641.6</v>
      </c>
      <c r="D8577" s="26" t="str">
        <f>IF(E8577="","TOTAL","")</f>
        <v>TOTAL</v>
      </c>
    </row>
    <row r="8578" spans="1:5" outlineLevel="2" x14ac:dyDescent="0.35">
      <c r="A8578" s="11">
        <v>43854</v>
      </c>
      <c r="B8578" t="s">
        <v>1745</v>
      </c>
      <c r="C8578" s="5">
        <v>245.89</v>
      </c>
      <c r="D8578" s="26" t="str">
        <f>IF(E8578="","TOTAL","")</f>
        <v/>
      </c>
      <c r="E8578" t="s">
        <v>79</v>
      </c>
    </row>
    <row r="8579" spans="1:5" outlineLevel="2" x14ac:dyDescent="0.35">
      <c r="A8579" s="11">
        <v>43854</v>
      </c>
      <c r="B8579" t="s">
        <v>1745</v>
      </c>
      <c r="C8579" s="5">
        <v>246.01</v>
      </c>
      <c r="D8579" s="26" t="str">
        <f>IF(E8579="","TOTAL","")</f>
        <v/>
      </c>
      <c r="E8579" t="s">
        <v>79</v>
      </c>
    </row>
    <row r="8580" spans="1:5" outlineLevel="2" x14ac:dyDescent="0.35">
      <c r="A8580" s="11">
        <v>43854</v>
      </c>
      <c r="B8580" t="s">
        <v>1745</v>
      </c>
      <c r="C8580" s="5">
        <v>245.89</v>
      </c>
      <c r="D8580" s="26" t="str">
        <f>IF(E8580="","TOTAL","")</f>
        <v/>
      </c>
      <c r="E8580" t="s">
        <v>79</v>
      </c>
    </row>
    <row r="8581" spans="1:5" outlineLevel="2" x14ac:dyDescent="0.35">
      <c r="A8581" s="11">
        <v>43854</v>
      </c>
      <c r="B8581" t="s">
        <v>1745</v>
      </c>
      <c r="C8581" s="5">
        <v>245.89</v>
      </c>
      <c r="D8581" s="26" t="str">
        <f>IF(E8581="","TOTAL","")</f>
        <v/>
      </c>
      <c r="E8581" t="s">
        <v>79</v>
      </c>
    </row>
    <row r="8582" spans="1:5" outlineLevel="2" x14ac:dyDescent="0.35">
      <c r="A8582" s="11">
        <v>43854</v>
      </c>
      <c r="B8582" t="s">
        <v>1745</v>
      </c>
      <c r="C8582" s="5">
        <v>245.89</v>
      </c>
      <c r="D8582" s="26" t="str">
        <f>IF(E8582="","TOTAL","")</f>
        <v/>
      </c>
      <c r="E8582" t="s">
        <v>79</v>
      </c>
    </row>
    <row r="8583" spans="1:5" outlineLevel="2" x14ac:dyDescent="0.35">
      <c r="A8583" s="11">
        <v>43854</v>
      </c>
      <c r="B8583" t="s">
        <v>1745</v>
      </c>
      <c r="C8583" s="5">
        <v>245.89</v>
      </c>
      <c r="D8583" s="26" t="str">
        <f>IF(E8583="","TOTAL","")</f>
        <v/>
      </c>
      <c r="E8583" t="s">
        <v>79</v>
      </c>
    </row>
    <row r="8584" spans="1:5" outlineLevel="2" x14ac:dyDescent="0.35">
      <c r="A8584" s="11">
        <v>43854</v>
      </c>
      <c r="B8584" t="s">
        <v>1745</v>
      </c>
      <c r="C8584" s="5">
        <v>245.89</v>
      </c>
      <c r="D8584" s="26" t="str">
        <f>IF(E8584="","TOTAL","")</f>
        <v/>
      </c>
      <c r="E8584" t="s">
        <v>79</v>
      </c>
    </row>
    <row r="8585" spans="1:5" outlineLevel="2" x14ac:dyDescent="0.35">
      <c r="A8585" s="11">
        <v>43854</v>
      </c>
      <c r="B8585" t="s">
        <v>1745</v>
      </c>
      <c r="C8585" s="5">
        <v>245.89</v>
      </c>
      <c r="D8585" s="26" t="str">
        <f>IF(E8585="","TOTAL","")</f>
        <v/>
      </c>
      <c r="E8585" t="s">
        <v>79</v>
      </c>
    </row>
    <row r="8586" spans="1:5" outlineLevel="2" x14ac:dyDescent="0.35">
      <c r="A8586" s="11">
        <v>43854</v>
      </c>
      <c r="B8586" t="s">
        <v>1745</v>
      </c>
      <c r="C8586" s="5">
        <v>245.89</v>
      </c>
      <c r="D8586" s="26" t="str">
        <f>IF(E8586="","TOTAL","")</f>
        <v/>
      </c>
      <c r="E8586" t="s">
        <v>79</v>
      </c>
    </row>
    <row r="8587" spans="1:5" outlineLevel="2" x14ac:dyDescent="0.35">
      <c r="A8587" s="11">
        <v>43854</v>
      </c>
      <c r="B8587" t="s">
        <v>1745</v>
      </c>
      <c r="C8587" s="5">
        <v>245.89</v>
      </c>
      <c r="D8587" s="26" t="str">
        <f>IF(E8587="","TOTAL","")</f>
        <v/>
      </c>
      <c r="E8587" t="s">
        <v>79</v>
      </c>
    </row>
    <row r="8588" spans="1:5" outlineLevel="2" x14ac:dyDescent="0.35">
      <c r="A8588" s="11">
        <v>43854</v>
      </c>
      <c r="B8588" t="s">
        <v>1745</v>
      </c>
      <c r="C8588" s="5">
        <v>245.89</v>
      </c>
      <c r="D8588" s="26" t="str">
        <f>IF(E8588="","TOTAL","")</f>
        <v/>
      </c>
      <c r="E8588" t="s">
        <v>79</v>
      </c>
    </row>
    <row r="8589" spans="1:5" outlineLevel="2" x14ac:dyDescent="0.35">
      <c r="A8589" s="11">
        <v>43854</v>
      </c>
      <c r="B8589" t="s">
        <v>1745</v>
      </c>
      <c r="C8589" s="5">
        <v>245.89</v>
      </c>
      <c r="D8589" s="26" t="str">
        <f>IF(E8589="","TOTAL","")</f>
        <v/>
      </c>
      <c r="E8589" t="s">
        <v>79</v>
      </c>
    </row>
    <row r="8590" spans="1:5" outlineLevel="2" x14ac:dyDescent="0.35">
      <c r="A8590" s="11">
        <v>43854</v>
      </c>
      <c r="B8590" t="s">
        <v>1745</v>
      </c>
      <c r="C8590" s="5">
        <v>245.89</v>
      </c>
      <c r="D8590" s="26" t="str">
        <f>IF(E8590="","TOTAL","")</f>
        <v/>
      </c>
      <c r="E8590" t="s">
        <v>79</v>
      </c>
    </row>
    <row r="8591" spans="1:5" outlineLevel="2" x14ac:dyDescent="0.35">
      <c r="A8591" s="11">
        <v>43854</v>
      </c>
      <c r="B8591" t="s">
        <v>1745</v>
      </c>
      <c r="C8591" s="5">
        <v>245.89</v>
      </c>
      <c r="D8591" s="26" t="str">
        <f>IF(E8591="","TOTAL","")</f>
        <v/>
      </c>
      <c r="E8591" t="s">
        <v>79</v>
      </c>
    </row>
    <row r="8592" spans="1:5" outlineLevel="2" x14ac:dyDescent="0.35">
      <c r="A8592" s="11">
        <v>43854</v>
      </c>
      <c r="B8592" t="s">
        <v>1745</v>
      </c>
      <c r="C8592" s="5">
        <v>245.89</v>
      </c>
      <c r="D8592" s="26" t="str">
        <f>IF(E8592="","TOTAL","")</f>
        <v/>
      </c>
      <c r="E8592" t="s">
        <v>79</v>
      </c>
    </row>
    <row r="8593" spans="1:5" outlineLevel="2" x14ac:dyDescent="0.35">
      <c r="A8593" s="11">
        <v>43854</v>
      </c>
      <c r="B8593" t="s">
        <v>1745</v>
      </c>
      <c r="C8593" s="5">
        <v>270.63</v>
      </c>
      <c r="D8593" s="26" t="str">
        <f>IF(E8593="","TOTAL","")</f>
        <v/>
      </c>
      <c r="E8593" t="s">
        <v>79</v>
      </c>
    </row>
    <row r="8594" spans="1:5" outlineLevel="2" x14ac:dyDescent="0.35">
      <c r="A8594" s="11">
        <v>43854</v>
      </c>
      <c r="B8594" t="s">
        <v>1745</v>
      </c>
      <c r="C8594" s="5">
        <v>299.43</v>
      </c>
      <c r="D8594" s="26" t="str">
        <f>IF(E8594="","TOTAL","")</f>
        <v/>
      </c>
      <c r="E8594" t="s">
        <v>79</v>
      </c>
    </row>
    <row r="8595" spans="1:5" outlineLevel="2" x14ac:dyDescent="0.35">
      <c r="A8595" s="11">
        <v>43854</v>
      </c>
      <c r="B8595" t="s">
        <v>1745</v>
      </c>
      <c r="C8595" s="5">
        <v>299.39</v>
      </c>
      <c r="D8595" s="26" t="str">
        <f>IF(E8595="","TOTAL","")</f>
        <v/>
      </c>
      <c r="E8595" t="s">
        <v>79</v>
      </c>
    </row>
    <row r="8596" spans="1:5" outlineLevel="2" x14ac:dyDescent="0.35">
      <c r="A8596" s="11">
        <v>43854</v>
      </c>
      <c r="B8596" t="s">
        <v>1745</v>
      </c>
      <c r="C8596" s="5">
        <v>299.43</v>
      </c>
      <c r="D8596" s="26" t="str">
        <f>IF(E8596="","TOTAL","")</f>
        <v/>
      </c>
      <c r="E8596" t="s">
        <v>79</v>
      </c>
    </row>
    <row r="8597" spans="1:5" outlineLevel="2" x14ac:dyDescent="0.35">
      <c r="A8597" s="11">
        <v>43854</v>
      </c>
      <c r="B8597" t="s">
        <v>1745</v>
      </c>
      <c r="C8597" s="5">
        <v>299.43</v>
      </c>
      <c r="D8597" s="26" t="str">
        <f>IF(E8597="","TOTAL","")</f>
        <v/>
      </c>
      <c r="E8597" t="s">
        <v>79</v>
      </c>
    </row>
    <row r="8598" spans="1:5" outlineLevel="2" x14ac:dyDescent="0.35">
      <c r="A8598" s="11">
        <v>43854</v>
      </c>
      <c r="B8598" t="s">
        <v>1745</v>
      </c>
      <c r="C8598" s="5">
        <v>299.43</v>
      </c>
      <c r="D8598" s="26" t="str">
        <f>IF(E8598="","TOTAL","")</f>
        <v/>
      </c>
      <c r="E8598" t="s">
        <v>79</v>
      </c>
    </row>
    <row r="8599" spans="1:5" outlineLevel="2" x14ac:dyDescent="0.35">
      <c r="A8599" s="11">
        <v>43854</v>
      </c>
      <c r="B8599" t="s">
        <v>1745</v>
      </c>
      <c r="C8599" s="5">
        <v>299.43</v>
      </c>
      <c r="D8599" s="26" t="str">
        <f>IF(E8599="","TOTAL","")</f>
        <v/>
      </c>
      <c r="E8599" t="s">
        <v>79</v>
      </c>
    </row>
    <row r="8600" spans="1:5" outlineLevel="2" x14ac:dyDescent="0.35">
      <c r="A8600" s="11">
        <v>43854</v>
      </c>
      <c r="B8600" t="s">
        <v>1745</v>
      </c>
      <c r="C8600" s="5">
        <v>299.43</v>
      </c>
      <c r="D8600" s="26" t="str">
        <f>IF(E8600="","TOTAL","")</f>
        <v/>
      </c>
      <c r="E8600" t="s">
        <v>79</v>
      </c>
    </row>
    <row r="8601" spans="1:5" outlineLevel="2" x14ac:dyDescent="0.35">
      <c r="A8601" s="11">
        <v>43854</v>
      </c>
      <c r="B8601" t="s">
        <v>1745</v>
      </c>
      <c r="C8601" s="5">
        <v>299.43</v>
      </c>
      <c r="D8601" s="26" t="str">
        <f>IF(E8601="","TOTAL","")</f>
        <v/>
      </c>
      <c r="E8601" t="s">
        <v>79</v>
      </c>
    </row>
    <row r="8602" spans="1:5" outlineLevel="2" x14ac:dyDescent="0.35">
      <c r="A8602" s="11">
        <v>43854</v>
      </c>
      <c r="B8602" t="s">
        <v>1745</v>
      </c>
      <c r="C8602" s="5">
        <v>299.43</v>
      </c>
      <c r="D8602" s="26" t="str">
        <f>IF(E8602="","TOTAL","")</f>
        <v/>
      </c>
      <c r="E8602" t="s">
        <v>79</v>
      </c>
    </row>
    <row r="8603" spans="1:5" outlineLevel="2" x14ac:dyDescent="0.35">
      <c r="A8603" s="11">
        <v>43854</v>
      </c>
      <c r="B8603" t="s">
        <v>1745</v>
      </c>
      <c r="C8603" s="5">
        <v>299.43</v>
      </c>
      <c r="D8603" s="26" t="str">
        <f>IF(E8603="","TOTAL","")</f>
        <v/>
      </c>
      <c r="E8603" t="s">
        <v>79</v>
      </c>
    </row>
    <row r="8604" spans="1:5" outlineLevel="2" x14ac:dyDescent="0.35">
      <c r="A8604" s="11">
        <v>43854</v>
      </c>
      <c r="B8604" t="s">
        <v>1745</v>
      </c>
      <c r="C8604" s="5">
        <v>299.43</v>
      </c>
      <c r="D8604" s="26" t="str">
        <f>IF(E8604="","TOTAL","")</f>
        <v/>
      </c>
      <c r="E8604" t="s">
        <v>79</v>
      </c>
    </row>
    <row r="8605" spans="1:5" outlineLevel="2" x14ac:dyDescent="0.35">
      <c r="A8605" s="11">
        <v>43854</v>
      </c>
      <c r="B8605" t="s">
        <v>1745</v>
      </c>
      <c r="C8605" s="5">
        <v>299.43</v>
      </c>
      <c r="D8605" s="26" t="str">
        <f>IF(E8605="","TOTAL","")</f>
        <v/>
      </c>
      <c r="E8605" t="s">
        <v>79</v>
      </c>
    </row>
    <row r="8606" spans="1:5" outlineLevel="2" x14ac:dyDescent="0.35">
      <c r="A8606" s="11">
        <v>43854</v>
      </c>
      <c r="B8606" t="s">
        <v>1745</v>
      </c>
      <c r="C8606" s="5">
        <v>299.43</v>
      </c>
      <c r="D8606" s="26" t="str">
        <f>IF(E8606="","TOTAL","")</f>
        <v/>
      </c>
      <c r="E8606" t="s">
        <v>79</v>
      </c>
    </row>
    <row r="8607" spans="1:5" outlineLevel="2" x14ac:dyDescent="0.35">
      <c r="A8607" s="11">
        <v>43854</v>
      </c>
      <c r="B8607" t="s">
        <v>1745</v>
      </c>
      <c r="C8607" s="5">
        <v>299.43</v>
      </c>
      <c r="D8607" s="26" t="str">
        <f>IF(E8607="","TOTAL","")</f>
        <v/>
      </c>
      <c r="E8607" t="s">
        <v>79</v>
      </c>
    </row>
    <row r="8608" spans="1:5" outlineLevel="2" x14ac:dyDescent="0.35">
      <c r="A8608" s="11">
        <v>43854</v>
      </c>
      <c r="B8608" t="s">
        <v>1745</v>
      </c>
      <c r="C8608" s="5">
        <v>299.43</v>
      </c>
      <c r="D8608" s="26" t="str">
        <f>IF(E8608="","TOTAL","")</f>
        <v/>
      </c>
      <c r="E8608" t="s">
        <v>79</v>
      </c>
    </row>
    <row r="8609" spans="1:5" outlineLevel="2" x14ac:dyDescent="0.35">
      <c r="A8609" s="11">
        <v>43854</v>
      </c>
      <c r="B8609" t="s">
        <v>1745</v>
      </c>
      <c r="C8609" s="5">
        <v>299.49</v>
      </c>
      <c r="D8609" s="26" t="str">
        <f>IF(E8609="","TOTAL","")</f>
        <v/>
      </c>
      <c r="E8609" t="s">
        <v>79</v>
      </c>
    </row>
    <row r="8610" spans="1:5" outlineLevel="1" x14ac:dyDescent="0.35">
      <c r="A8610" s="25">
        <f>A8609</f>
        <v>43854</v>
      </c>
      <c r="B8610" s="24" t="str">
        <f>B8609</f>
        <v>BWI COMPANIES INC</v>
      </c>
      <c r="C8610" s="26">
        <f>SUBTOTAL(9,C8578:C8609)</f>
        <v>8750.0000000000018</v>
      </c>
      <c r="D8610" s="26" t="str">
        <f>IF(E8610="","TOTAL","")</f>
        <v>TOTAL</v>
      </c>
    </row>
    <row r="8611" spans="1:5" outlineLevel="2" x14ac:dyDescent="0.35">
      <c r="A8611" s="11">
        <v>43854</v>
      </c>
      <c r="B8611" t="s">
        <v>1746</v>
      </c>
      <c r="C8611" s="5">
        <v>1502.85</v>
      </c>
      <c r="D8611" s="26" t="str">
        <f>IF(E8611="","TOTAL","")</f>
        <v/>
      </c>
      <c r="E8611" t="s">
        <v>79</v>
      </c>
    </row>
    <row r="8612" spans="1:5" outlineLevel="1" x14ac:dyDescent="0.35">
      <c r="A8612" s="25">
        <f>A8611</f>
        <v>43854</v>
      </c>
      <c r="B8612" s="24" t="str">
        <f>B8611</f>
        <v>C C CREATIONS</v>
      </c>
      <c r="C8612" s="26">
        <f>SUBTOTAL(9,C8611:C8611)</f>
        <v>1502.85</v>
      </c>
      <c r="D8612" s="26" t="str">
        <f>IF(E8612="","TOTAL","")</f>
        <v>TOTAL</v>
      </c>
    </row>
    <row r="8613" spans="1:5" outlineLevel="2" x14ac:dyDescent="0.35">
      <c r="A8613" s="11">
        <v>43854</v>
      </c>
      <c r="B8613" t="s">
        <v>846</v>
      </c>
      <c r="C8613" s="5">
        <v>450</v>
      </c>
      <c r="D8613" s="26" t="str">
        <f>IF(E8613="","TOTAL","")</f>
        <v/>
      </c>
      <c r="E8613" t="s">
        <v>180</v>
      </c>
    </row>
    <row r="8614" spans="1:5" outlineLevel="1" x14ac:dyDescent="0.35">
      <c r="A8614" s="25">
        <f>A8613</f>
        <v>43854</v>
      </c>
      <c r="B8614" s="24" t="str">
        <f>B8613</f>
        <v>C T A T</v>
      </c>
      <c r="C8614" s="26">
        <f>SUBTOTAL(9,C8613:C8613)</f>
        <v>450</v>
      </c>
      <c r="D8614" s="26" t="str">
        <f>IF(E8614="","TOTAL","")</f>
        <v>TOTAL</v>
      </c>
    </row>
    <row r="8615" spans="1:5" outlineLevel="2" x14ac:dyDescent="0.35">
      <c r="A8615" s="11">
        <v>43854</v>
      </c>
      <c r="B8615" t="s">
        <v>1747</v>
      </c>
      <c r="C8615" s="5">
        <v>155</v>
      </c>
      <c r="D8615" s="26" t="str">
        <f>IF(E8615="","TOTAL","")</f>
        <v/>
      </c>
      <c r="E8615" t="s">
        <v>77</v>
      </c>
    </row>
    <row r="8616" spans="1:5" outlineLevel="1" x14ac:dyDescent="0.35">
      <c r="A8616" s="25">
        <f>A8615</f>
        <v>43854</v>
      </c>
      <c r="B8616" s="24" t="str">
        <f>B8615</f>
        <v>LUIS CABRERA</v>
      </c>
      <c r="C8616" s="26">
        <f>SUBTOTAL(9,C8615:C8615)</f>
        <v>155</v>
      </c>
      <c r="D8616" s="26" t="str">
        <f>IF(E8616="","TOTAL","")</f>
        <v>TOTAL</v>
      </c>
    </row>
    <row r="8617" spans="1:5" outlineLevel="2" x14ac:dyDescent="0.35">
      <c r="A8617" s="11">
        <v>43854</v>
      </c>
      <c r="B8617" t="s">
        <v>57</v>
      </c>
      <c r="C8617" s="5">
        <v>94.53</v>
      </c>
      <c r="D8617" s="26" t="str">
        <f>IF(E8617="","TOTAL","")</f>
        <v/>
      </c>
      <c r="E8617" t="s">
        <v>79</v>
      </c>
    </row>
    <row r="8618" spans="1:5" outlineLevel="2" x14ac:dyDescent="0.35">
      <c r="A8618" s="11">
        <v>43854</v>
      </c>
      <c r="B8618" t="s">
        <v>57</v>
      </c>
      <c r="C8618" s="5">
        <v>1043</v>
      </c>
      <c r="D8618" s="26" t="str">
        <f>IF(E8618="","TOTAL","")</f>
        <v/>
      </c>
      <c r="E8618" t="s">
        <v>79</v>
      </c>
    </row>
    <row r="8619" spans="1:5" outlineLevel="2" x14ac:dyDescent="0.35">
      <c r="A8619" s="11">
        <v>43854</v>
      </c>
      <c r="B8619" t="s">
        <v>57</v>
      </c>
      <c r="C8619" s="5">
        <v>19.93</v>
      </c>
      <c r="D8619" s="26" t="str">
        <f>IF(E8619="","TOTAL","")</f>
        <v/>
      </c>
      <c r="E8619" t="s">
        <v>79</v>
      </c>
    </row>
    <row r="8620" spans="1:5" outlineLevel="2" x14ac:dyDescent="0.35">
      <c r="A8620" s="11">
        <v>43854</v>
      </c>
      <c r="B8620" t="s">
        <v>57</v>
      </c>
      <c r="C8620" s="5">
        <v>25.85</v>
      </c>
      <c r="D8620" s="26" t="str">
        <f>IF(E8620="","TOTAL","")</f>
        <v/>
      </c>
      <c r="E8620" t="s">
        <v>79</v>
      </c>
    </row>
    <row r="8621" spans="1:5" outlineLevel="2" x14ac:dyDescent="0.35">
      <c r="A8621" s="11">
        <v>43854</v>
      </c>
      <c r="B8621" t="s">
        <v>57</v>
      </c>
      <c r="C8621" s="5">
        <v>77.53</v>
      </c>
      <c r="D8621" s="26" t="str">
        <f>IF(E8621="","TOTAL","")</f>
        <v/>
      </c>
      <c r="E8621" t="s">
        <v>79</v>
      </c>
    </row>
    <row r="8622" spans="1:5" outlineLevel="2" x14ac:dyDescent="0.35">
      <c r="A8622" s="11">
        <v>43854</v>
      </c>
      <c r="B8622" t="s">
        <v>57</v>
      </c>
      <c r="C8622" s="5">
        <v>209.48</v>
      </c>
      <c r="D8622" s="26" t="str">
        <f>IF(E8622="","TOTAL","")</f>
        <v/>
      </c>
      <c r="E8622" t="s">
        <v>79</v>
      </c>
    </row>
    <row r="8623" spans="1:5" outlineLevel="1" x14ac:dyDescent="0.35">
      <c r="A8623" s="25">
        <f>A8622</f>
        <v>43854</v>
      </c>
      <c r="B8623" s="24" t="str">
        <f>B8622</f>
        <v>CAROLINA BIOLOGICAL SUPPLY COMPANY</v>
      </c>
      <c r="C8623" s="26">
        <f>SUBTOTAL(9,C8617:C8622)</f>
        <v>1470.32</v>
      </c>
      <c r="D8623" s="26" t="str">
        <f>IF(E8623="","TOTAL","")</f>
        <v>TOTAL</v>
      </c>
    </row>
    <row r="8624" spans="1:5" outlineLevel="2" x14ac:dyDescent="0.35">
      <c r="A8624" s="11">
        <v>43854</v>
      </c>
      <c r="B8624" t="s">
        <v>684</v>
      </c>
      <c r="C8624" s="5">
        <v>120</v>
      </c>
      <c r="D8624" s="26" t="str">
        <f>IF(E8624="","TOTAL","")</f>
        <v/>
      </c>
      <c r="E8624" t="s">
        <v>77</v>
      </c>
    </row>
    <row r="8625" spans="1:5" outlineLevel="1" x14ac:dyDescent="0.35">
      <c r="A8625" s="25">
        <f>A8624</f>
        <v>43854</v>
      </c>
      <c r="B8625" s="24" t="str">
        <f>B8624</f>
        <v>GLENN CASSITY III</v>
      </c>
      <c r="C8625" s="26">
        <f>SUBTOTAL(9,C8624:C8624)</f>
        <v>120</v>
      </c>
      <c r="D8625" s="26" t="str">
        <f>IF(E8625="","TOTAL","")</f>
        <v>TOTAL</v>
      </c>
    </row>
    <row r="8626" spans="1:5" outlineLevel="2" x14ac:dyDescent="0.35">
      <c r="A8626" s="11">
        <v>43854</v>
      </c>
      <c r="B8626" t="s">
        <v>685</v>
      </c>
      <c r="C8626" s="5">
        <v>85</v>
      </c>
      <c r="D8626" s="26" t="str">
        <f>IF(E8626="","TOTAL","")</f>
        <v/>
      </c>
      <c r="E8626" t="s">
        <v>77</v>
      </c>
    </row>
    <row r="8627" spans="1:5" outlineLevel="2" x14ac:dyDescent="0.35">
      <c r="A8627" s="11">
        <v>43854</v>
      </c>
      <c r="B8627" t="s">
        <v>685</v>
      </c>
      <c r="C8627" s="5">
        <v>85</v>
      </c>
      <c r="D8627" s="26" t="str">
        <f>IF(E8627="","TOTAL","")</f>
        <v/>
      </c>
      <c r="E8627" t="s">
        <v>77</v>
      </c>
    </row>
    <row r="8628" spans="1:5" outlineLevel="1" x14ac:dyDescent="0.35">
      <c r="A8628" s="25">
        <f>A8627</f>
        <v>43854</v>
      </c>
      <c r="B8628" s="24" t="str">
        <f>B8627</f>
        <v>GRADY CASTLEBERRY</v>
      </c>
      <c r="C8628" s="26">
        <f>SUBTOTAL(9,C8626:C8627)</f>
        <v>170</v>
      </c>
      <c r="D8628" s="26" t="str">
        <f>IF(E8628="","TOTAL","")</f>
        <v>TOTAL</v>
      </c>
    </row>
    <row r="8629" spans="1:5" outlineLevel="2" x14ac:dyDescent="0.35">
      <c r="A8629" s="11">
        <v>43854</v>
      </c>
      <c r="B8629" t="s">
        <v>686</v>
      </c>
      <c r="C8629" s="5">
        <v>125</v>
      </c>
      <c r="D8629" s="26" t="str">
        <f>IF(E8629="","TOTAL","")</f>
        <v/>
      </c>
      <c r="E8629" t="s">
        <v>77</v>
      </c>
    </row>
    <row r="8630" spans="1:5" outlineLevel="2" x14ac:dyDescent="0.35">
      <c r="A8630" s="11">
        <v>43854</v>
      </c>
      <c r="B8630" t="s">
        <v>686</v>
      </c>
      <c r="C8630" s="5">
        <v>125</v>
      </c>
      <c r="D8630" s="26" t="str">
        <f>IF(E8630="","TOTAL","")</f>
        <v/>
      </c>
      <c r="E8630" t="s">
        <v>77</v>
      </c>
    </row>
    <row r="8631" spans="1:5" outlineLevel="2" x14ac:dyDescent="0.35">
      <c r="A8631" s="11">
        <v>43854</v>
      </c>
      <c r="B8631" t="s">
        <v>686</v>
      </c>
      <c r="C8631" s="5">
        <v>120</v>
      </c>
      <c r="D8631" s="26" t="str">
        <f>IF(E8631="","TOTAL","")</f>
        <v/>
      </c>
      <c r="E8631" t="s">
        <v>77</v>
      </c>
    </row>
    <row r="8632" spans="1:5" outlineLevel="2" x14ac:dyDescent="0.35">
      <c r="A8632" s="11">
        <v>43854</v>
      </c>
      <c r="B8632" t="s">
        <v>686</v>
      </c>
      <c r="C8632" s="5">
        <v>120</v>
      </c>
      <c r="D8632" s="26" t="str">
        <f>IF(E8632="","TOTAL","")</f>
        <v/>
      </c>
      <c r="E8632" t="s">
        <v>77</v>
      </c>
    </row>
    <row r="8633" spans="1:5" outlineLevel="1" x14ac:dyDescent="0.35">
      <c r="A8633" s="25">
        <f>A8632</f>
        <v>43854</v>
      </c>
      <c r="B8633" s="24" t="str">
        <f>B8632</f>
        <v>RYAN CEGIELSKI</v>
      </c>
      <c r="C8633" s="26">
        <f>SUBTOTAL(9,C8629:C8632)</f>
        <v>490</v>
      </c>
      <c r="D8633" s="26" t="str">
        <f>IF(E8633="","TOTAL","")</f>
        <v>TOTAL</v>
      </c>
    </row>
    <row r="8634" spans="1:5" outlineLevel="2" x14ac:dyDescent="0.35">
      <c r="A8634" s="11">
        <v>43854</v>
      </c>
      <c r="B8634" t="s">
        <v>70</v>
      </c>
      <c r="C8634" s="5">
        <v>11.63</v>
      </c>
      <c r="D8634" s="26" t="str">
        <f>IF(E8634="","TOTAL","")</f>
        <v/>
      </c>
      <c r="E8634" t="s">
        <v>79</v>
      </c>
    </row>
    <row r="8635" spans="1:5" outlineLevel="2" x14ac:dyDescent="0.35">
      <c r="A8635" s="11">
        <v>43854</v>
      </c>
      <c r="B8635" t="s">
        <v>70</v>
      </c>
      <c r="C8635" s="5">
        <v>0.38</v>
      </c>
      <c r="D8635" s="26" t="str">
        <f>IF(E8635="","TOTAL","")</f>
        <v/>
      </c>
      <c r="E8635" t="s">
        <v>79</v>
      </c>
    </row>
    <row r="8636" spans="1:5" outlineLevel="2" x14ac:dyDescent="0.35">
      <c r="A8636" s="11">
        <v>43854</v>
      </c>
      <c r="B8636" t="s">
        <v>70</v>
      </c>
      <c r="C8636" s="5">
        <v>18.75</v>
      </c>
      <c r="D8636" s="26" t="str">
        <f>IF(E8636="","TOTAL","")</f>
        <v/>
      </c>
      <c r="E8636" t="s">
        <v>79</v>
      </c>
    </row>
    <row r="8637" spans="1:5" outlineLevel="2" x14ac:dyDescent="0.35">
      <c r="A8637" s="11">
        <v>43854</v>
      </c>
      <c r="B8637" t="s">
        <v>70</v>
      </c>
      <c r="C8637" s="5">
        <v>2.2400000000000002</v>
      </c>
      <c r="D8637" s="26" t="str">
        <f>IF(E8637="","TOTAL","")</f>
        <v/>
      </c>
      <c r="E8637" t="s">
        <v>79</v>
      </c>
    </row>
    <row r="8638" spans="1:5" outlineLevel="2" x14ac:dyDescent="0.35">
      <c r="A8638" s="11">
        <v>43854</v>
      </c>
      <c r="B8638" t="s">
        <v>70</v>
      </c>
      <c r="C8638" s="5">
        <v>104.37</v>
      </c>
      <c r="D8638" s="26" t="str">
        <f>IF(E8638="","TOTAL","")</f>
        <v/>
      </c>
      <c r="E8638" t="s">
        <v>79</v>
      </c>
    </row>
    <row r="8639" spans="1:5" outlineLevel="2" x14ac:dyDescent="0.35">
      <c r="A8639" s="11">
        <v>43854</v>
      </c>
      <c r="B8639" t="s">
        <v>70</v>
      </c>
      <c r="C8639" s="5">
        <v>0.62</v>
      </c>
      <c r="D8639" s="26" t="str">
        <f>IF(E8639="","TOTAL","")</f>
        <v/>
      </c>
      <c r="E8639" t="s">
        <v>79</v>
      </c>
    </row>
    <row r="8640" spans="1:5" outlineLevel="2" x14ac:dyDescent="0.35">
      <c r="A8640" s="11">
        <v>43854</v>
      </c>
      <c r="B8640" t="s">
        <v>70</v>
      </c>
      <c r="C8640" s="5">
        <v>31.25</v>
      </c>
      <c r="D8640" s="26" t="str">
        <f>IF(E8640="","TOTAL","")</f>
        <v/>
      </c>
      <c r="E8640" t="s">
        <v>79</v>
      </c>
    </row>
    <row r="8641" spans="1:5" outlineLevel="2" x14ac:dyDescent="0.35">
      <c r="A8641" s="11">
        <v>43854</v>
      </c>
      <c r="B8641" t="s">
        <v>70</v>
      </c>
      <c r="C8641" s="5">
        <v>134.26</v>
      </c>
      <c r="D8641" s="26" t="str">
        <f>IF(E8641="","TOTAL","")</f>
        <v/>
      </c>
      <c r="E8641" t="s">
        <v>79</v>
      </c>
    </row>
    <row r="8642" spans="1:5" outlineLevel="1" x14ac:dyDescent="0.35">
      <c r="A8642" s="25">
        <f>A8641</f>
        <v>43854</v>
      </c>
      <c r="B8642" s="24" t="str">
        <f>B8641</f>
        <v>CERAMIC STORE OF HOUSTON LLC</v>
      </c>
      <c r="C8642" s="26">
        <f>SUBTOTAL(9,C8634:C8641)</f>
        <v>303.5</v>
      </c>
      <c r="D8642" s="26" t="str">
        <f>IF(E8642="","TOTAL","")</f>
        <v>TOTAL</v>
      </c>
    </row>
    <row r="8643" spans="1:5" outlineLevel="2" x14ac:dyDescent="0.35">
      <c r="A8643" s="11">
        <v>43854</v>
      </c>
      <c r="B8643" t="s">
        <v>1145</v>
      </c>
      <c r="C8643" s="5">
        <v>129</v>
      </c>
      <c r="D8643" s="26" t="str">
        <f>IF(E8643="","TOTAL","")</f>
        <v/>
      </c>
      <c r="E8643" t="s">
        <v>79</v>
      </c>
    </row>
    <row r="8644" spans="1:5" outlineLevel="1" x14ac:dyDescent="0.35">
      <c r="A8644" s="25">
        <f>A8643</f>
        <v>43854</v>
      </c>
      <c r="B8644" s="24" t="str">
        <f>B8643</f>
        <v>CHAMPIONSHIP TROPHIES</v>
      </c>
      <c r="C8644" s="26">
        <f>SUBTOTAL(9,C8643:C8643)</f>
        <v>129</v>
      </c>
      <c r="D8644" s="26" t="str">
        <f>IF(E8644="","TOTAL","")</f>
        <v>TOTAL</v>
      </c>
    </row>
    <row r="8645" spans="1:5" outlineLevel="2" x14ac:dyDescent="0.35">
      <c r="A8645" s="11">
        <v>43854</v>
      </c>
      <c r="B8645" t="s">
        <v>1146</v>
      </c>
      <c r="C8645" s="5">
        <v>175</v>
      </c>
      <c r="D8645" s="26" t="str">
        <f>IF(E8645="","TOTAL","")</f>
        <v/>
      </c>
      <c r="E8645" t="s">
        <v>99</v>
      </c>
    </row>
    <row r="8646" spans="1:5" outlineLevel="1" x14ac:dyDescent="0.35">
      <c r="A8646" s="25">
        <f>A8645</f>
        <v>43854</v>
      </c>
      <c r="B8646" s="24" t="str">
        <f>B8645</f>
        <v>CHANCELLORS FAMILY CENTER</v>
      </c>
      <c r="C8646" s="26">
        <f>SUBTOTAL(9,C8645:C8645)</f>
        <v>175</v>
      </c>
      <c r="D8646" s="26" t="str">
        <f>IF(E8646="","TOTAL","")</f>
        <v>TOTAL</v>
      </c>
    </row>
    <row r="8647" spans="1:5" outlineLevel="2" x14ac:dyDescent="0.35">
      <c r="A8647" s="11">
        <v>43854</v>
      </c>
      <c r="B8647" t="s">
        <v>848</v>
      </c>
      <c r="C8647" s="5">
        <v>125</v>
      </c>
      <c r="D8647" s="26" t="str">
        <f>IF(E8647="","TOTAL","")</f>
        <v/>
      </c>
      <c r="E8647" t="s">
        <v>77</v>
      </c>
    </row>
    <row r="8648" spans="1:5" outlineLevel="1" x14ac:dyDescent="0.35">
      <c r="A8648" s="25">
        <f>A8647</f>
        <v>43854</v>
      </c>
      <c r="B8648" s="24" t="str">
        <f>B8647</f>
        <v>WILLIE JAMES CHANDLER</v>
      </c>
      <c r="C8648" s="26">
        <f>SUBTOTAL(9,C8647:C8647)</f>
        <v>125</v>
      </c>
      <c r="D8648" s="26" t="str">
        <f>IF(E8648="","TOTAL","")</f>
        <v>TOTAL</v>
      </c>
    </row>
    <row r="8649" spans="1:5" outlineLevel="2" x14ac:dyDescent="0.35">
      <c r="A8649" s="11">
        <v>43854</v>
      </c>
      <c r="B8649" t="s">
        <v>1440</v>
      </c>
      <c r="C8649" s="5">
        <v>67.5</v>
      </c>
      <c r="D8649" s="26" t="str">
        <f>IF(E8649="","TOTAL","")</f>
        <v/>
      </c>
      <c r="E8649" t="s">
        <v>77</v>
      </c>
    </row>
    <row r="8650" spans="1:5" outlineLevel="2" x14ac:dyDescent="0.35">
      <c r="A8650" s="11">
        <v>43854</v>
      </c>
      <c r="B8650" t="s">
        <v>1440</v>
      </c>
      <c r="C8650" s="5">
        <v>67.5</v>
      </c>
      <c r="D8650" s="26" t="str">
        <f>IF(E8650="","TOTAL","")</f>
        <v/>
      </c>
      <c r="E8650" t="s">
        <v>77</v>
      </c>
    </row>
    <row r="8651" spans="1:5" outlineLevel="2" x14ac:dyDescent="0.35">
      <c r="A8651" s="11">
        <v>43854</v>
      </c>
      <c r="B8651" t="s">
        <v>1440</v>
      </c>
      <c r="C8651" s="5">
        <v>135</v>
      </c>
      <c r="D8651" s="26" t="str">
        <f>IF(E8651="","TOTAL","")</f>
        <v/>
      </c>
      <c r="E8651" t="s">
        <v>77</v>
      </c>
    </row>
    <row r="8652" spans="1:5" outlineLevel="1" x14ac:dyDescent="0.35">
      <c r="A8652" s="25">
        <f>A8651</f>
        <v>43854</v>
      </c>
      <c r="B8652" s="24" t="str">
        <f>B8651</f>
        <v>CHAD CHAVEZ</v>
      </c>
      <c r="C8652" s="26">
        <f>SUBTOTAL(9,C8649:C8651)</f>
        <v>270</v>
      </c>
      <c r="D8652" s="26" t="str">
        <f>IF(E8652="","TOTAL","")</f>
        <v>TOTAL</v>
      </c>
    </row>
    <row r="8653" spans="1:5" outlineLevel="2" x14ac:dyDescent="0.35">
      <c r="A8653" s="11">
        <v>43854</v>
      </c>
      <c r="B8653" t="s">
        <v>1441</v>
      </c>
      <c r="C8653" s="5">
        <v>67.5</v>
      </c>
      <c r="D8653" s="26" t="str">
        <f>IF(E8653="","TOTAL","")</f>
        <v/>
      </c>
      <c r="E8653" t="s">
        <v>77</v>
      </c>
    </row>
    <row r="8654" spans="1:5" outlineLevel="2" x14ac:dyDescent="0.35">
      <c r="A8654" s="11">
        <v>43854</v>
      </c>
      <c r="B8654" t="s">
        <v>1441</v>
      </c>
      <c r="C8654" s="5">
        <v>67.5</v>
      </c>
      <c r="D8654" s="26" t="str">
        <f>IF(E8654="","TOTAL","")</f>
        <v/>
      </c>
      <c r="E8654" t="s">
        <v>77</v>
      </c>
    </row>
    <row r="8655" spans="1:5" outlineLevel="1" x14ac:dyDescent="0.35">
      <c r="A8655" s="25">
        <f>A8654</f>
        <v>43854</v>
      </c>
      <c r="B8655" s="24" t="str">
        <f>B8654</f>
        <v>EDMUNDO CHAVEZ</v>
      </c>
      <c r="C8655" s="26">
        <f>SUBTOTAL(9,C8653:C8654)</f>
        <v>135</v>
      </c>
      <c r="D8655" s="26" t="str">
        <f>IF(E8655="","TOTAL","")</f>
        <v>TOTAL</v>
      </c>
    </row>
    <row r="8656" spans="1:5" outlineLevel="2" x14ac:dyDescent="0.35">
      <c r="A8656" s="11">
        <v>43854</v>
      </c>
      <c r="B8656" t="s">
        <v>1443</v>
      </c>
      <c r="C8656" s="5">
        <v>500</v>
      </c>
      <c r="D8656" s="26" t="str">
        <f>IF(E8656="","TOTAL","")</f>
        <v/>
      </c>
      <c r="E8656" t="s">
        <v>77</v>
      </c>
    </row>
    <row r="8657" spans="1:5" outlineLevel="1" x14ac:dyDescent="0.35">
      <c r="A8657" s="25">
        <f>A8656</f>
        <v>43854</v>
      </c>
      <c r="B8657" s="24" t="str">
        <f>B8656</f>
        <v>CHAD CHESMARK</v>
      </c>
      <c r="C8657" s="26">
        <f>SUBTOTAL(9,C8656:C8656)</f>
        <v>500</v>
      </c>
      <c r="D8657" s="26" t="str">
        <f>IF(E8657="","TOTAL","")</f>
        <v>TOTAL</v>
      </c>
    </row>
    <row r="8658" spans="1:5" outlineLevel="2" x14ac:dyDescent="0.35">
      <c r="A8658" s="11">
        <v>43854</v>
      </c>
      <c r="B8658" t="s">
        <v>26</v>
      </c>
      <c r="C8658" s="5">
        <v>94</v>
      </c>
      <c r="D8658" s="26" t="str">
        <f>IF(E8658="","TOTAL","")</f>
        <v/>
      </c>
      <c r="E8658" t="s">
        <v>93</v>
      </c>
    </row>
    <row r="8659" spans="1:5" outlineLevel="2" x14ac:dyDescent="0.35">
      <c r="A8659" s="11">
        <v>43854</v>
      </c>
      <c r="B8659" t="s">
        <v>26</v>
      </c>
      <c r="C8659" s="5">
        <v>386</v>
      </c>
      <c r="D8659" s="26" t="str">
        <f>IF(E8659="","TOTAL","")</f>
        <v/>
      </c>
      <c r="E8659" t="s">
        <v>93</v>
      </c>
    </row>
    <row r="8660" spans="1:5" outlineLevel="1" x14ac:dyDescent="0.35">
      <c r="A8660" s="25">
        <f>A8659</f>
        <v>43854</v>
      </c>
      <c r="B8660" s="24" t="str">
        <f>B8659</f>
        <v>CHICK FIL A</v>
      </c>
      <c r="C8660" s="26">
        <f>SUBTOTAL(9,C8658:C8659)</f>
        <v>480</v>
      </c>
      <c r="D8660" s="26" t="str">
        <f>IF(E8660="","TOTAL","")</f>
        <v>TOTAL</v>
      </c>
    </row>
    <row r="8661" spans="1:5" outlineLevel="2" x14ac:dyDescent="0.35">
      <c r="A8661" s="11">
        <v>43854</v>
      </c>
      <c r="B8661" t="s">
        <v>26</v>
      </c>
      <c r="C8661" s="5">
        <v>393.5</v>
      </c>
      <c r="D8661" s="26" t="str">
        <f>IF(E8661="","TOTAL","")</f>
        <v/>
      </c>
      <c r="E8661" t="s">
        <v>93</v>
      </c>
    </row>
    <row r="8662" spans="1:5" outlineLevel="2" x14ac:dyDescent="0.35">
      <c r="A8662" s="11">
        <v>43854</v>
      </c>
      <c r="B8662" t="s">
        <v>26</v>
      </c>
      <c r="C8662" s="5">
        <v>258.5</v>
      </c>
      <c r="D8662" s="26" t="str">
        <f>IF(E8662="","TOTAL","")</f>
        <v/>
      </c>
      <c r="E8662" t="s">
        <v>93</v>
      </c>
    </row>
    <row r="8663" spans="1:5" outlineLevel="1" x14ac:dyDescent="0.35">
      <c r="A8663" s="25">
        <f>A8662</f>
        <v>43854</v>
      </c>
      <c r="B8663" s="24" t="str">
        <f>B8662</f>
        <v>CHICK FIL A</v>
      </c>
      <c r="C8663" s="26">
        <f>SUBTOTAL(9,C8661:C8662)</f>
        <v>652</v>
      </c>
      <c r="D8663" s="26" t="str">
        <f>IF(E8663="","TOTAL","")</f>
        <v>TOTAL</v>
      </c>
    </row>
    <row r="8664" spans="1:5" outlineLevel="2" x14ac:dyDescent="0.35">
      <c r="A8664" s="11">
        <v>43854</v>
      </c>
      <c r="B8664" t="s">
        <v>26</v>
      </c>
      <c r="C8664" s="5">
        <v>152.75</v>
      </c>
      <c r="D8664" s="26" t="str">
        <f>IF(E8664="","TOTAL","")</f>
        <v/>
      </c>
      <c r="E8664" t="s">
        <v>93</v>
      </c>
    </row>
    <row r="8665" spans="1:5" outlineLevel="1" x14ac:dyDescent="0.35">
      <c r="A8665" s="25">
        <f>A8664</f>
        <v>43854</v>
      </c>
      <c r="B8665" s="24" t="str">
        <f>B8664</f>
        <v>CHICK FIL A</v>
      </c>
      <c r="C8665" s="26">
        <f>SUBTOTAL(9,C8664:C8664)</f>
        <v>152.75</v>
      </c>
      <c r="D8665" s="26" t="str">
        <f>IF(E8665="","TOTAL","")</f>
        <v>TOTAL</v>
      </c>
    </row>
    <row r="8666" spans="1:5" outlineLevel="2" x14ac:dyDescent="0.35">
      <c r="A8666" s="11">
        <v>43854</v>
      </c>
      <c r="B8666" t="s">
        <v>26</v>
      </c>
      <c r="C8666" s="5">
        <v>286.7</v>
      </c>
      <c r="D8666" s="26" t="str">
        <f>IF(E8666="","TOTAL","")</f>
        <v/>
      </c>
      <c r="E8666" t="s">
        <v>93</v>
      </c>
    </row>
    <row r="8667" spans="1:5" outlineLevel="1" x14ac:dyDescent="0.35">
      <c r="A8667" s="25">
        <f>A8666</f>
        <v>43854</v>
      </c>
      <c r="B8667" s="24" t="str">
        <f>B8666</f>
        <v>CHICK FIL A</v>
      </c>
      <c r="C8667" s="26">
        <f>SUBTOTAL(9,C8666:C8666)</f>
        <v>286.7</v>
      </c>
      <c r="D8667" s="26" t="str">
        <f>IF(E8667="","TOTAL","")</f>
        <v>TOTAL</v>
      </c>
    </row>
    <row r="8668" spans="1:5" outlineLevel="2" x14ac:dyDescent="0.35">
      <c r="A8668" s="11">
        <v>43854</v>
      </c>
      <c r="B8668" t="s">
        <v>339</v>
      </c>
      <c r="C8668" s="5">
        <v>55.92</v>
      </c>
      <c r="D8668" s="26" t="str">
        <f>IF(E8668="","TOTAL","")</f>
        <v/>
      </c>
      <c r="E8668" t="s">
        <v>89</v>
      </c>
    </row>
    <row r="8669" spans="1:5" outlineLevel="2" x14ac:dyDescent="0.35">
      <c r="A8669" s="11">
        <v>43854</v>
      </c>
      <c r="B8669" t="s">
        <v>339</v>
      </c>
      <c r="C8669" s="5">
        <v>315.60000000000002</v>
      </c>
      <c r="D8669" s="26" t="str">
        <f>IF(E8669="","TOTAL","")</f>
        <v/>
      </c>
      <c r="E8669" t="s">
        <v>93</v>
      </c>
    </row>
    <row r="8670" spans="1:5" outlineLevel="2" x14ac:dyDescent="0.35">
      <c r="A8670" s="11">
        <v>43854</v>
      </c>
      <c r="B8670" t="s">
        <v>339</v>
      </c>
      <c r="C8670" s="5">
        <v>118.85</v>
      </c>
      <c r="D8670" s="26" t="str">
        <f>IF(E8670="","TOTAL","")</f>
        <v/>
      </c>
      <c r="E8670" t="s">
        <v>89</v>
      </c>
    </row>
    <row r="8671" spans="1:5" outlineLevel="2" x14ac:dyDescent="0.35">
      <c r="A8671" s="11">
        <v>43854</v>
      </c>
      <c r="B8671" t="s">
        <v>339</v>
      </c>
      <c r="C8671" s="5">
        <v>139.80000000000001</v>
      </c>
      <c r="D8671" s="26" t="str">
        <f>IF(E8671="","TOTAL","")</f>
        <v/>
      </c>
      <c r="E8671" t="s">
        <v>89</v>
      </c>
    </row>
    <row r="8672" spans="1:5" outlineLevel="1" x14ac:dyDescent="0.35">
      <c r="A8672" s="25">
        <f>A8671</f>
        <v>43854</v>
      </c>
      <c r="B8672" s="24" t="str">
        <f>B8671</f>
        <v>CICIS PIZZA</v>
      </c>
      <c r="C8672" s="26">
        <f>SUBTOTAL(9,C8668:C8671)</f>
        <v>630.17000000000007</v>
      </c>
      <c r="D8672" s="26" t="str">
        <f>IF(E8672="","TOTAL","")</f>
        <v>TOTAL</v>
      </c>
    </row>
    <row r="8673" spans="1:5" outlineLevel="2" x14ac:dyDescent="0.35">
      <c r="A8673" s="11">
        <v>43854</v>
      </c>
      <c r="B8673" t="s">
        <v>173</v>
      </c>
      <c r="C8673" s="5">
        <v>279.64</v>
      </c>
      <c r="D8673" s="26" t="str">
        <f>IF(E8673="","TOTAL","")</f>
        <v/>
      </c>
      <c r="E8673" t="s">
        <v>100</v>
      </c>
    </row>
    <row r="8674" spans="1:5" outlineLevel="2" x14ac:dyDescent="0.35">
      <c r="A8674" s="11">
        <v>43854</v>
      </c>
      <c r="B8674" t="s">
        <v>173</v>
      </c>
      <c r="C8674" s="5">
        <v>9</v>
      </c>
      <c r="D8674" s="26" t="str">
        <f>IF(E8674="","TOTAL","")</f>
        <v/>
      </c>
      <c r="E8674" t="s">
        <v>100</v>
      </c>
    </row>
    <row r="8675" spans="1:5" outlineLevel="1" x14ac:dyDescent="0.35">
      <c r="A8675" s="25">
        <f>A8674</f>
        <v>43854</v>
      </c>
      <c r="B8675" s="24" t="str">
        <f>B8674</f>
        <v>CIMARRON M U D</v>
      </c>
      <c r="C8675" s="26">
        <f>SUBTOTAL(9,C8673:C8674)</f>
        <v>288.64</v>
      </c>
      <c r="D8675" s="26" t="str">
        <f>IF(E8675="","TOTAL","")</f>
        <v>TOTAL</v>
      </c>
    </row>
    <row r="8676" spans="1:5" outlineLevel="2" x14ac:dyDescent="0.35">
      <c r="A8676" s="11">
        <v>43854</v>
      </c>
      <c r="B8676" t="s">
        <v>214</v>
      </c>
      <c r="C8676" s="5">
        <v>19.25</v>
      </c>
      <c r="D8676" s="26" t="str">
        <f>IF(E8676="","TOTAL","")</f>
        <v/>
      </c>
      <c r="E8676" t="s">
        <v>100</v>
      </c>
    </row>
    <row r="8677" spans="1:5" outlineLevel="2" x14ac:dyDescent="0.35">
      <c r="A8677" s="11">
        <v>43854</v>
      </c>
      <c r="B8677" t="s">
        <v>214</v>
      </c>
      <c r="C8677" s="5">
        <v>161.33000000000001</v>
      </c>
      <c r="D8677" s="26" t="str">
        <f>IF(E8677="","TOTAL","")</f>
        <v/>
      </c>
      <c r="E8677" t="s">
        <v>100</v>
      </c>
    </row>
    <row r="8678" spans="1:5" outlineLevel="1" x14ac:dyDescent="0.35">
      <c r="A8678" s="25">
        <f>A8677</f>
        <v>43854</v>
      </c>
      <c r="B8678" s="24" t="str">
        <f>B8677</f>
        <v>CINCO MUD #2</v>
      </c>
      <c r="C8678" s="26">
        <f>SUBTOTAL(9,C8676:C8677)</f>
        <v>180.58</v>
      </c>
      <c r="D8678" s="26" t="str">
        <f>IF(E8678="","TOTAL","")</f>
        <v>TOTAL</v>
      </c>
    </row>
    <row r="8679" spans="1:5" outlineLevel="2" x14ac:dyDescent="0.35">
      <c r="A8679" s="11">
        <v>43854</v>
      </c>
      <c r="B8679" t="s">
        <v>166</v>
      </c>
      <c r="C8679" s="5">
        <v>38.5</v>
      </c>
      <c r="D8679" s="26" t="str">
        <f>IF(E8679="","TOTAL","")</f>
        <v/>
      </c>
      <c r="E8679" t="s">
        <v>100</v>
      </c>
    </row>
    <row r="8680" spans="1:5" outlineLevel="2" x14ac:dyDescent="0.35">
      <c r="A8680" s="11">
        <v>43854</v>
      </c>
      <c r="B8680" t="s">
        <v>166</v>
      </c>
      <c r="C8680" s="5">
        <v>1488.09</v>
      </c>
      <c r="D8680" s="26" t="str">
        <f>IF(E8680="","TOTAL","")</f>
        <v/>
      </c>
      <c r="E8680" t="s">
        <v>100</v>
      </c>
    </row>
    <row r="8681" spans="1:5" outlineLevel="2" x14ac:dyDescent="0.35">
      <c r="A8681" s="11">
        <v>43854</v>
      </c>
      <c r="B8681" t="s">
        <v>166</v>
      </c>
      <c r="C8681" s="5">
        <v>466.39</v>
      </c>
      <c r="D8681" s="26" t="str">
        <f>IF(E8681="","TOTAL","")</f>
        <v/>
      </c>
      <c r="E8681" t="s">
        <v>100</v>
      </c>
    </row>
    <row r="8682" spans="1:5" outlineLevel="2" x14ac:dyDescent="0.35">
      <c r="A8682" s="11">
        <v>43854</v>
      </c>
      <c r="B8682" t="s">
        <v>166</v>
      </c>
      <c r="C8682" s="5">
        <v>4209.9399999999996</v>
      </c>
      <c r="D8682" s="26" t="str">
        <f>IF(E8682="","TOTAL","")</f>
        <v/>
      </c>
      <c r="E8682" t="s">
        <v>100</v>
      </c>
    </row>
    <row r="8683" spans="1:5" outlineLevel="2" x14ac:dyDescent="0.35">
      <c r="A8683" s="11">
        <v>43854</v>
      </c>
      <c r="B8683" t="s">
        <v>166</v>
      </c>
      <c r="C8683" s="5">
        <v>211.75</v>
      </c>
      <c r="D8683" s="26" t="str">
        <f>IF(E8683="","TOTAL","")</f>
        <v/>
      </c>
      <c r="E8683" t="s">
        <v>100</v>
      </c>
    </row>
    <row r="8684" spans="1:5" outlineLevel="1" x14ac:dyDescent="0.35">
      <c r="A8684" s="25">
        <f>A8683</f>
        <v>43854</v>
      </c>
      <c r="B8684" s="24" t="str">
        <f>B8683</f>
        <v>CINCO MUD #3</v>
      </c>
      <c r="C8684" s="26">
        <f>SUBTOTAL(9,C8679:C8683)</f>
        <v>6414.67</v>
      </c>
      <c r="D8684" s="26" t="str">
        <f>IF(E8684="","TOTAL","")</f>
        <v>TOTAL</v>
      </c>
    </row>
    <row r="8685" spans="1:5" outlineLevel="2" x14ac:dyDescent="0.35">
      <c r="A8685" s="11">
        <v>43854</v>
      </c>
      <c r="B8685" t="s">
        <v>1147</v>
      </c>
      <c r="C8685" s="5">
        <v>5825.08</v>
      </c>
      <c r="D8685" s="26" t="str">
        <f>IF(E8685="","TOTAL","")</f>
        <v/>
      </c>
      <c r="E8685" t="s">
        <v>100</v>
      </c>
    </row>
    <row r="8686" spans="1:5" outlineLevel="2" x14ac:dyDescent="0.35">
      <c r="A8686" s="11">
        <v>43854</v>
      </c>
      <c r="B8686" t="s">
        <v>1147</v>
      </c>
      <c r="C8686" s="5">
        <v>2538.36</v>
      </c>
      <c r="D8686" s="26" t="str">
        <f>IF(E8686="","TOTAL","")</f>
        <v/>
      </c>
      <c r="E8686" t="s">
        <v>100</v>
      </c>
    </row>
    <row r="8687" spans="1:5" outlineLevel="2" x14ac:dyDescent="0.35">
      <c r="A8687" s="11">
        <v>43854</v>
      </c>
      <c r="B8687" t="s">
        <v>1147</v>
      </c>
      <c r="C8687" s="5">
        <v>8648.5400000000009</v>
      </c>
      <c r="D8687" s="26" t="str">
        <f>IF(E8687="","TOTAL","")</f>
        <v/>
      </c>
      <c r="E8687" t="s">
        <v>100</v>
      </c>
    </row>
    <row r="8688" spans="1:5" outlineLevel="2" x14ac:dyDescent="0.35">
      <c r="A8688" s="11">
        <v>43854</v>
      </c>
      <c r="B8688" t="s">
        <v>1147</v>
      </c>
      <c r="C8688" s="5">
        <v>39.82</v>
      </c>
      <c r="D8688" s="26" t="str">
        <f>IF(E8688="","TOTAL","")</f>
        <v/>
      </c>
      <c r="E8688" t="s">
        <v>100</v>
      </c>
    </row>
    <row r="8689" spans="1:5" outlineLevel="2" x14ac:dyDescent="0.35">
      <c r="A8689" s="11">
        <v>43854</v>
      </c>
      <c r="B8689" t="s">
        <v>1147</v>
      </c>
      <c r="C8689" s="5">
        <v>135.68</v>
      </c>
      <c r="D8689" s="26" t="str">
        <f>IF(E8689="","TOTAL","")</f>
        <v/>
      </c>
      <c r="E8689" t="s">
        <v>100</v>
      </c>
    </row>
    <row r="8690" spans="1:5" outlineLevel="1" x14ac:dyDescent="0.35">
      <c r="A8690" s="25">
        <f>A8689</f>
        <v>43854</v>
      </c>
      <c r="B8690" s="24" t="str">
        <f>B8689</f>
        <v>CINCO SOUTHWEST MUD 1</v>
      </c>
      <c r="C8690" s="26">
        <f>SUBTOTAL(9,C8685:C8689)</f>
        <v>17187.480000000003</v>
      </c>
      <c r="D8690" s="26" t="str">
        <f>IF(E8690="","TOTAL","")</f>
        <v>TOTAL</v>
      </c>
    </row>
    <row r="8691" spans="1:5" outlineLevel="2" x14ac:dyDescent="0.35">
      <c r="A8691" s="11">
        <v>43854</v>
      </c>
      <c r="B8691" t="s">
        <v>1444</v>
      </c>
      <c r="C8691" s="5">
        <v>607.26</v>
      </c>
      <c r="D8691" s="26" t="str">
        <f>IF(E8691="","TOTAL","")</f>
        <v/>
      </c>
      <c r="E8691" t="s">
        <v>79</v>
      </c>
    </row>
    <row r="8692" spans="1:5" outlineLevel="1" x14ac:dyDescent="0.35">
      <c r="A8692" s="25">
        <f>A8691</f>
        <v>43854</v>
      </c>
      <c r="B8692" s="24" t="str">
        <f>B8691</f>
        <v>CIRCLE SAW BUILDERS SUPPLY INC</v>
      </c>
      <c r="C8692" s="26">
        <f>SUBTOTAL(9,C8691:C8691)</f>
        <v>607.26</v>
      </c>
      <c r="D8692" s="26" t="str">
        <f>IF(E8692="","TOTAL","")</f>
        <v>TOTAL</v>
      </c>
    </row>
    <row r="8693" spans="1:5" outlineLevel="2" x14ac:dyDescent="0.35">
      <c r="A8693" s="11">
        <v>43854</v>
      </c>
      <c r="B8693" t="s">
        <v>132</v>
      </c>
      <c r="C8693" s="5">
        <v>750</v>
      </c>
      <c r="D8693" s="26" t="str">
        <f>IF(E8693="","TOTAL","")</f>
        <v/>
      </c>
      <c r="E8693" t="s">
        <v>81</v>
      </c>
    </row>
    <row r="8694" spans="1:5" outlineLevel="2" x14ac:dyDescent="0.35">
      <c r="A8694" s="11">
        <v>43854</v>
      </c>
      <c r="B8694" t="s">
        <v>132</v>
      </c>
      <c r="C8694" s="5">
        <v>226.86</v>
      </c>
      <c r="D8694" s="26" t="str">
        <f>IF(E8694="","TOTAL","")</f>
        <v/>
      </c>
      <c r="E8694" t="s">
        <v>81</v>
      </c>
    </row>
    <row r="8695" spans="1:5" outlineLevel="1" x14ac:dyDescent="0.35">
      <c r="A8695" s="25">
        <f>A8694</f>
        <v>43854</v>
      </c>
      <c r="B8695" s="24" t="str">
        <f>B8694</f>
        <v>CITY SUPPLY CO INC</v>
      </c>
      <c r="C8695" s="26">
        <f>SUBTOTAL(9,C8693:C8694)</f>
        <v>976.86</v>
      </c>
      <c r="D8695" s="26" t="str">
        <f>IF(E8695="","TOTAL","")</f>
        <v>TOTAL</v>
      </c>
    </row>
    <row r="8696" spans="1:5" outlineLevel="2" x14ac:dyDescent="0.35">
      <c r="A8696" s="11">
        <v>43854</v>
      </c>
      <c r="B8696" t="s">
        <v>1148</v>
      </c>
      <c r="C8696" s="5">
        <v>115</v>
      </c>
      <c r="D8696" s="26" t="str">
        <f>IF(E8696="","TOTAL","")</f>
        <v/>
      </c>
      <c r="E8696" t="s">
        <v>77</v>
      </c>
    </row>
    <row r="8697" spans="1:5" outlineLevel="1" x14ac:dyDescent="0.35">
      <c r="A8697" s="25">
        <f>A8696</f>
        <v>43854</v>
      </c>
      <c r="B8697" s="24" t="str">
        <f>B8696</f>
        <v>GREGORY M CLACK</v>
      </c>
      <c r="C8697" s="26">
        <f>SUBTOTAL(9,C8696:C8696)</f>
        <v>115</v>
      </c>
      <c r="D8697" s="26" t="str">
        <f>IF(E8697="","TOTAL","")</f>
        <v>TOTAL</v>
      </c>
    </row>
    <row r="8698" spans="1:5" outlineLevel="2" x14ac:dyDescent="0.35">
      <c r="A8698" s="11">
        <v>43854</v>
      </c>
      <c r="B8698" t="s">
        <v>1748</v>
      </c>
      <c r="C8698" s="5">
        <v>100</v>
      </c>
      <c r="D8698" s="26" t="str">
        <f>IF(E8698="","TOTAL","")</f>
        <v/>
      </c>
      <c r="E8698" t="s">
        <v>77</v>
      </c>
    </row>
    <row r="8699" spans="1:5" outlineLevel="1" x14ac:dyDescent="0.35">
      <c r="A8699" s="25">
        <f>A8698</f>
        <v>43854</v>
      </c>
      <c r="B8699" s="24" t="str">
        <f>B8698</f>
        <v>RACHEL CLARK</v>
      </c>
      <c r="C8699" s="26">
        <f>SUBTOTAL(9,C8698:C8698)</f>
        <v>100</v>
      </c>
      <c r="D8699" s="26" t="str">
        <f>IF(E8699="","TOTAL","")</f>
        <v>TOTAL</v>
      </c>
    </row>
    <row r="8700" spans="1:5" outlineLevel="2" x14ac:dyDescent="0.35">
      <c r="A8700" s="11">
        <v>43854</v>
      </c>
      <c r="B8700" t="s">
        <v>1749</v>
      </c>
      <c r="C8700" s="5">
        <v>1855.96</v>
      </c>
      <c r="D8700" s="26" t="str">
        <f>IF(E8700="","TOTAL","")</f>
        <v/>
      </c>
      <c r="E8700" t="s">
        <v>89</v>
      </c>
    </row>
    <row r="8701" spans="1:5" outlineLevel="1" x14ac:dyDescent="0.35">
      <c r="A8701" s="25">
        <f>A8700</f>
        <v>43854</v>
      </c>
      <c r="B8701" s="24" t="str">
        <f>B8700</f>
        <v>CLAY'S WORLD LLC</v>
      </c>
      <c r="C8701" s="26">
        <f>SUBTOTAL(9,C8700:C8700)</f>
        <v>1855.96</v>
      </c>
      <c r="D8701" s="26" t="str">
        <f>IF(E8701="","TOTAL","")</f>
        <v>TOTAL</v>
      </c>
    </row>
    <row r="8702" spans="1:5" outlineLevel="2" x14ac:dyDescent="0.35">
      <c r="A8702" s="11">
        <v>43854</v>
      </c>
      <c r="B8702" t="s">
        <v>980</v>
      </c>
      <c r="C8702" s="5">
        <v>50</v>
      </c>
      <c r="D8702" s="26" t="str">
        <f>IF(E8702="","TOTAL","")</f>
        <v/>
      </c>
      <c r="E8702" t="s">
        <v>99</v>
      </c>
    </row>
    <row r="8703" spans="1:5" outlineLevel="1" x14ac:dyDescent="0.35">
      <c r="A8703" s="25">
        <f>A8702</f>
        <v>43854</v>
      </c>
      <c r="B8703" s="24" t="str">
        <f>B8702</f>
        <v>CLEAR BROOK HS TENNIS</v>
      </c>
      <c r="C8703" s="26">
        <f>SUBTOTAL(9,C8702:C8702)</f>
        <v>50</v>
      </c>
      <c r="D8703" s="26" t="str">
        <f>IF(E8703="","TOTAL","")</f>
        <v>TOTAL</v>
      </c>
    </row>
    <row r="8704" spans="1:5" outlineLevel="2" x14ac:dyDescent="0.35">
      <c r="A8704" s="11">
        <v>43854</v>
      </c>
      <c r="B8704" t="s">
        <v>1750</v>
      </c>
      <c r="C8704" s="5">
        <v>21786</v>
      </c>
      <c r="D8704" s="26" t="str">
        <f>IF(E8704="","TOTAL","")</f>
        <v/>
      </c>
      <c r="E8704" t="s">
        <v>94</v>
      </c>
    </row>
    <row r="8705" spans="1:5" outlineLevel="2" x14ac:dyDescent="0.35">
      <c r="A8705" s="11">
        <v>43854</v>
      </c>
      <c r="B8705" t="s">
        <v>1750</v>
      </c>
      <c r="C8705" s="5">
        <v>12160.3</v>
      </c>
      <c r="D8705" s="26" t="str">
        <f>IF(E8705="","TOTAL","")</f>
        <v/>
      </c>
      <c r="E8705" t="s">
        <v>94</v>
      </c>
    </row>
    <row r="8706" spans="1:5" outlineLevel="2" x14ac:dyDescent="0.35">
      <c r="A8706" s="11">
        <v>43854</v>
      </c>
      <c r="B8706" t="s">
        <v>1750</v>
      </c>
      <c r="C8706" s="5">
        <v>12205.6</v>
      </c>
      <c r="D8706" s="26" t="str">
        <f>IF(E8706="","TOTAL","")</f>
        <v/>
      </c>
      <c r="E8706" t="s">
        <v>94</v>
      </c>
    </row>
    <row r="8707" spans="1:5" outlineLevel="1" x14ac:dyDescent="0.35">
      <c r="A8707" s="25">
        <f>A8706</f>
        <v>43854</v>
      </c>
      <c r="B8707" s="24" t="str">
        <f>B8706</f>
        <v>CLIMATEC LLC</v>
      </c>
      <c r="C8707" s="26">
        <f>SUBTOTAL(9,C8704:C8706)</f>
        <v>46151.9</v>
      </c>
      <c r="D8707" s="26" t="str">
        <f>IF(E8707="","TOTAL","")</f>
        <v>TOTAL</v>
      </c>
    </row>
    <row r="8708" spans="1:5" outlineLevel="2" x14ac:dyDescent="0.35">
      <c r="A8708" s="11">
        <v>43854</v>
      </c>
      <c r="B8708" t="s">
        <v>412</v>
      </c>
      <c r="C8708" s="5">
        <v>1584</v>
      </c>
      <c r="D8708" s="26" t="str">
        <f>IF(E8708="","TOTAL","")</f>
        <v/>
      </c>
      <c r="E8708" t="s">
        <v>77</v>
      </c>
    </row>
    <row r="8709" spans="1:5" outlineLevel="2" x14ac:dyDescent="0.35">
      <c r="A8709" s="11">
        <v>43854</v>
      </c>
      <c r="B8709" t="s">
        <v>412</v>
      </c>
      <c r="C8709" s="5">
        <v>1008</v>
      </c>
      <c r="D8709" s="26" t="str">
        <f>IF(E8709="","TOTAL","")</f>
        <v/>
      </c>
      <c r="E8709" t="s">
        <v>77</v>
      </c>
    </row>
    <row r="8710" spans="1:5" outlineLevel="1" x14ac:dyDescent="0.35">
      <c r="A8710" s="25">
        <f>A8709</f>
        <v>43854</v>
      </c>
      <c r="B8710" s="24" t="str">
        <f>B8709</f>
        <v>CLINICAL COMMUNICATIONS L P</v>
      </c>
      <c r="C8710" s="26">
        <f>SUBTOTAL(9,C8708:C8709)</f>
        <v>2592</v>
      </c>
      <c r="D8710" s="26" t="str">
        <f>IF(E8710="","TOTAL","")</f>
        <v>TOTAL</v>
      </c>
    </row>
    <row r="8711" spans="1:5" outlineLevel="2" x14ac:dyDescent="0.35">
      <c r="A8711" s="11">
        <v>43854</v>
      </c>
      <c r="B8711" t="s">
        <v>1751</v>
      </c>
      <c r="C8711" s="5">
        <v>1350</v>
      </c>
      <c r="D8711" s="26" t="str">
        <f>IF(E8711="","TOTAL","")</f>
        <v/>
      </c>
      <c r="E8711" t="s">
        <v>88</v>
      </c>
    </row>
    <row r="8712" spans="1:5" outlineLevel="2" x14ac:dyDescent="0.35">
      <c r="A8712" s="11">
        <v>43854</v>
      </c>
      <c r="B8712" t="s">
        <v>1751</v>
      </c>
      <c r="C8712" s="5">
        <v>1800</v>
      </c>
      <c r="D8712" s="26" t="str">
        <f>IF(E8712="","TOTAL","")</f>
        <v/>
      </c>
      <c r="E8712" t="s">
        <v>88</v>
      </c>
    </row>
    <row r="8713" spans="1:5" outlineLevel="2" x14ac:dyDescent="0.35">
      <c r="A8713" s="11">
        <v>43854</v>
      </c>
      <c r="B8713" t="s">
        <v>1751</v>
      </c>
      <c r="C8713" s="5">
        <v>1350</v>
      </c>
      <c r="D8713" s="26" t="str">
        <f>IF(E8713="","TOTAL","")</f>
        <v/>
      </c>
      <c r="E8713" t="s">
        <v>88</v>
      </c>
    </row>
    <row r="8714" spans="1:5" outlineLevel="2" x14ac:dyDescent="0.35">
      <c r="A8714" s="11">
        <v>43854</v>
      </c>
      <c r="B8714" t="s">
        <v>1751</v>
      </c>
      <c r="C8714" s="5">
        <v>1350</v>
      </c>
      <c r="D8714" s="26" t="str">
        <f>IF(E8714="","TOTAL","")</f>
        <v/>
      </c>
      <c r="E8714" t="s">
        <v>88</v>
      </c>
    </row>
    <row r="8715" spans="1:5" outlineLevel="2" x14ac:dyDescent="0.35">
      <c r="A8715" s="11">
        <v>43854</v>
      </c>
      <c r="B8715" t="s">
        <v>1751</v>
      </c>
      <c r="C8715" s="5">
        <v>1350</v>
      </c>
      <c r="D8715" s="26" t="str">
        <f>IF(E8715="","TOTAL","")</f>
        <v/>
      </c>
      <c r="E8715" t="s">
        <v>88</v>
      </c>
    </row>
    <row r="8716" spans="1:5" outlineLevel="2" x14ac:dyDescent="0.35">
      <c r="A8716" s="11">
        <v>43854</v>
      </c>
      <c r="B8716" t="s">
        <v>1751</v>
      </c>
      <c r="C8716" s="5">
        <v>3150</v>
      </c>
      <c r="D8716" s="26" t="str">
        <f>IF(E8716="","TOTAL","")</f>
        <v/>
      </c>
      <c r="E8716" t="s">
        <v>88</v>
      </c>
    </row>
    <row r="8717" spans="1:5" outlineLevel="2" x14ac:dyDescent="0.35">
      <c r="A8717" s="11">
        <v>43854</v>
      </c>
      <c r="B8717" t="s">
        <v>1751</v>
      </c>
      <c r="C8717" s="5">
        <v>1350</v>
      </c>
      <c r="D8717" s="26" t="str">
        <f>IF(E8717="","TOTAL","")</f>
        <v/>
      </c>
      <c r="E8717" t="s">
        <v>88</v>
      </c>
    </row>
    <row r="8718" spans="1:5" outlineLevel="2" x14ac:dyDescent="0.35">
      <c r="A8718" s="11">
        <v>43854</v>
      </c>
      <c r="B8718" t="s">
        <v>1751</v>
      </c>
      <c r="C8718" s="5">
        <v>3600</v>
      </c>
      <c r="D8718" s="26" t="str">
        <f>IF(E8718="","TOTAL","")</f>
        <v/>
      </c>
      <c r="E8718" t="s">
        <v>88</v>
      </c>
    </row>
    <row r="8719" spans="1:5" outlineLevel="2" x14ac:dyDescent="0.35">
      <c r="A8719" s="11">
        <v>43854</v>
      </c>
      <c r="B8719" t="s">
        <v>1751</v>
      </c>
      <c r="C8719" s="5">
        <v>4950</v>
      </c>
      <c r="D8719" s="26" t="str">
        <f>IF(E8719="","TOTAL","")</f>
        <v/>
      </c>
      <c r="E8719" t="s">
        <v>88</v>
      </c>
    </row>
    <row r="8720" spans="1:5" outlineLevel="2" x14ac:dyDescent="0.35">
      <c r="A8720" s="11">
        <v>43854</v>
      </c>
      <c r="B8720" t="s">
        <v>1751</v>
      </c>
      <c r="C8720" s="5">
        <v>1350</v>
      </c>
      <c r="D8720" s="26" t="str">
        <f>IF(E8720="","TOTAL","")</f>
        <v/>
      </c>
      <c r="E8720" t="s">
        <v>88</v>
      </c>
    </row>
    <row r="8721" spans="1:5" outlineLevel="1" x14ac:dyDescent="0.35">
      <c r="A8721" s="25">
        <f>A8720</f>
        <v>43854</v>
      </c>
      <c r="B8721" s="24" t="str">
        <f>B8720</f>
        <v>CMTA INC</v>
      </c>
      <c r="C8721" s="26">
        <f>SUBTOTAL(9,C8711:C8720)</f>
        <v>21600</v>
      </c>
      <c r="D8721" s="26" t="str">
        <f>IF(E8721="","TOTAL","")</f>
        <v>TOTAL</v>
      </c>
    </row>
    <row r="8722" spans="1:5" outlineLevel="2" x14ac:dyDescent="0.35">
      <c r="A8722" s="11">
        <v>43854</v>
      </c>
      <c r="B8722" t="s">
        <v>119</v>
      </c>
      <c r="C8722" s="5">
        <v>18</v>
      </c>
      <c r="D8722" s="26" t="str">
        <f>IF(E8722="","TOTAL","")</f>
        <v/>
      </c>
      <c r="E8722" t="s">
        <v>79</v>
      </c>
    </row>
    <row r="8723" spans="1:5" outlineLevel="1" x14ac:dyDescent="0.35">
      <c r="A8723" s="25">
        <f>A8722</f>
        <v>43854</v>
      </c>
      <c r="B8723" s="24" t="str">
        <f>B8722</f>
        <v>COASTAL WELDING SUPPLY INC.</v>
      </c>
      <c r="C8723" s="26">
        <f>SUBTOTAL(9,C8722:C8722)</f>
        <v>18</v>
      </c>
      <c r="D8723" s="26" t="str">
        <f>IF(E8723="","TOTAL","")</f>
        <v>TOTAL</v>
      </c>
    </row>
    <row r="8724" spans="1:5" outlineLevel="2" x14ac:dyDescent="0.35">
      <c r="A8724" s="11">
        <v>43854</v>
      </c>
      <c r="B8724" t="s">
        <v>1752</v>
      </c>
      <c r="C8724" s="5">
        <v>135</v>
      </c>
      <c r="D8724" s="26" t="str">
        <f>IF(E8724="","TOTAL","")</f>
        <v/>
      </c>
      <c r="E8724" t="s">
        <v>77</v>
      </c>
    </row>
    <row r="8725" spans="1:5" outlineLevel="1" x14ac:dyDescent="0.35">
      <c r="A8725" s="25">
        <f>A8724</f>
        <v>43854</v>
      </c>
      <c r="B8725" s="24" t="str">
        <f>B8724</f>
        <v>RONALDO COBAR</v>
      </c>
      <c r="C8725" s="26">
        <f>SUBTOTAL(9,C8724:C8724)</f>
        <v>135</v>
      </c>
      <c r="D8725" s="26" t="str">
        <f>IF(E8725="","TOTAL","")</f>
        <v>TOTAL</v>
      </c>
    </row>
    <row r="8726" spans="1:5" outlineLevel="2" x14ac:dyDescent="0.35">
      <c r="A8726" s="11">
        <v>43854</v>
      </c>
      <c r="B8726" t="s">
        <v>694</v>
      </c>
      <c r="C8726" s="5">
        <v>65</v>
      </c>
      <c r="D8726" s="26" t="str">
        <f>IF(E8726="","TOTAL","")</f>
        <v/>
      </c>
      <c r="E8726" t="s">
        <v>77</v>
      </c>
    </row>
    <row r="8727" spans="1:5" outlineLevel="2" x14ac:dyDescent="0.35">
      <c r="A8727" s="11">
        <v>43854</v>
      </c>
      <c r="B8727" t="s">
        <v>694</v>
      </c>
      <c r="C8727" s="5">
        <v>115</v>
      </c>
      <c r="D8727" s="26" t="str">
        <f>IF(E8727="","TOTAL","")</f>
        <v/>
      </c>
      <c r="E8727" t="s">
        <v>77</v>
      </c>
    </row>
    <row r="8728" spans="1:5" outlineLevel="1" x14ac:dyDescent="0.35">
      <c r="A8728" s="25">
        <f>A8727</f>
        <v>43854</v>
      </c>
      <c r="B8728" s="24" t="str">
        <f>B8727</f>
        <v>TOMJIM COLINA</v>
      </c>
      <c r="C8728" s="26">
        <f>SUBTOTAL(9,C8726:C8727)</f>
        <v>180</v>
      </c>
      <c r="D8728" s="26" t="str">
        <f>IF(E8728="","TOTAL","")</f>
        <v>TOTAL</v>
      </c>
    </row>
    <row r="8729" spans="1:5" outlineLevel="2" x14ac:dyDescent="0.35">
      <c r="A8729" s="11">
        <v>43854</v>
      </c>
      <c r="B8729" t="s">
        <v>1753</v>
      </c>
      <c r="C8729" s="5">
        <v>25</v>
      </c>
      <c r="D8729" s="26" t="str">
        <f>IF(E8729="","TOTAL","")</f>
        <v/>
      </c>
      <c r="E8729" t="s">
        <v>85</v>
      </c>
    </row>
    <row r="8730" spans="1:5" outlineLevel="2" x14ac:dyDescent="0.35">
      <c r="A8730" s="11">
        <v>43854</v>
      </c>
      <c r="B8730" t="s">
        <v>1753</v>
      </c>
      <c r="C8730" s="5">
        <v>18</v>
      </c>
      <c r="D8730" s="26" t="str">
        <f>IF(E8730="","TOTAL","")</f>
        <v/>
      </c>
      <c r="E8730" t="s">
        <v>85</v>
      </c>
    </row>
    <row r="8731" spans="1:5" outlineLevel="2" x14ac:dyDescent="0.35">
      <c r="A8731" s="11">
        <v>43854</v>
      </c>
      <c r="B8731" t="s">
        <v>1753</v>
      </c>
      <c r="C8731" s="5">
        <v>70</v>
      </c>
      <c r="D8731" s="26" t="str">
        <f>IF(E8731="","TOTAL","")</f>
        <v/>
      </c>
      <c r="E8731" t="s">
        <v>85</v>
      </c>
    </row>
    <row r="8732" spans="1:5" outlineLevel="2" x14ac:dyDescent="0.35">
      <c r="A8732" s="11">
        <v>43854</v>
      </c>
      <c r="B8732" t="s">
        <v>1753</v>
      </c>
      <c r="C8732" s="5">
        <v>164</v>
      </c>
      <c r="D8732" s="26" t="str">
        <f>IF(E8732="","TOTAL","")</f>
        <v/>
      </c>
      <c r="E8732" t="s">
        <v>85</v>
      </c>
    </row>
    <row r="8733" spans="1:5" outlineLevel="2" x14ac:dyDescent="0.35">
      <c r="A8733" s="11">
        <v>43854</v>
      </c>
      <c r="B8733" t="s">
        <v>1753</v>
      </c>
      <c r="C8733" s="5">
        <v>60</v>
      </c>
      <c r="D8733" s="26" t="str">
        <f>IF(E8733="","TOTAL","")</f>
        <v/>
      </c>
      <c r="E8733" t="s">
        <v>85</v>
      </c>
    </row>
    <row r="8734" spans="1:5" outlineLevel="2" x14ac:dyDescent="0.35">
      <c r="A8734" s="11">
        <v>43854</v>
      </c>
      <c r="B8734" t="s">
        <v>1753</v>
      </c>
      <c r="C8734" s="5">
        <v>60</v>
      </c>
      <c r="D8734" s="26" t="str">
        <f>IF(E8734="","TOTAL","")</f>
        <v/>
      </c>
      <c r="E8734" t="s">
        <v>85</v>
      </c>
    </row>
    <row r="8735" spans="1:5" outlineLevel="2" x14ac:dyDescent="0.35">
      <c r="A8735" s="11">
        <v>43854</v>
      </c>
      <c r="B8735" t="s">
        <v>1753</v>
      </c>
      <c r="C8735" s="5">
        <v>90</v>
      </c>
      <c r="D8735" s="26" t="str">
        <f>IF(E8735="","TOTAL","")</f>
        <v/>
      </c>
      <c r="E8735" t="s">
        <v>85</v>
      </c>
    </row>
    <row r="8736" spans="1:5" outlineLevel="2" x14ac:dyDescent="0.35">
      <c r="A8736" s="11">
        <v>43854</v>
      </c>
      <c r="B8736" t="s">
        <v>1753</v>
      </c>
      <c r="C8736" s="5">
        <v>60</v>
      </c>
      <c r="D8736" s="26" t="str">
        <f>IF(E8736="","TOTAL","")</f>
        <v/>
      </c>
      <c r="E8736" t="s">
        <v>85</v>
      </c>
    </row>
    <row r="8737" spans="1:5" outlineLevel="2" x14ac:dyDescent="0.35">
      <c r="A8737" s="11">
        <v>43854</v>
      </c>
      <c r="B8737" t="s">
        <v>1753</v>
      </c>
      <c r="C8737" s="5">
        <v>30</v>
      </c>
      <c r="D8737" s="26" t="str">
        <f>IF(E8737="","TOTAL","")</f>
        <v/>
      </c>
      <c r="E8737" t="s">
        <v>85</v>
      </c>
    </row>
    <row r="8738" spans="1:5" outlineLevel="2" x14ac:dyDescent="0.35">
      <c r="A8738" s="11">
        <v>43854</v>
      </c>
      <c r="B8738" t="s">
        <v>1753</v>
      </c>
      <c r="C8738" s="5">
        <v>19</v>
      </c>
      <c r="D8738" s="26" t="str">
        <f>IF(E8738="","TOTAL","")</f>
        <v/>
      </c>
      <c r="E8738" t="s">
        <v>85</v>
      </c>
    </row>
    <row r="8739" spans="1:5" outlineLevel="2" x14ac:dyDescent="0.35">
      <c r="A8739" s="11">
        <v>43854</v>
      </c>
      <c r="B8739" t="s">
        <v>1753</v>
      </c>
      <c r="C8739" s="5">
        <v>64</v>
      </c>
      <c r="D8739" s="26" t="str">
        <f>IF(E8739="","TOTAL","")</f>
        <v/>
      </c>
      <c r="E8739" t="s">
        <v>85</v>
      </c>
    </row>
    <row r="8740" spans="1:5" outlineLevel="1" x14ac:dyDescent="0.35">
      <c r="A8740" s="25">
        <f>A8739</f>
        <v>43854</v>
      </c>
      <c r="B8740" s="24" t="str">
        <f>B8739</f>
        <v>COLLINS MUSIC CENTER OF EL CAMPO INC</v>
      </c>
      <c r="C8740" s="26">
        <f>SUBTOTAL(9,C8729:C8739)</f>
        <v>660</v>
      </c>
      <c r="D8740" s="26" t="str">
        <f>IF(E8740="","TOTAL","")</f>
        <v>TOTAL</v>
      </c>
    </row>
    <row r="8741" spans="1:5" outlineLevel="2" x14ac:dyDescent="0.35">
      <c r="A8741" s="11">
        <v>43854</v>
      </c>
      <c r="B8741" t="s">
        <v>1754</v>
      </c>
      <c r="C8741" s="5">
        <v>3276.1</v>
      </c>
      <c r="D8741" s="26" t="str">
        <f>IF(E8741="","TOTAL","")</f>
        <v/>
      </c>
      <c r="E8741" t="s">
        <v>655</v>
      </c>
    </row>
    <row r="8742" spans="1:5" outlineLevel="1" x14ac:dyDescent="0.35">
      <c r="A8742" s="25">
        <f>A8741</f>
        <v>43854</v>
      </c>
      <c r="B8742" s="24" t="str">
        <f>B8741</f>
        <v>COLUMBUS HIGH SCHOOL</v>
      </c>
      <c r="C8742" s="26">
        <f>SUBTOTAL(9,C8741:C8741)</f>
        <v>3276.1</v>
      </c>
      <c r="D8742" s="26" t="str">
        <f>IF(E8742="","TOTAL","")</f>
        <v>TOTAL</v>
      </c>
    </row>
    <row r="8743" spans="1:5" outlineLevel="2" x14ac:dyDescent="0.35">
      <c r="A8743" s="11">
        <v>43854</v>
      </c>
      <c r="B8743" t="s">
        <v>1755</v>
      </c>
      <c r="C8743" s="5">
        <v>1390</v>
      </c>
      <c r="D8743" s="26" t="str">
        <f>IF(E8743="","TOTAL","")</f>
        <v/>
      </c>
      <c r="E8743" t="s">
        <v>93</v>
      </c>
    </row>
    <row r="8744" spans="1:5" outlineLevel="1" x14ac:dyDescent="0.35">
      <c r="A8744" s="25">
        <f>A8743</f>
        <v>43854</v>
      </c>
      <c r="B8744" s="24" t="str">
        <f>B8743</f>
        <v>JG MEDIA/COMMUNITY IMPACT NEWSPAPER</v>
      </c>
      <c r="C8744" s="26">
        <f>SUBTOTAL(9,C8743:C8743)</f>
        <v>1390</v>
      </c>
      <c r="D8744" s="26" t="str">
        <f>IF(E8744="","TOTAL","")</f>
        <v>TOTAL</v>
      </c>
    </row>
    <row r="8745" spans="1:5" outlineLevel="2" x14ac:dyDescent="0.35">
      <c r="A8745" s="11">
        <v>43854</v>
      </c>
      <c r="B8745" t="s">
        <v>1756</v>
      </c>
      <c r="C8745" s="5">
        <v>50</v>
      </c>
      <c r="D8745" s="26" t="str">
        <f>IF(E8745="","TOTAL","")</f>
        <v/>
      </c>
      <c r="E8745" t="s">
        <v>99</v>
      </c>
    </row>
    <row r="8746" spans="1:5" outlineLevel="2" x14ac:dyDescent="0.35">
      <c r="A8746" s="11">
        <v>43854</v>
      </c>
      <c r="B8746" t="s">
        <v>1756</v>
      </c>
      <c r="C8746" s="5">
        <v>25</v>
      </c>
      <c r="D8746" s="26" t="str">
        <f>IF(E8746="","TOTAL","")</f>
        <v/>
      </c>
      <c r="E8746" t="s">
        <v>99</v>
      </c>
    </row>
    <row r="8747" spans="1:5" outlineLevel="1" x14ac:dyDescent="0.35">
      <c r="A8747" s="25">
        <f>A8746</f>
        <v>43854</v>
      </c>
      <c r="B8747" s="24" t="str">
        <f>B8746</f>
        <v>COLLEGE PARK TENNIS ACTIVITY FUND</v>
      </c>
      <c r="C8747" s="26">
        <f>SUBTOTAL(9,C8745:C8746)</f>
        <v>75</v>
      </c>
      <c r="D8747" s="26" t="str">
        <f>IF(E8747="","TOTAL","")</f>
        <v>TOTAL</v>
      </c>
    </row>
    <row r="8748" spans="1:5" outlineLevel="2" x14ac:dyDescent="0.35">
      <c r="A8748" s="11">
        <v>43854</v>
      </c>
      <c r="B8748" t="s">
        <v>156</v>
      </c>
      <c r="C8748" s="5">
        <v>1604.32</v>
      </c>
      <c r="D8748" s="26" t="str">
        <f>IF(E8748="","TOTAL","")</f>
        <v/>
      </c>
      <c r="E8748" t="s">
        <v>81</v>
      </c>
    </row>
    <row r="8749" spans="1:5" outlineLevel="2" x14ac:dyDescent="0.35">
      <c r="A8749" s="11">
        <v>43854</v>
      </c>
      <c r="B8749" t="s">
        <v>156</v>
      </c>
      <c r="C8749" s="5">
        <v>5852.09</v>
      </c>
      <c r="D8749" s="26" t="str">
        <f>IF(E8749="","TOTAL","")</f>
        <v/>
      </c>
      <c r="E8749" t="s">
        <v>81</v>
      </c>
    </row>
    <row r="8750" spans="1:5" outlineLevel="2" x14ac:dyDescent="0.35">
      <c r="A8750" s="11">
        <v>43854</v>
      </c>
      <c r="B8750" t="s">
        <v>156</v>
      </c>
      <c r="C8750" s="5">
        <v>20.9</v>
      </c>
      <c r="D8750" s="26" t="str">
        <f>IF(E8750="","TOTAL","")</f>
        <v/>
      </c>
      <c r="E8750" t="s">
        <v>81</v>
      </c>
    </row>
    <row r="8751" spans="1:5" outlineLevel="2" x14ac:dyDescent="0.35">
      <c r="A8751" s="11">
        <v>43854</v>
      </c>
      <c r="B8751" t="s">
        <v>156</v>
      </c>
      <c r="C8751" s="5">
        <v>128.94999999999999</v>
      </c>
      <c r="D8751" s="26" t="str">
        <f>IF(E8751="","TOTAL","")</f>
        <v/>
      </c>
      <c r="E8751" t="s">
        <v>81</v>
      </c>
    </row>
    <row r="8752" spans="1:5" outlineLevel="2" x14ac:dyDescent="0.35">
      <c r="A8752" s="11">
        <v>43854</v>
      </c>
      <c r="B8752" t="s">
        <v>156</v>
      </c>
      <c r="C8752" s="5">
        <v>51.8</v>
      </c>
      <c r="D8752" s="26" t="str">
        <f>IF(E8752="","TOTAL","")</f>
        <v/>
      </c>
      <c r="E8752" t="s">
        <v>81</v>
      </c>
    </row>
    <row r="8753" spans="1:5" outlineLevel="2" x14ac:dyDescent="0.35">
      <c r="A8753" s="11">
        <v>43854</v>
      </c>
      <c r="B8753" t="s">
        <v>156</v>
      </c>
      <c r="C8753" s="5">
        <v>120.97</v>
      </c>
      <c r="D8753" s="26" t="str">
        <f>IF(E8753="","TOTAL","")</f>
        <v/>
      </c>
      <c r="E8753" t="s">
        <v>81</v>
      </c>
    </row>
    <row r="8754" spans="1:5" outlineLevel="2" x14ac:dyDescent="0.35">
      <c r="A8754" s="11">
        <v>43854</v>
      </c>
      <c r="B8754" t="s">
        <v>156</v>
      </c>
      <c r="C8754" s="5">
        <v>1080.75</v>
      </c>
      <c r="D8754" s="26" t="str">
        <f>IF(E8754="","TOTAL","")</f>
        <v/>
      </c>
      <c r="E8754" t="s">
        <v>81</v>
      </c>
    </row>
    <row r="8755" spans="1:5" outlineLevel="2" x14ac:dyDescent="0.35">
      <c r="A8755" s="11">
        <v>43854</v>
      </c>
      <c r="B8755" t="s">
        <v>156</v>
      </c>
      <c r="C8755" s="5">
        <v>147.06</v>
      </c>
      <c r="D8755" s="26" t="str">
        <f>IF(E8755="","TOTAL","")</f>
        <v/>
      </c>
      <c r="E8755" t="s">
        <v>81</v>
      </c>
    </row>
    <row r="8756" spans="1:5" outlineLevel="2" x14ac:dyDescent="0.35">
      <c r="A8756" s="11">
        <v>43854</v>
      </c>
      <c r="B8756" t="s">
        <v>156</v>
      </c>
      <c r="C8756" s="5">
        <v>1793.11</v>
      </c>
      <c r="D8756" s="26" t="str">
        <f>IF(E8756="","TOTAL","")</f>
        <v/>
      </c>
      <c r="E8756" t="s">
        <v>81</v>
      </c>
    </row>
    <row r="8757" spans="1:5" outlineLevel="1" x14ac:dyDescent="0.35">
      <c r="A8757" s="25">
        <f>A8756</f>
        <v>43854</v>
      </c>
      <c r="B8757" s="24" t="str">
        <f>B8756</f>
        <v>CONSOLIDATED ELECTRICAL DISTRIBUTORS INC</v>
      </c>
      <c r="C8757" s="26">
        <f>SUBTOTAL(9,C8748:C8756)</f>
        <v>10799.949999999999</v>
      </c>
      <c r="D8757" s="26" t="str">
        <f>IF(E8757="","TOTAL","")</f>
        <v>TOTAL</v>
      </c>
    </row>
    <row r="8758" spans="1:5" outlineLevel="2" x14ac:dyDescent="0.35">
      <c r="A8758" s="11">
        <v>43854</v>
      </c>
      <c r="B8758" t="s">
        <v>1450</v>
      </c>
      <c r="C8758" s="5">
        <v>75</v>
      </c>
      <c r="D8758" s="26" t="str">
        <f>IF(E8758="","TOTAL","")</f>
        <v/>
      </c>
      <c r="E8758" t="s">
        <v>82</v>
      </c>
    </row>
    <row r="8759" spans="1:5" outlineLevel="1" x14ac:dyDescent="0.35">
      <c r="A8759" s="25">
        <f>A8758</f>
        <v>43854</v>
      </c>
      <c r="B8759" s="24" t="str">
        <f>B8758</f>
        <v>VMHS ATHLETICS DEPARTMENT</v>
      </c>
      <c r="C8759" s="26">
        <f>SUBTOTAL(9,C8758:C8758)</f>
        <v>75</v>
      </c>
      <c r="D8759" s="26" t="str">
        <f>IF(E8759="","TOTAL","")</f>
        <v>TOTAL</v>
      </c>
    </row>
    <row r="8760" spans="1:5" outlineLevel="2" x14ac:dyDescent="0.35">
      <c r="A8760" s="11">
        <v>43854</v>
      </c>
      <c r="B8760" t="s">
        <v>55</v>
      </c>
      <c r="C8760" s="5">
        <v>85.88</v>
      </c>
      <c r="D8760" s="26" t="str">
        <f>IF(E8760="","TOTAL","")</f>
        <v/>
      </c>
      <c r="E8760" t="s">
        <v>79</v>
      </c>
    </row>
    <row r="8761" spans="1:5" outlineLevel="2" x14ac:dyDescent="0.35">
      <c r="A8761" s="11">
        <v>43854</v>
      </c>
      <c r="B8761" t="s">
        <v>55</v>
      </c>
      <c r="C8761" s="5">
        <v>182.84</v>
      </c>
      <c r="D8761" s="26" t="str">
        <f>IF(E8761="","TOTAL","")</f>
        <v/>
      </c>
      <c r="E8761" t="s">
        <v>93</v>
      </c>
    </row>
    <row r="8762" spans="1:5" outlineLevel="2" x14ac:dyDescent="0.35">
      <c r="A8762" s="11">
        <v>43854</v>
      </c>
      <c r="B8762" t="s">
        <v>55</v>
      </c>
      <c r="C8762" s="5">
        <v>-14.49</v>
      </c>
      <c r="D8762" s="26" t="str">
        <f>IF(E8762="","TOTAL","")</f>
        <v/>
      </c>
      <c r="E8762" t="s">
        <v>79</v>
      </c>
    </row>
    <row r="8763" spans="1:5" outlineLevel="2" x14ac:dyDescent="0.35">
      <c r="A8763" s="11">
        <v>43854</v>
      </c>
      <c r="B8763" t="s">
        <v>55</v>
      </c>
      <c r="C8763" s="5">
        <v>-153</v>
      </c>
      <c r="D8763" s="26" t="str">
        <f>IF(E8763="","TOTAL","")</f>
        <v/>
      </c>
      <c r="E8763" t="s">
        <v>93</v>
      </c>
    </row>
    <row r="8764" spans="1:5" outlineLevel="2" x14ac:dyDescent="0.35">
      <c r="A8764" s="11">
        <v>43854</v>
      </c>
      <c r="B8764" t="s">
        <v>55</v>
      </c>
      <c r="C8764" s="5">
        <v>640.33000000000004</v>
      </c>
      <c r="D8764" s="26" t="str">
        <f>IF(E8764="","TOTAL","")</f>
        <v/>
      </c>
      <c r="E8764" t="s">
        <v>93</v>
      </c>
    </row>
    <row r="8765" spans="1:5" outlineLevel="2" x14ac:dyDescent="0.35">
      <c r="A8765" s="11">
        <v>43854</v>
      </c>
      <c r="B8765" t="s">
        <v>55</v>
      </c>
      <c r="C8765" s="5">
        <v>182.95</v>
      </c>
      <c r="D8765" s="26" t="str">
        <f>IF(E8765="","TOTAL","")</f>
        <v/>
      </c>
      <c r="E8765" t="s">
        <v>79</v>
      </c>
    </row>
    <row r="8766" spans="1:5" outlineLevel="2" x14ac:dyDescent="0.35">
      <c r="A8766" s="11">
        <v>43854</v>
      </c>
      <c r="B8766" t="s">
        <v>55</v>
      </c>
      <c r="C8766" s="5">
        <v>-3.3</v>
      </c>
      <c r="D8766" s="26" t="str">
        <f>IF(E8766="","TOTAL","")</f>
        <v/>
      </c>
      <c r="E8766" t="s">
        <v>79</v>
      </c>
    </row>
    <row r="8767" spans="1:5" outlineLevel="2" x14ac:dyDescent="0.35">
      <c r="A8767" s="11">
        <v>43854</v>
      </c>
      <c r="B8767" t="s">
        <v>55</v>
      </c>
      <c r="C8767" s="5">
        <v>63.25</v>
      </c>
      <c r="D8767" s="26" t="str">
        <f>IF(E8767="","TOTAL","")</f>
        <v/>
      </c>
      <c r="E8767" t="s">
        <v>79</v>
      </c>
    </row>
    <row r="8768" spans="1:5" outlineLevel="2" x14ac:dyDescent="0.35">
      <c r="A8768" s="11">
        <v>43854</v>
      </c>
      <c r="B8768" t="s">
        <v>55</v>
      </c>
      <c r="C8768" s="5">
        <v>146.86000000000001</v>
      </c>
      <c r="D8768" s="26" t="str">
        <f>IF(E8768="","TOTAL","")</f>
        <v/>
      </c>
      <c r="E8768" t="s">
        <v>79</v>
      </c>
    </row>
    <row r="8769" spans="1:5" outlineLevel="2" x14ac:dyDescent="0.35">
      <c r="A8769" s="11">
        <v>43854</v>
      </c>
      <c r="B8769" t="s">
        <v>55</v>
      </c>
      <c r="C8769" s="5">
        <v>57.46</v>
      </c>
      <c r="D8769" s="26" t="str">
        <f>IF(E8769="","TOTAL","")</f>
        <v/>
      </c>
      <c r="E8769" t="s">
        <v>89</v>
      </c>
    </row>
    <row r="8770" spans="1:5" outlineLevel="2" x14ac:dyDescent="0.35">
      <c r="A8770" s="11">
        <v>43854</v>
      </c>
      <c r="B8770" t="s">
        <v>55</v>
      </c>
      <c r="C8770" s="5">
        <v>41.96</v>
      </c>
      <c r="D8770" s="26" t="str">
        <f>IF(E8770="","TOTAL","")</f>
        <v/>
      </c>
      <c r="E8770" t="s">
        <v>79</v>
      </c>
    </row>
    <row r="8771" spans="1:5" outlineLevel="2" x14ac:dyDescent="0.35">
      <c r="A8771" s="11">
        <v>43854</v>
      </c>
      <c r="B8771" t="s">
        <v>55</v>
      </c>
      <c r="C8771" s="5">
        <v>264.44</v>
      </c>
      <c r="D8771" s="26" t="str">
        <f>IF(E8771="","TOTAL","")</f>
        <v/>
      </c>
      <c r="E8771" t="s">
        <v>79</v>
      </c>
    </row>
    <row r="8772" spans="1:5" outlineLevel="2" x14ac:dyDescent="0.35">
      <c r="A8772" s="11">
        <v>43854</v>
      </c>
      <c r="B8772" t="s">
        <v>55</v>
      </c>
      <c r="C8772" s="5">
        <v>29.98</v>
      </c>
      <c r="D8772" s="26" t="str">
        <f>IF(E8772="","TOTAL","")</f>
        <v/>
      </c>
      <c r="E8772" t="s">
        <v>89</v>
      </c>
    </row>
    <row r="8773" spans="1:5" outlineLevel="2" x14ac:dyDescent="0.35">
      <c r="A8773" s="11">
        <v>43854</v>
      </c>
      <c r="B8773" t="s">
        <v>55</v>
      </c>
      <c r="C8773" s="5">
        <v>-7.3</v>
      </c>
      <c r="D8773" s="26" t="str">
        <f>IF(E8773="","TOTAL","")</f>
        <v/>
      </c>
      <c r="E8773" t="s">
        <v>79</v>
      </c>
    </row>
    <row r="8774" spans="1:5" outlineLevel="2" x14ac:dyDescent="0.35">
      <c r="A8774" s="11">
        <v>43854</v>
      </c>
      <c r="B8774" t="s">
        <v>55</v>
      </c>
      <c r="C8774" s="5">
        <v>130.78</v>
      </c>
      <c r="D8774" s="26" t="str">
        <f>IF(E8774="","TOTAL","")</f>
        <v/>
      </c>
      <c r="E8774" t="s">
        <v>79</v>
      </c>
    </row>
    <row r="8775" spans="1:5" outlineLevel="2" x14ac:dyDescent="0.35">
      <c r="A8775" s="11">
        <v>43854</v>
      </c>
      <c r="B8775" t="s">
        <v>55</v>
      </c>
      <c r="C8775" s="5">
        <v>-9.9</v>
      </c>
      <c r="D8775" s="26" t="str">
        <f>IF(E8775="","TOTAL","")</f>
        <v/>
      </c>
      <c r="E8775" t="s">
        <v>79</v>
      </c>
    </row>
    <row r="8776" spans="1:5" outlineLevel="2" x14ac:dyDescent="0.35">
      <c r="A8776" s="11">
        <v>43854</v>
      </c>
      <c r="B8776" t="s">
        <v>55</v>
      </c>
      <c r="C8776" s="5">
        <v>129.88999999999999</v>
      </c>
      <c r="D8776" s="26" t="str">
        <f>IF(E8776="","TOTAL","")</f>
        <v/>
      </c>
      <c r="E8776" t="s">
        <v>79</v>
      </c>
    </row>
    <row r="8777" spans="1:5" outlineLevel="2" x14ac:dyDescent="0.35">
      <c r="A8777" s="11">
        <v>43854</v>
      </c>
      <c r="B8777" t="s">
        <v>55</v>
      </c>
      <c r="C8777" s="5">
        <v>18.989999999999998</v>
      </c>
      <c r="D8777" s="26" t="str">
        <f>IF(E8777="","TOTAL","")</f>
        <v/>
      </c>
      <c r="E8777" t="s">
        <v>76</v>
      </c>
    </row>
    <row r="8778" spans="1:5" outlineLevel="2" x14ac:dyDescent="0.35">
      <c r="A8778" s="11">
        <v>43854</v>
      </c>
      <c r="B8778" t="s">
        <v>55</v>
      </c>
      <c r="C8778" s="5">
        <v>130.88999999999999</v>
      </c>
      <c r="D8778" s="26" t="str">
        <f>IF(E8778="","TOTAL","")</f>
        <v/>
      </c>
      <c r="E8778" t="s">
        <v>79</v>
      </c>
    </row>
    <row r="8779" spans="1:5" outlineLevel="2" x14ac:dyDescent="0.35">
      <c r="A8779" s="11">
        <v>43854</v>
      </c>
      <c r="B8779" t="s">
        <v>55</v>
      </c>
      <c r="C8779" s="5">
        <v>243.03</v>
      </c>
      <c r="D8779" s="26" t="str">
        <f>IF(E8779="","TOTAL","")</f>
        <v/>
      </c>
      <c r="E8779" t="s">
        <v>76</v>
      </c>
    </row>
    <row r="8780" spans="1:5" outlineLevel="2" x14ac:dyDescent="0.35">
      <c r="A8780" s="11">
        <v>43854</v>
      </c>
      <c r="B8780" t="s">
        <v>55</v>
      </c>
      <c r="C8780" s="5">
        <v>748.56</v>
      </c>
      <c r="D8780" s="26" t="str">
        <f>IF(E8780="","TOTAL","")</f>
        <v/>
      </c>
      <c r="E8780" t="s">
        <v>93</v>
      </c>
    </row>
    <row r="8781" spans="1:5" outlineLevel="2" x14ac:dyDescent="0.35">
      <c r="A8781" s="11">
        <v>43854</v>
      </c>
      <c r="B8781" t="s">
        <v>55</v>
      </c>
      <c r="C8781" s="5">
        <v>96.52</v>
      </c>
      <c r="D8781" s="26" t="str">
        <f>IF(E8781="","TOTAL","")</f>
        <v/>
      </c>
      <c r="E8781" t="s">
        <v>79</v>
      </c>
    </row>
    <row r="8782" spans="1:5" outlineLevel="2" x14ac:dyDescent="0.35">
      <c r="A8782" s="11">
        <v>43854</v>
      </c>
      <c r="B8782" t="s">
        <v>55</v>
      </c>
      <c r="C8782" s="5">
        <v>387.22</v>
      </c>
      <c r="D8782" s="26" t="str">
        <f>IF(E8782="","TOTAL","")</f>
        <v/>
      </c>
      <c r="E8782" t="s">
        <v>79</v>
      </c>
    </row>
    <row r="8783" spans="1:5" outlineLevel="2" x14ac:dyDescent="0.35">
      <c r="A8783" s="11">
        <v>43854</v>
      </c>
      <c r="B8783" t="s">
        <v>55</v>
      </c>
      <c r="C8783" s="5">
        <v>249.21</v>
      </c>
      <c r="D8783" s="26" t="str">
        <f>IF(E8783="","TOTAL","")</f>
        <v/>
      </c>
      <c r="E8783" t="s">
        <v>93</v>
      </c>
    </row>
    <row r="8784" spans="1:5" outlineLevel="2" x14ac:dyDescent="0.35">
      <c r="A8784" s="11">
        <v>43854</v>
      </c>
      <c r="B8784" t="s">
        <v>55</v>
      </c>
      <c r="C8784" s="5">
        <v>249.2</v>
      </c>
      <c r="D8784" s="26" t="str">
        <f>IF(E8784="","TOTAL","")</f>
        <v/>
      </c>
      <c r="E8784" t="s">
        <v>79</v>
      </c>
    </row>
    <row r="8785" spans="1:5" outlineLevel="2" x14ac:dyDescent="0.35">
      <c r="A8785" s="11">
        <v>43854</v>
      </c>
      <c r="B8785" t="s">
        <v>55</v>
      </c>
      <c r="C8785" s="5">
        <v>138.41999999999999</v>
      </c>
      <c r="D8785" s="26" t="str">
        <f>IF(E8785="","TOTAL","")</f>
        <v/>
      </c>
      <c r="E8785" t="s">
        <v>76</v>
      </c>
    </row>
    <row r="8786" spans="1:5" outlineLevel="2" x14ac:dyDescent="0.35">
      <c r="A8786" s="11">
        <v>43854</v>
      </c>
      <c r="B8786" t="s">
        <v>55</v>
      </c>
      <c r="C8786" s="5">
        <v>239.85</v>
      </c>
      <c r="D8786" s="26" t="str">
        <f>IF(E8786="","TOTAL","")</f>
        <v/>
      </c>
      <c r="E8786" t="s">
        <v>79</v>
      </c>
    </row>
    <row r="8787" spans="1:5" outlineLevel="2" x14ac:dyDescent="0.35">
      <c r="A8787" s="11">
        <v>43854</v>
      </c>
      <c r="B8787" t="s">
        <v>55</v>
      </c>
      <c r="C8787" s="5">
        <v>116.11</v>
      </c>
      <c r="D8787" s="26" t="str">
        <f>IF(E8787="","TOTAL","")</f>
        <v/>
      </c>
      <c r="E8787" t="s">
        <v>79</v>
      </c>
    </row>
    <row r="8788" spans="1:5" outlineLevel="2" x14ac:dyDescent="0.35">
      <c r="A8788" s="11">
        <v>43854</v>
      </c>
      <c r="B8788" t="s">
        <v>55</v>
      </c>
      <c r="C8788" s="5">
        <v>165.39</v>
      </c>
      <c r="D8788" s="26" t="str">
        <f>IF(E8788="","TOTAL","")</f>
        <v/>
      </c>
      <c r="E8788" t="s">
        <v>79</v>
      </c>
    </row>
    <row r="8789" spans="1:5" outlineLevel="2" x14ac:dyDescent="0.35">
      <c r="A8789" s="11">
        <v>43854</v>
      </c>
      <c r="B8789" t="s">
        <v>55</v>
      </c>
      <c r="C8789" s="5">
        <v>47.97</v>
      </c>
      <c r="D8789" s="26" t="str">
        <f>IF(E8789="","TOTAL","")</f>
        <v/>
      </c>
      <c r="E8789" t="s">
        <v>89</v>
      </c>
    </row>
    <row r="8790" spans="1:5" outlineLevel="2" x14ac:dyDescent="0.35">
      <c r="A8790" s="11">
        <v>43854</v>
      </c>
      <c r="B8790" t="s">
        <v>55</v>
      </c>
      <c r="C8790" s="5">
        <v>146.44999999999999</v>
      </c>
      <c r="D8790" s="26" t="str">
        <f>IF(E8790="","TOTAL","")</f>
        <v/>
      </c>
      <c r="E8790" t="s">
        <v>93</v>
      </c>
    </row>
    <row r="8791" spans="1:5" outlineLevel="2" x14ac:dyDescent="0.35">
      <c r="A8791" s="11">
        <v>43854</v>
      </c>
      <c r="B8791" t="s">
        <v>55</v>
      </c>
      <c r="C8791" s="5">
        <v>193.32</v>
      </c>
      <c r="D8791" s="26" t="str">
        <f>IF(E8791="","TOTAL","")</f>
        <v/>
      </c>
      <c r="E8791" t="s">
        <v>89</v>
      </c>
    </row>
    <row r="8792" spans="1:5" outlineLevel="2" x14ac:dyDescent="0.35">
      <c r="A8792" s="11">
        <v>43854</v>
      </c>
      <c r="B8792" t="s">
        <v>55</v>
      </c>
      <c r="C8792" s="5">
        <v>89.4</v>
      </c>
      <c r="D8792" s="26" t="str">
        <f>IF(E8792="","TOTAL","")</f>
        <v/>
      </c>
      <c r="E8792" t="s">
        <v>79</v>
      </c>
    </row>
    <row r="8793" spans="1:5" outlineLevel="1" x14ac:dyDescent="0.35">
      <c r="A8793" s="25">
        <f>A8792</f>
        <v>43854</v>
      </c>
      <c r="B8793" s="24" t="str">
        <f>B8792</f>
        <v>COSTCO WHOLESALE CORPORATION</v>
      </c>
      <c r="C8793" s="26">
        <f>SUBTOTAL(9,C8760:C8792)</f>
        <v>5029.16</v>
      </c>
      <c r="D8793" s="26" t="str">
        <f>IF(E8793="","TOTAL","")</f>
        <v>TOTAL</v>
      </c>
    </row>
    <row r="8794" spans="1:5" outlineLevel="2" x14ac:dyDescent="0.35">
      <c r="A8794" s="11">
        <v>43854</v>
      </c>
      <c r="B8794" t="s">
        <v>695</v>
      </c>
      <c r="C8794" s="5">
        <v>125</v>
      </c>
      <c r="D8794" s="26" t="str">
        <f>IF(E8794="","TOTAL","")</f>
        <v/>
      </c>
      <c r="E8794" t="s">
        <v>77</v>
      </c>
    </row>
    <row r="8795" spans="1:5" outlineLevel="1" x14ac:dyDescent="0.35">
      <c r="A8795" s="25">
        <f>A8794</f>
        <v>43854</v>
      </c>
      <c r="B8795" s="24" t="str">
        <f>B8794</f>
        <v>LESLIE CRAWLEY</v>
      </c>
      <c r="C8795" s="26">
        <f>SUBTOTAL(9,C8794:C8794)</f>
        <v>125</v>
      </c>
      <c r="D8795" s="26" t="str">
        <f>IF(E8795="","TOTAL","")</f>
        <v>TOTAL</v>
      </c>
    </row>
    <row r="8796" spans="1:5" outlineLevel="2" x14ac:dyDescent="0.35">
      <c r="A8796" s="11">
        <v>43854</v>
      </c>
      <c r="B8796" t="s">
        <v>1757</v>
      </c>
      <c r="C8796" s="5">
        <v>2500</v>
      </c>
      <c r="D8796" s="26" t="str">
        <f>IF(E8796="","TOTAL","")</f>
        <v/>
      </c>
      <c r="E8796" t="s">
        <v>92</v>
      </c>
    </row>
    <row r="8797" spans="1:5" outlineLevel="1" x14ac:dyDescent="0.35">
      <c r="A8797" s="25">
        <f>A8796</f>
        <v>43854</v>
      </c>
      <c r="B8797" s="24" t="str">
        <f>B8796</f>
        <v>CRICK SOFTWARE INC</v>
      </c>
      <c r="C8797" s="26">
        <f>SUBTOTAL(9,C8796:C8796)</f>
        <v>2500</v>
      </c>
      <c r="D8797" s="26" t="str">
        <f>IF(E8797="","TOTAL","")</f>
        <v>TOTAL</v>
      </c>
    </row>
    <row r="8798" spans="1:5" outlineLevel="2" x14ac:dyDescent="0.35">
      <c r="A8798" s="11">
        <v>43854</v>
      </c>
      <c r="B8798" t="s">
        <v>570</v>
      </c>
      <c r="C8798" s="5">
        <v>190</v>
      </c>
      <c r="D8798" s="26" t="str">
        <f>IF(E8798="","TOTAL","")</f>
        <v/>
      </c>
      <c r="E8798" t="s">
        <v>77</v>
      </c>
    </row>
    <row r="8799" spans="1:5" outlineLevel="2" x14ac:dyDescent="0.35">
      <c r="A8799" s="11">
        <v>43854</v>
      </c>
      <c r="B8799" t="s">
        <v>570</v>
      </c>
      <c r="C8799" s="5">
        <v>155</v>
      </c>
      <c r="D8799" s="26" t="str">
        <f>IF(E8799="","TOTAL","")</f>
        <v/>
      </c>
      <c r="E8799" t="s">
        <v>77</v>
      </c>
    </row>
    <row r="8800" spans="1:5" outlineLevel="1" x14ac:dyDescent="0.35">
      <c r="A8800" s="25">
        <f>A8799</f>
        <v>43854</v>
      </c>
      <c r="B8800" s="24" t="str">
        <f>B8799</f>
        <v>BRIAN CROCHET</v>
      </c>
      <c r="C8800" s="26">
        <f>SUBTOTAL(9,C8798:C8799)</f>
        <v>345</v>
      </c>
      <c r="D8800" s="26" t="str">
        <f>IF(E8800="","TOTAL","")</f>
        <v>TOTAL</v>
      </c>
    </row>
    <row r="8801" spans="1:5" outlineLevel="2" x14ac:dyDescent="0.35">
      <c r="A8801" s="11">
        <v>43854</v>
      </c>
      <c r="B8801" t="s">
        <v>494</v>
      </c>
      <c r="C8801" s="5">
        <v>440.25</v>
      </c>
      <c r="D8801" s="26" t="str">
        <f>IF(E8801="","TOTAL","")</f>
        <v/>
      </c>
      <c r="E8801" t="s">
        <v>79</v>
      </c>
    </row>
    <row r="8802" spans="1:5" outlineLevel="1" x14ac:dyDescent="0.35">
      <c r="A8802" s="25">
        <f>A8801</f>
        <v>43854</v>
      </c>
      <c r="B8802" s="24" t="str">
        <f>B8801</f>
        <v>CUSTOMINK.COM</v>
      </c>
      <c r="C8802" s="26">
        <f>SUBTOTAL(9,C8801:C8801)</f>
        <v>440.25</v>
      </c>
      <c r="D8802" s="26" t="str">
        <f>IF(E8802="","TOTAL","")</f>
        <v>TOTAL</v>
      </c>
    </row>
    <row r="8803" spans="1:5" outlineLevel="2" x14ac:dyDescent="0.35">
      <c r="A8803" s="11">
        <v>43854</v>
      </c>
      <c r="B8803" t="s">
        <v>1456</v>
      </c>
      <c r="C8803" s="5">
        <v>1004.26</v>
      </c>
      <c r="D8803" s="26" t="str">
        <f>IF(E8803="","TOTAL","")</f>
        <v/>
      </c>
      <c r="E8803" t="s">
        <v>655</v>
      </c>
    </row>
    <row r="8804" spans="1:5" outlineLevel="1" x14ac:dyDescent="0.35">
      <c r="A8804" s="25">
        <f>A8803</f>
        <v>43854</v>
      </c>
      <c r="B8804" s="24" t="str">
        <f>B8803</f>
        <v>CY FAIR ISD ATHLETICS</v>
      </c>
      <c r="C8804" s="26">
        <f>SUBTOTAL(9,C8803:C8803)</f>
        <v>1004.26</v>
      </c>
      <c r="D8804" s="26" t="str">
        <f>IF(E8804="","TOTAL","")</f>
        <v>TOTAL</v>
      </c>
    </row>
    <row r="8805" spans="1:5" outlineLevel="2" x14ac:dyDescent="0.35">
      <c r="A8805" s="11">
        <v>43854</v>
      </c>
      <c r="B8805" t="s">
        <v>1758</v>
      </c>
      <c r="C8805" s="5">
        <v>295</v>
      </c>
      <c r="D8805" s="26" t="str">
        <f>IF(E8805="","TOTAL","")</f>
        <v/>
      </c>
      <c r="E8805" t="s">
        <v>99</v>
      </c>
    </row>
    <row r="8806" spans="1:5" outlineLevel="1" x14ac:dyDescent="0.35">
      <c r="A8806" s="25">
        <f>A8805</f>
        <v>43854</v>
      </c>
      <c r="B8806" s="24" t="str">
        <f>B8805</f>
        <v>CYPRESS LAKES HS</v>
      </c>
      <c r="C8806" s="26">
        <f>SUBTOTAL(9,C8805:C8805)</f>
        <v>295</v>
      </c>
      <c r="D8806" s="26" t="str">
        <f>IF(E8806="","TOTAL","")</f>
        <v>TOTAL</v>
      </c>
    </row>
    <row r="8807" spans="1:5" outlineLevel="2" x14ac:dyDescent="0.35">
      <c r="A8807" s="11">
        <v>43854</v>
      </c>
      <c r="B8807" t="s">
        <v>1155</v>
      </c>
      <c r="C8807" s="5">
        <v>50</v>
      </c>
      <c r="D8807" s="26" t="str">
        <f>IF(E8807="","TOTAL","")</f>
        <v/>
      </c>
      <c r="E8807" t="s">
        <v>99</v>
      </c>
    </row>
    <row r="8808" spans="1:5" outlineLevel="2" x14ac:dyDescent="0.35">
      <c r="A8808" s="11">
        <v>43854</v>
      </c>
      <c r="B8808" t="s">
        <v>1155</v>
      </c>
      <c r="C8808" s="5">
        <v>50</v>
      </c>
      <c r="D8808" s="26" t="str">
        <f>IF(E8808="","TOTAL","")</f>
        <v/>
      </c>
      <c r="E8808" t="s">
        <v>99</v>
      </c>
    </row>
    <row r="8809" spans="1:5" outlineLevel="1" x14ac:dyDescent="0.35">
      <c r="A8809" s="25">
        <f>A8808</f>
        <v>43854</v>
      </c>
      <c r="B8809" s="24" t="str">
        <f>B8808</f>
        <v>BRIDGELAND HS ATHLETIC BOOSTER CLUB</v>
      </c>
      <c r="C8809" s="26">
        <f>SUBTOTAL(9,C8807:C8808)</f>
        <v>100</v>
      </c>
      <c r="D8809" s="26" t="str">
        <f>IF(E8809="","TOTAL","")</f>
        <v>TOTAL</v>
      </c>
    </row>
    <row r="8810" spans="1:5" outlineLevel="2" x14ac:dyDescent="0.35">
      <c r="A8810" s="11">
        <v>43854</v>
      </c>
      <c r="B8810" t="s">
        <v>1759</v>
      </c>
      <c r="C8810" s="5">
        <v>1184</v>
      </c>
      <c r="D8810" s="26" t="str">
        <f>IF(E8810="","TOTAL","")</f>
        <v/>
      </c>
      <c r="E8810" t="s">
        <v>99</v>
      </c>
    </row>
    <row r="8811" spans="1:5" outlineLevel="1" x14ac:dyDescent="0.35">
      <c r="A8811" s="25">
        <f>A8810</f>
        <v>43854</v>
      </c>
      <c r="B8811" s="24" t="str">
        <f>B8810</f>
        <v>CYPRESS FAIRBANKS ISD</v>
      </c>
      <c r="C8811" s="26">
        <f>SUBTOTAL(9,C8810:C8810)</f>
        <v>1184</v>
      </c>
      <c r="D8811" s="26" t="str">
        <f>IF(E8811="","TOTAL","")</f>
        <v>TOTAL</v>
      </c>
    </row>
    <row r="8812" spans="1:5" outlineLevel="2" x14ac:dyDescent="0.35">
      <c r="A8812" s="11">
        <v>43854</v>
      </c>
      <c r="B8812" t="s">
        <v>851</v>
      </c>
      <c r="C8812" s="5">
        <v>385</v>
      </c>
      <c r="D8812" s="26" t="str">
        <f>IF(E8812="","TOTAL","")</f>
        <v/>
      </c>
      <c r="E8812" t="s">
        <v>79</v>
      </c>
    </row>
    <row r="8813" spans="1:5" outlineLevel="1" x14ac:dyDescent="0.35">
      <c r="A8813" s="25">
        <f>A8812</f>
        <v>43854</v>
      </c>
      <c r="B8813" s="24" t="str">
        <f>B8812</f>
        <v>DAKTRONICS INC</v>
      </c>
      <c r="C8813" s="26">
        <f>SUBTOTAL(9,C8812:C8812)</f>
        <v>385</v>
      </c>
      <c r="D8813" s="26" t="str">
        <f>IF(E8813="","TOTAL","")</f>
        <v>TOTAL</v>
      </c>
    </row>
    <row r="8814" spans="1:5" outlineLevel="2" x14ac:dyDescent="0.35">
      <c r="A8814" s="11">
        <v>43854</v>
      </c>
      <c r="B8814" t="s">
        <v>273</v>
      </c>
      <c r="C8814" s="5">
        <v>54064.54</v>
      </c>
      <c r="D8814" s="26" t="str">
        <f>IF(E8814="","TOTAL","")</f>
        <v/>
      </c>
      <c r="E8814" t="s">
        <v>420</v>
      </c>
    </row>
    <row r="8815" spans="1:5" outlineLevel="2" x14ac:dyDescent="0.35">
      <c r="A8815" s="11">
        <v>43854</v>
      </c>
      <c r="B8815" t="s">
        <v>273</v>
      </c>
      <c r="C8815" s="5">
        <v>14975</v>
      </c>
      <c r="D8815" s="26" t="str">
        <f>IF(E8815="","TOTAL","")</f>
        <v/>
      </c>
      <c r="E8815" t="s">
        <v>421</v>
      </c>
    </row>
    <row r="8816" spans="1:5" outlineLevel="2" x14ac:dyDescent="0.35">
      <c r="A8816" s="11">
        <v>43854</v>
      </c>
      <c r="B8816" t="s">
        <v>273</v>
      </c>
      <c r="C8816" s="5">
        <v>6000</v>
      </c>
      <c r="D8816" s="26" t="str">
        <f>IF(E8816="","TOTAL","")</f>
        <v/>
      </c>
      <c r="E8816" t="s">
        <v>420</v>
      </c>
    </row>
    <row r="8817" spans="1:5" outlineLevel="2" x14ac:dyDescent="0.35">
      <c r="A8817" s="11">
        <v>43854</v>
      </c>
      <c r="B8817" t="s">
        <v>273</v>
      </c>
      <c r="C8817" s="5">
        <v>6975</v>
      </c>
      <c r="D8817" s="26" t="str">
        <f>IF(E8817="","TOTAL","")</f>
        <v/>
      </c>
      <c r="E8817" t="s">
        <v>421</v>
      </c>
    </row>
    <row r="8818" spans="1:5" outlineLevel="2" x14ac:dyDescent="0.35">
      <c r="A8818" s="11">
        <v>43854</v>
      </c>
      <c r="B8818" t="s">
        <v>273</v>
      </c>
      <c r="C8818" s="5">
        <v>106.68</v>
      </c>
      <c r="D8818" s="26" t="str">
        <f>IF(E8818="","TOTAL","")</f>
        <v/>
      </c>
      <c r="E8818" t="s">
        <v>79</v>
      </c>
    </row>
    <row r="8819" spans="1:5" outlineLevel="1" x14ac:dyDescent="0.35">
      <c r="A8819" s="25">
        <f>A8818</f>
        <v>43854</v>
      </c>
      <c r="B8819" s="24" t="str">
        <f>B8818</f>
        <v>DATA PROJECTIONS INC</v>
      </c>
      <c r="C8819" s="26">
        <f>SUBTOTAL(9,C8814:C8818)</f>
        <v>82121.22</v>
      </c>
      <c r="D8819" s="26" t="str">
        <f>IF(E8819="","TOTAL","")</f>
        <v>TOTAL</v>
      </c>
    </row>
    <row r="8820" spans="1:5" outlineLevel="2" x14ac:dyDescent="0.35">
      <c r="A8820" s="11">
        <v>43854</v>
      </c>
      <c r="B8820" t="s">
        <v>325</v>
      </c>
      <c r="C8820" s="5">
        <v>85</v>
      </c>
      <c r="D8820" s="26" t="str">
        <f>IF(E8820="","TOTAL","")</f>
        <v/>
      </c>
      <c r="E8820" t="s">
        <v>77</v>
      </c>
    </row>
    <row r="8821" spans="1:5" outlineLevel="2" x14ac:dyDescent="0.35">
      <c r="A8821" s="11">
        <v>43854</v>
      </c>
      <c r="B8821" t="s">
        <v>325</v>
      </c>
      <c r="C8821" s="5">
        <v>120</v>
      </c>
      <c r="D8821" s="26" t="str">
        <f>IF(E8821="","TOTAL","")</f>
        <v/>
      </c>
      <c r="E8821" t="s">
        <v>77</v>
      </c>
    </row>
    <row r="8822" spans="1:5" outlineLevel="1" x14ac:dyDescent="0.35">
      <c r="A8822" s="25">
        <f>A8821</f>
        <v>43854</v>
      </c>
      <c r="B8822" s="24" t="str">
        <f>B8821</f>
        <v>PHILLIP B DAUTRICH JR</v>
      </c>
      <c r="C8822" s="26">
        <f>SUBTOTAL(9,C8820:C8821)</f>
        <v>205</v>
      </c>
      <c r="D8822" s="26" t="str">
        <f>IF(E8822="","TOTAL","")</f>
        <v>TOTAL</v>
      </c>
    </row>
    <row r="8823" spans="1:5" outlineLevel="2" x14ac:dyDescent="0.35">
      <c r="A8823" s="11">
        <v>43854</v>
      </c>
      <c r="B8823" t="s">
        <v>1760</v>
      </c>
      <c r="C8823" s="5">
        <v>325</v>
      </c>
      <c r="D8823" s="26" t="str">
        <f>IF(E8823="","TOTAL","")</f>
        <v/>
      </c>
      <c r="E8823" t="s">
        <v>79</v>
      </c>
    </row>
    <row r="8824" spans="1:5" outlineLevel="1" x14ac:dyDescent="0.35">
      <c r="A8824" s="25">
        <f>A8823</f>
        <v>43854</v>
      </c>
      <c r="B8824" s="24" t="str">
        <f>B8823</f>
        <v>DAVE CLARK EVENTS</v>
      </c>
      <c r="C8824" s="26">
        <f>SUBTOTAL(9,C8823:C8823)</f>
        <v>325</v>
      </c>
      <c r="D8824" s="26" t="str">
        <f>IF(E8824="","TOTAL","")</f>
        <v>TOTAL</v>
      </c>
    </row>
    <row r="8825" spans="1:5" outlineLevel="2" x14ac:dyDescent="0.35">
      <c r="A8825" s="11">
        <v>43854</v>
      </c>
      <c r="B8825" t="s">
        <v>984</v>
      </c>
      <c r="C8825" s="5">
        <v>135</v>
      </c>
      <c r="D8825" s="26" t="str">
        <f>IF(E8825="","TOTAL","")</f>
        <v/>
      </c>
      <c r="E8825" t="s">
        <v>77</v>
      </c>
    </row>
    <row r="8826" spans="1:5" outlineLevel="1" x14ac:dyDescent="0.35">
      <c r="A8826" s="25">
        <f>A8825</f>
        <v>43854</v>
      </c>
      <c r="B8826" s="24" t="str">
        <f>B8825</f>
        <v>FELICIA DAVISON</v>
      </c>
      <c r="C8826" s="26">
        <f>SUBTOTAL(9,C8825:C8825)</f>
        <v>135</v>
      </c>
      <c r="D8826" s="26" t="str">
        <f>IF(E8826="","TOTAL","")</f>
        <v>TOTAL</v>
      </c>
    </row>
    <row r="8827" spans="1:5" outlineLevel="2" x14ac:dyDescent="0.35">
      <c r="A8827" s="11">
        <v>43854</v>
      </c>
      <c r="B8827" t="s">
        <v>1761</v>
      </c>
      <c r="C8827" s="5">
        <v>87.79</v>
      </c>
      <c r="D8827" s="26" t="str">
        <f>IF(E8827="","TOTAL","")</f>
        <v/>
      </c>
      <c r="E8827" t="s">
        <v>97</v>
      </c>
    </row>
    <row r="8828" spans="1:5" outlineLevel="1" x14ac:dyDescent="0.35">
      <c r="A8828" s="25">
        <f>A8827</f>
        <v>43854</v>
      </c>
      <c r="B8828" s="24" t="str">
        <f>B8827</f>
        <v>DAYS INN COLLEGE STATION</v>
      </c>
      <c r="C8828" s="26">
        <f>SUBTOTAL(9,C8827:C8827)</f>
        <v>87.79</v>
      </c>
      <c r="D8828" s="26" t="str">
        <f>IF(E8828="","TOTAL","")</f>
        <v>TOTAL</v>
      </c>
    </row>
    <row r="8829" spans="1:5" outlineLevel="2" x14ac:dyDescent="0.35">
      <c r="A8829" s="11">
        <v>43854</v>
      </c>
      <c r="B8829" t="s">
        <v>1761</v>
      </c>
      <c r="C8829" s="5">
        <v>87.79</v>
      </c>
      <c r="D8829" s="26" t="str">
        <f>IF(E8829="","TOTAL","")</f>
        <v/>
      </c>
      <c r="E8829" t="s">
        <v>97</v>
      </c>
    </row>
    <row r="8830" spans="1:5" outlineLevel="1" x14ac:dyDescent="0.35">
      <c r="A8830" s="25">
        <f>A8829</f>
        <v>43854</v>
      </c>
      <c r="B8830" s="24" t="str">
        <f>B8829</f>
        <v>DAYS INN COLLEGE STATION</v>
      </c>
      <c r="C8830" s="26">
        <f>SUBTOTAL(9,C8829:C8829)</f>
        <v>87.79</v>
      </c>
      <c r="D8830" s="26" t="str">
        <f>IF(E8830="","TOTAL","")</f>
        <v>TOTAL</v>
      </c>
    </row>
    <row r="8831" spans="1:5" outlineLevel="2" x14ac:dyDescent="0.35">
      <c r="A8831" s="11">
        <v>43854</v>
      </c>
      <c r="B8831" t="s">
        <v>1761</v>
      </c>
      <c r="C8831" s="5">
        <v>87.79</v>
      </c>
      <c r="D8831" s="26" t="str">
        <f>IF(E8831="","TOTAL","")</f>
        <v/>
      </c>
      <c r="E8831" t="s">
        <v>97</v>
      </c>
    </row>
    <row r="8832" spans="1:5" outlineLevel="1" x14ac:dyDescent="0.35">
      <c r="A8832" s="25">
        <f>A8831</f>
        <v>43854</v>
      </c>
      <c r="B8832" s="24" t="str">
        <f>B8831</f>
        <v>DAYS INN COLLEGE STATION</v>
      </c>
      <c r="C8832" s="26">
        <f>SUBTOTAL(9,C8831:C8831)</f>
        <v>87.79</v>
      </c>
      <c r="D8832" s="26" t="str">
        <f>IF(E8832="","TOTAL","")</f>
        <v>TOTAL</v>
      </c>
    </row>
    <row r="8833" spans="1:5" outlineLevel="2" x14ac:dyDescent="0.35">
      <c r="A8833" s="11">
        <v>43854</v>
      </c>
      <c r="B8833" t="s">
        <v>1761</v>
      </c>
      <c r="C8833" s="5">
        <v>87.79</v>
      </c>
      <c r="D8833" s="26" t="str">
        <f>IF(E8833="","TOTAL","")</f>
        <v/>
      </c>
      <c r="E8833" t="s">
        <v>97</v>
      </c>
    </row>
    <row r="8834" spans="1:5" outlineLevel="1" x14ac:dyDescent="0.35">
      <c r="A8834" s="25">
        <f>A8833</f>
        <v>43854</v>
      </c>
      <c r="B8834" s="24" t="str">
        <f>B8833</f>
        <v>DAYS INN COLLEGE STATION</v>
      </c>
      <c r="C8834" s="26">
        <f>SUBTOTAL(9,C8833:C8833)</f>
        <v>87.79</v>
      </c>
      <c r="D8834" s="26" t="str">
        <f>IF(E8834="","TOTAL","")</f>
        <v>TOTAL</v>
      </c>
    </row>
    <row r="8835" spans="1:5" outlineLevel="2" x14ac:dyDescent="0.35">
      <c r="A8835" s="11">
        <v>43854</v>
      </c>
      <c r="B8835" t="s">
        <v>1460</v>
      </c>
      <c r="C8835" s="5">
        <v>4117.1899999999996</v>
      </c>
      <c r="D8835" s="26" t="str">
        <f>IF(E8835="","TOTAL","")</f>
        <v/>
      </c>
      <c r="E8835" t="s">
        <v>81</v>
      </c>
    </row>
    <row r="8836" spans="1:5" outlineLevel="2" x14ac:dyDescent="0.35">
      <c r="A8836" s="11">
        <v>43854</v>
      </c>
      <c r="B8836" t="s">
        <v>1460</v>
      </c>
      <c r="C8836" s="5">
        <v>65.14</v>
      </c>
      <c r="D8836" s="26" t="str">
        <f>IF(E8836="","TOTAL","")</f>
        <v/>
      </c>
      <c r="E8836" t="s">
        <v>81</v>
      </c>
    </row>
    <row r="8837" spans="1:5" outlineLevel="2" x14ac:dyDescent="0.35">
      <c r="A8837" s="11">
        <v>43854</v>
      </c>
      <c r="B8837" t="s">
        <v>1460</v>
      </c>
      <c r="C8837" s="5">
        <v>520</v>
      </c>
      <c r="D8837" s="26" t="str">
        <f>IF(E8837="","TOTAL","")</f>
        <v/>
      </c>
      <c r="E8837" t="s">
        <v>81</v>
      </c>
    </row>
    <row r="8838" spans="1:5" outlineLevel="1" x14ac:dyDescent="0.35">
      <c r="A8838" s="25">
        <f>A8837</f>
        <v>43854</v>
      </c>
      <c r="B8838" s="24" t="str">
        <f>B8837</f>
        <v>DEALERS ELECTRICAL SUPPLY</v>
      </c>
      <c r="C8838" s="26">
        <f>SUBTOTAL(9,C8835:C8837)</f>
        <v>4702.33</v>
      </c>
      <c r="D8838" s="26" t="str">
        <f>IF(E8838="","TOTAL","")</f>
        <v>TOTAL</v>
      </c>
    </row>
    <row r="8839" spans="1:5" outlineLevel="2" x14ac:dyDescent="0.35">
      <c r="A8839" s="11">
        <v>43854</v>
      </c>
      <c r="B8839" t="s">
        <v>699</v>
      </c>
      <c r="C8839" s="5">
        <v>195.95</v>
      </c>
      <c r="D8839" s="26" t="str">
        <f>IF(E8839="","TOTAL","")</f>
        <v/>
      </c>
      <c r="E8839" t="s">
        <v>79</v>
      </c>
    </row>
    <row r="8840" spans="1:5" outlineLevel="1" x14ac:dyDescent="0.35">
      <c r="A8840" s="25">
        <f>A8839</f>
        <v>43854</v>
      </c>
      <c r="B8840" s="24" t="str">
        <f>B8839</f>
        <v>DECKER INC</v>
      </c>
      <c r="C8840" s="26">
        <f>SUBTOTAL(9,C8839:C8839)</f>
        <v>195.95</v>
      </c>
      <c r="D8840" s="26" t="str">
        <f>IF(E8840="","TOTAL","")</f>
        <v>TOTAL</v>
      </c>
    </row>
    <row r="8841" spans="1:5" outlineLevel="2" x14ac:dyDescent="0.35">
      <c r="A8841" s="11">
        <v>43854</v>
      </c>
      <c r="B8841" t="s">
        <v>852</v>
      </c>
      <c r="C8841" s="5">
        <v>50</v>
      </c>
      <c r="D8841" s="26" t="str">
        <f>IF(E8841="","TOTAL","")</f>
        <v/>
      </c>
      <c r="E8841" t="s">
        <v>99</v>
      </c>
    </row>
    <row r="8842" spans="1:5" outlineLevel="1" x14ac:dyDescent="0.35">
      <c r="A8842" s="25">
        <f>A8841</f>
        <v>43854</v>
      </c>
      <c r="B8842" s="24" t="str">
        <f>B8841</f>
        <v>DEER PARK HS ATHLETIC DEPT</v>
      </c>
      <c r="C8842" s="26">
        <f>SUBTOTAL(9,C8841:C8841)</f>
        <v>50</v>
      </c>
      <c r="D8842" s="26" t="str">
        <f>IF(E8842="","TOTAL","")</f>
        <v>TOTAL</v>
      </c>
    </row>
    <row r="8843" spans="1:5" outlineLevel="2" x14ac:dyDescent="0.35">
      <c r="A8843" s="11">
        <v>43854</v>
      </c>
      <c r="B8843" t="s">
        <v>1762</v>
      </c>
      <c r="C8843" s="5">
        <v>75</v>
      </c>
      <c r="D8843" s="26" t="str">
        <f>IF(E8843="","TOTAL","")</f>
        <v/>
      </c>
      <c r="E8843" t="s">
        <v>77</v>
      </c>
    </row>
    <row r="8844" spans="1:5" outlineLevel="1" x14ac:dyDescent="0.35">
      <c r="A8844" s="25">
        <f>A8843</f>
        <v>43854</v>
      </c>
      <c r="B8844" s="24" t="str">
        <f>B8843</f>
        <v>MATT DELAYEE</v>
      </c>
      <c r="C8844" s="26">
        <f>SUBTOTAL(9,C8843:C8843)</f>
        <v>75</v>
      </c>
      <c r="D8844" s="26" t="str">
        <f>IF(E8844="","TOTAL","")</f>
        <v>TOTAL</v>
      </c>
    </row>
    <row r="8845" spans="1:5" outlineLevel="2" x14ac:dyDescent="0.35">
      <c r="A8845" s="11">
        <v>43854</v>
      </c>
      <c r="B8845" t="s">
        <v>1763</v>
      </c>
      <c r="C8845" s="5">
        <v>234.11</v>
      </c>
      <c r="D8845" s="26" t="str">
        <f>IF(E8845="","TOTAL","")</f>
        <v/>
      </c>
      <c r="E8845" t="s">
        <v>85</v>
      </c>
    </row>
    <row r="8846" spans="1:5" outlineLevel="1" x14ac:dyDescent="0.35">
      <c r="A8846" s="25">
        <f>A8845</f>
        <v>43854</v>
      </c>
      <c r="B8846" s="24" t="str">
        <f>B8845</f>
        <v>DELEGARD TOOL OF TEXAS</v>
      </c>
      <c r="C8846" s="26">
        <f>SUBTOTAL(9,C8845:C8845)</f>
        <v>234.11</v>
      </c>
      <c r="D8846" s="26" t="str">
        <f>IF(E8846="","TOTAL","")</f>
        <v>TOTAL</v>
      </c>
    </row>
    <row r="8847" spans="1:5" outlineLevel="2" x14ac:dyDescent="0.35">
      <c r="A8847" s="11">
        <v>43854</v>
      </c>
      <c r="B8847" t="s">
        <v>1764</v>
      </c>
      <c r="C8847" s="5">
        <v>1088</v>
      </c>
      <c r="D8847" s="26" t="str">
        <f>IF(E8847="","TOTAL","")</f>
        <v/>
      </c>
      <c r="E8847" t="s">
        <v>93</v>
      </c>
    </row>
    <row r="8848" spans="1:5" outlineLevel="1" x14ac:dyDescent="0.35">
      <c r="A8848" s="25">
        <f>A8847</f>
        <v>43854</v>
      </c>
      <c r="B8848" s="24" t="str">
        <f>B8847</f>
        <v>DEWBERRY FARM</v>
      </c>
      <c r="C8848" s="26">
        <f>SUBTOTAL(9,C8847:C8847)</f>
        <v>1088</v>
      </c>
      <c r="D8848" s="26" t="str">
        <f>IF(E8848="","TOTAL","")</f>
        <v>TOTAL</v>
      </c>
    </row>
    <row r="8849" spans="1:5" outlineLevel="2" x14ac:dyDescent="0.35">
      <c r="A8849" s="11">
        <v>43854</v>
      </c>
      <c r="B8849" t="s">
        <v>1765</v>
      </c>
      <c r="C8849" s="5">
        <v>360</v>
      </c>
      <c r="D8849" s="26" t="str">
        <f>IF(E8849="","TOTAL","")</f>
        <v/>
      </c>
      <c r="E8849" t="s">
        <v>82</v>
      </c>
    </row>
    <row r="8850" spans="1:5" outlineLevel="1" x14ac:dyDescent="0.35">
      <c r="A8850" s="25">
        <f>A8849</f>
        <v>43854</v>
      </c>
      <c r="B8850" s="24" t="str">
        <f>B8849</f>
        <v>DFW COACHES CLINIC</v>
      </c>
      <c r="C8850" s="26">
        <f>SUBTOTAL(9,C8849:C8849)</f>
        <v>360</v>
      </c>
      <c r="D8850" s="26" t="str">
        <f>IF(E8850="","TOTAL","")</f>
        <v>TOTAL</v>
      </c>
    </row>
    <row r="8851" spans="1:5" outlineLevel="2" x14ac:dyDescent="0.35">
      <c r="A8851" s="11">
        <v>43854</v>
      </c>
      <c r="B8851" t="s">
        <v>572</v>
      </c>
      <c r="C8851" s="5">
        <v>125</v>
      </c>
      <c r="D8851" s="26" t="str">
        <f>IF(E8851="","TOTAL","")</f>
        <v/>
      </c>
      <c r="E8851" t="s">
        <v>77</v>
      </c>
    </row>
    <row r="8852" spans="1:5" outlineLevel="1" x14ac:dyDescent="0.35">
      <c r="A8852" s="25">
        <f>A8851</f>
        <v>43854</v>
      </c>
      <c r="B8852" s="24" t="str">
        <f>B8851</f>
        <v>PAUL DIAZ</v>
      </c>
      <c r="C8852" s="26">
        <f>SUBTOTAL(9,C8851:C8851)</f>
        <v>125</v>
      </c>
      <c r="D8852" s="26" t="str">
        <f>IF(E8852="","TOTAL","")</f>
        <v>TOTAL</v>
      </c>
    </row>
    <row r="8853" spans="1:5" outlineLevel="2" x14ac:dyDescent="0.35">
      <c r="A8853" s="11">
        <v>43854</v>
      </c>
      <c r="B8853" t="s">
        <v>1766</v>
      </c>
      <c r="C8853" s="5">
        <v>3762.5</v>
      </c>
      <c r="D8853" s="26" t="str">
        <f>IF(E8853="","TOTAL","")</f>
        <v/>
      </c>
      <c r="E8853" t="s">
        <v>180</v>
      </c>
    </row>
    <row r="8854" spans="1:5" outlineLevel="1" x14ac:dyDescent="0.35">
      <c r="A8854" s="25">
        <f>A8853</f>
        <v>43854</v>
      </c>
      <c r="B8854" s="24" t="str">
        <f>B8853</f>
        <v>DINO GEORGE LLC</v>
      </c>
      <c r="C8854" s="26">
        <f>SUBTOTAL(9,C8853:C8853)</f>
        <v>3762.5</v>
      </c>
      <c r="D8854" s="26" t="str">
        <f>IF(E8854="","TOTAL","")</f>
        <v>TOTAL</v>
      </c>
    </row>
    <row r="8855" spans="1:5" outlineLevel="2" x14ac:dyDescent="0.35">
      <c r="A8855" s="11">
        <v>43854</v>
      </c>
      <c r="B8855" t="s">
        <v>338</v>
      </c>
      <c r="C8855" s="5">
        <v>3793.92</v>
      </c>
      <c r="D8855" s="26" t="str">
        <f>IF(E8855="","TOTAL","")</f>
        <v/>
      </c>
      <c r="E8855" t="s">
        <v>78</v>
      </c>
    </row>
    <row r="8856" spans="1:5" outlineLevel="1" x14ac:dyDescent="0.35">
      <c r="A8856" s="25">
        <f>A8855</f>
        <v>43854</v>
      </c>
      <c r="B8856" s="24" t="str">
        <f>B8855</f>
        <v>DIPPIN DOTS ICE CREAM</v>
      </c>
      <c r="C8856" s="26">
        <f>SUBTOTAL(9,C8855:C8855)</f>
        <v>3793.92</v>
      </c>
      <c r="D8856" s="26" t="str">
        <f>IF(E8856="","TOTAL","")</f>
        <v>TOTAL</v>
      </c>
    </row>
    <row r="8857" spans="1:5" outlineLevel="2" x14ac:dyDescent="0.35">
      <c r="A8857" s="11">
        <v>43854</v>
      </c>
      <c r="B8857" t="s">
        <v>244</v>
      </c>
      <c r="C8857" s="5">
        <v>949468.77</v>
      </c>
      <c r="D8857" s="26" t="str">
        <f>IF(E8857="","TOTAL","")</f>
        <v/>
      </c>
      <c r="E8857" t="s">
        <v>179</v>
      </c>
    </row>
    <row r="8858" spans="1:5" outlineLevel="1" x14ac:dyDescent="0.35">
      <c r="A8858" s="25">
        <f>A8857</f>
        <v>43854</v>
      </c>
      <c r="B8858" s="24" t="str">
        <f>B8857</f>
        <v>DIRECT ENERGY BUSINESS</v>
      </c>
      <c r="C8858" s="26">
        <f>SUBTOTAL(9,C8857:C8857)</f>
        <v>949468.77</v>
      </c>
      <c r="D8858" s="26" t="str">
        <f>IF(E8858="","TOTAL","")</f>
        <v>TOTAL</v>
      </c>
    </row>
    <row r="8859" spans="1:5" outlineLevel="2" x14ac:dyDescent="0.35">
      <c r="A8859" s="11">
        <v>43854</v>
      </c>
      <c r="B8859" t="s">
        <v>301</v>
      </c>
      <c r="C8859" s="5">
        <v>150</v>
      </c>
      <c r="D8859" s="26" t="str">
        <f>IF(E8859="","TOTAL","")</f>
        <v/>
      </c>
      <c r="E8859" t="s">
        <v>79</v>
      </c>
    </row>
    <row r="8860" spans="1:5" outlineLevel="1" x14ac:dyDescent="0.35">
      <c r="A8860" s="25">
        <f>A8859</f>
        <v>43854</v>
      </c>
      <c r="B8860" s="24" t="str">
        <f>B8859</f>
        <v>DIRECTOR'S CHOICE INC</v>
      </c>
      <c r="C8860" s="26">
        <f>SUBTOTAL(9,C8859:C8859)</f>
        <v>150</v>
      </c>
      <c r="D8860" s="26" t="str">
        <f>IF(E8860="","TOTAL","")</f>
        <v>TOTAL</v>
      </c>
    </row>
    <row r="8861" spans="1:5" outlineLevel="2" x14ac:dyDescent="0.35">
      <c r="A8861" s="11">
        <v>43854</v>
      </c>
      <c r="B8861" t="s">
        <v>301</v>
      </c>
      <c r="C8861" s="5">
        <v>997.16</v>
      </c>
      <c r="D8861" s="26" t="str">
        <f>IF(E8861="","TOTAL","")</f>
        <v/>
      </c>
      <c r="E8861" t="s">
        <v>99</v>
      </c>
    </row>
    <row r="8862" spans="1:5" outlineLevel="1" x14ac:dyDescent="0.35">
      <c r="A8862" s="25">
        <f>A8861</f>
        <v>43854</v>
      </c>
      <c r="B8862" s="24" t="str">
        <f>B8861</f>
        <v>DIRECTOR'S CHOICE INC</v>
      </c>
      <c r="C8862" s="26">
        <f>SUBTOTAL(9,C8861:C8861)</f>
        <v>997.16</v>
      </c>
      <c r="D8862" s="26" t="str">
        <f>IF(E8862="","TOTAL","")</f>
        <v>TOTAL</v>
      </c>
    </row>
    <row r="8863" spans="1:5" outlineLevel="2" x14ac:dyDescent="0.35">
      <c r="A8863" s="11">
        <v>43854</v>
      </c>
      <c r="B8863" t="s">
        <v>301</v>
      </c>
      <c r="C8863" s="5">
        <v>2735.97</v>
      </c>
      <c r="D8863" s="26" t="str">
        <f>IF(E8863="","TOTAL","")</f>
        <v/>
      </c>
      <c r="E8863" t="s">
        <v>99</v>
      </c>
    </row>
    <row r="8864" spans="1:5" outlineLevel="1" x14ac:dyDescent="0.35">
      <c r="A8864" s="25">
        <f>A8863</f>
        <v>43854</v>
      </c>
      <c r="B8864" s="24" t="str">
        <f>B8863</f>
        <v>DIRECTOR'S CHOICE INC</v>
      </c>
      <c r="C8864" s="26">
        <f>SUBTOTAL(9,C8863:C8863)</f>
        <v>2735.97</v>
      </c>
      <c r="D8864" s="26" t="str">
        <f>IF(E8864="","TOTAL","")</f>
        <v>TOTAL</v>
      </c>
    </row>
    <row r="8865" spans="1:5" outlineLevel="2" x14ac:dyDescent="0.35">
      <c r="A8865" s="11">
        <v>43854</v>
      </c>
      <c r="B8865" t="s">
        <v>301</v>
      </c>
      <c r="C8865" s="5">
        <v>2934.63</v>
      </c>
      <c r="D8865" s="26" t="str">
        <f>IF(E8865="","TOTAL","")</f>
        <v/>
      </c>
      <c r="E8865" t="s">
        <v>99</v>
      </c>
    </row>
    <row r="8866" spans="1:5" outlineLevel="1" x14ac:dyDescent="0.35">
      <c r="A8866" s="25">
        <f>A8865</f>
        <v>43854</v>
      </c>
      <c r="B8866" s="24" t="str">
        <f>B8865</f>
        <v>DIRECTOR'S CHOICE INC</v>
      </c>
      <c r="C8866" s="26">
        <f>SUBTOTAL(9,C8865:C8865)</f>
        <v>2934.63</v>
      </c>
      <c r="D8866" s="26" t="str">
        <f>IF(E8866="","TOTAL","")</f>
        <v>TOTAL</v>
      </c>
    </row>
    <row r="8867" spans="1:5" outlineLevel="2" x14ac:dyDescent="0.35">
      <c r="A8867" s="11">
        <v>43854</v>
      </c>
      <c r="B8867" t="s">
        <v>301</v>
      </c>
      <c r="C8867" s="5">
        <v>2934.63</v>
      </c>
      <c r="D8867" s="26" t="str">
        <f>IF(E8867="","TOTAL","")</f>
        <v/>
      </c>
      <c r="E8867" t="s">
        <v>99</v>
      </c>
    </row>
    <row r="8868" spans="1:5" outlineLevel="1" x14ac:dyDescent="0.35">
      <c r="A8868" s="25">
        <f>A8867</f>
        <v>43854</v>
      </c>
      <c r="B8868" s="24" t="str">
        <f>B8867</f>
        <v>DIRECTOR'S CHOICE INC</v>
      </c>
      <c r="C8868" s="26">
        <f>SUBTOTAL(9,C8867:C8867)</f>
        <v>2934.63</v>
      </c>
      <c r="D8868" s="26" t="str">
        <f>IF(E8868="","TOTAL","")</f>
        <v>TOTAL</v>
      </c>
    </row>
    <row r="8869" spans="1:5" outlineLevel="2" x14ac:dyDescent="0.35">
      <c r="A8869" s="11">
        <v>43854</v>
      </c>
      <c r="B8869" t="s">
        <v>301</v>
      </c>
      <c r="C8869" s="5">
        <v>3200.46</v>
      </c>
      <c r="D8869" s="26" t="str">
        <f>IF(E8869="","TOTAL","")</f>
        <v/>
      </c>
      <c r="E8869" t="s">
        <v>99</v>
      </c>
    </row>
    <row r="8870" spans="1:5" outlineLevel="1" x14ac:dyDescent="0.35">
      <c r="A8870" s="25">
        <f>A8869</f>
        <v>43854</v>
      </c>
      <c r="B8870" s="24" t="str">
        <f>B8869</f>
        <v>DIRECTOR'S CHOICE INC</v>
      </c>
      <c r="C8870" s="26">
        <f>SUBTOTAL(9,C8869:C8869)</f>
        <v>3200.46</v>
      </c>
      <c r="D8870" s="26" t="str">
        <f>IF(E8870="","TOTAL","")</f>
        <v>TOTAL</v>
      </c>
    </row>
    <row r="8871" spans="1:5" outlineLevel="2" x14ac:dyDescent="0.35">
      <c r="A8871" s="11">
        <v>43854</v>
      </c>
      <c r="B8871" t="s">
        <v>1767</v>
      </c>
      <c r="C8871" s="5">
        <v>9929.1</v>
      </c>
      <c r="D8871" s="26" t="str">
        <f>IF(E8871="","TOTAL","")</f>
        <v/>
      </c>
      <c r="E8871" t="s">
        <v>79</v>
      </c>
    </row>
    <row r="8872" spans="1:5" outlineLevel="1" x14ac:dyDescent="0.35">
      <c r="A8872" s="25">
        <f>A8871</f>
        <v>43854</v>
      </c>
      <c r="B8872" s="24" t="str">
        <f>B8871</f>
        <v>DIVE CINCINNATI INC</v>
      </c>
      <c r="C8872" s="26">
        <f>SUBTOTAL(9,C8871:C8871)</f>
        <v>9929.1</v>
      </c>
      <c r="D8872" s="26" t="str">
        <f>IF(E8872="","TOTAL","")</f>
        <v>TOTAL</v>
      </c>
    </row>
    <row r="8873" spans="1:5" outlineLevel="2" x14ac:dyDescent="0.35">
      <c r="A8873" s="11">
        <v>43854</v>
      </c>
      <c r="B8873" t="s">
        <v>204</v>
      </c>
      <c r="C8873" s="5">
        <v>69</v>
      </c>
      <c r="D8873" s="26" t="str">
        <f>IF(E8873="","TOTAL","")</f>
        <v/>
      </c>
      <c r="E8873" t="s">
        <v>80</v>
      </c>
    </row>
    <row r="8874" spans="1:5" outlineLevel="2" x14ac:dyDescent="0.35">
      <c r="A8874" s="11">
        <v>43854</v>
      </c>
      <c r="B8874" t="s">
        <v>204</v>
      </c>
      <c r="C8874" s="5">
        <v>517.17999999999995</v>
      </c>
      <c r="D8874" s="26" t="str">
        <f>IF(E8874="","TOTAL","")</f>
        <v/>
      </c>
      <c r="E8874" t="s">
        <v>80</v>
      </c>
    </row>
    <row r="8875" spans="1:5" outlineLevel="2" x14ac:dyDescent="0.35">
      <c r="A8875" s="11">
        <v>43854</v>
      </c>
      <c r="B8875" t="s">
        <v>204</v>
      </c>
      <c r="C8875" s="5">
        <v>229.55</v>
      </c>
      <c r="D8875" s="26" t="str">
        <f>IF(E8875="","TOTAL","")</f>
        <v/>
      </c>
      <c r="E8875" t="s">
        <v>80</v>
      </c>
    </row>
    <row r="8876" spans="1:5" outlineLevel="2" x14ac:dyDescent="0.35">
      <c r="A8876" s="11">
        <v>43854</v>
      </c>
      <c r="B8876" t="s">
        <v>204</v>
      </c>
      <c r="C8876" s="5">
        <v>904.83</v>
      </c>
      <c r="D8876" s="26" t="str">
        <f>IF(E8876="","TOTAL","")</f>
        <v/>
      </c>
      <c r="E8876" t="s">
        <v>80</v>
      </c>
    </row>
    <row r="8877" spans="1:5" outlineLevel="2" x14ac:dyDescent="0.35">
      <c r="A8877" s="11">
        <v>43854</v>
      </c>
      <c r="B8877" t="s">
        <v>204</v>
      </c>
      <c r="C8877" s="5">
        <v>166.84</v>
      </c>
      <c r="D8877" s="26" t="str">
        <f>IF(E8877="","TOTAL","")</f>
        <v/>
      </c>
      <c r="E8877" t="s">
        <v>80</v>
      </c>
    </row>
    <row r="8878" spans="1:5" outlineLevel="2" x14ac:dyDescent="0.35">
      <c r="A8878" s="11">
        <v>43854</v>
      </c>
      <c r="B8878" t="s">
        <v>204</v>
      </c>
      <c r="C8878" s="5">
        <v>91.96</v>
      </c>
      <c r="D8878" s="26" t="str">
        <f>IF(E8878="","TOTAL","")</f>
        <v/>
      </c>
      <c r="E8878" t="s">
        <v>80</v>
      </c>
    </row>
    <row r="8879" spans="1:5" outlineLevel="2" x14ac:dyDescent="0.35">
      <c r="A8879" s="11">
        <v>43854</v>
      </c>
      <c r="B8879" t="s">
        <v>204</v>
      </c>
      <c r="C8879" s="5">
        <v>86.57</v>
      </c>
      <c r="D8879" s="26" t="str">
        <f>IF(E8879="","TOTAL","")</f>
        <v/>
      </c>
      <c r="E8879" t="s">
        <v>80</v>
      </c>
    </row>
    <row r="8880" spans="1:5" outlineLevel="2" x14ac:dyDescent="0.35">
      <c r="A8880" s="11">
        <v>43854</v>
      </c>
      <c r="B8880" t="s">
        <v>204</v>
      </c>
      <c r="C8880" s="5">
        <v>116</v>
      </c>
      <c r="D8880" s="26" t="str">
        <f>IF(E8880="","TOTAL","")</f>
        <v/>
      </c>
      <c r="E8880" t="s">
        <v>80</v>
      </c>
    </row>
    <row r="8881" spans="1:5" outlineLevel="2" x14ac:dyDescent="0.35">
      <c r="A8881" s="11">
        <v>43854</v>
      </c>
      <c r="B8881" t="s">
        <v>204</v>
      </c>
      <c r="C8881" s="5">
        <v>743.22</v>
      </c>
      <c r="D8881" s="26" t="str">
        <f>IF(E8881="","TOTAL","")</f>
        <v/>
      </c>
      <c r="E8881" t="s">
        <v>80</v>
      </c>
    </row>
    <row r="8882" spans="1:5" outlineLevel="1" x14ac:dyDescent="0.35">
      <c r="A8882" s="25">
        <f>A8881</f>
        <v>43854</v>
      </c>
      <c r="B8882" s="24" t="str">
        <f>B8881</f>
        <v>DLB BOOKS INC</v>
      </c>
      <c r="C8882" s="26">
        <f>SUBTOTAL(9,C8873:C8881)</f>
        <v>2925.1499999999996</v>
      </c>
      <c r="D8882" s="26" t="str">
        <f>IF(E8882="","TOTAL","")</f>
        <v>TOTAL</v>
      </c>
    </row>
    <row r="8883" spans="1:5" outlineLevel="2" x14ac:dyDescent="0.35">
      <c r="A8883" s="11">
        <v>43854</v>
      </c>
      <c r="B8883" t="s">
        <v>1768</v>
      </c>
      <c r="C8883" s="5">
        <v>130</v>
      </c>
      <c r="D8883" s="26" t="str">
        <f>IF(E8883="","TOTAL","")</f>
        <v/>
      </c>
      <c r="E8883" t="s">
        <v>83</v>
      </c>
    </row>
    <row r="8884" spans="1:5" outlineLevel="1" x14ac:dyDescent="0.35">
      <c r="A8884" s="25">
        <f>A8883</f>
        <v>43854</v>
      </c>
      <c r="B8884" s="24" t="str">
        <f>B8883</f>
        <v>DOGS FOR LAW ENFORCEMENT</v>
      </c>
      <c r="C8884" s="26">
        <f>SUBTOTAL(9,C8883:C8883)</f>
        <v>130</v>
      </c>
      <c r="D8884" s="26" t="str">
        <f>IF(E8884="","TOTAL","")</f>
        <v>TOTAL</v>
      </c>
    </row>
    <row r="8885" spans="1:5" outlineLevel="2" x14ac:dyDescent="0.35">
      <c r="A8885" s="11">
        <v>43854</v>
      </c>
      <c r="B8885" t="s">
        <v>1769</v>
      </c>
      <c r="C8885" s="5">
        <v>135</v>
      </c>
      <c r="D8885" s="26" t="str">
        <f>IF(E8885="","TOTAL","")</f>
        <v/>
      </c>
      <c r="E8885" t="s">
        <v>77</v>
      </c>
    </row>
    <row r="8886" spans="1:5" outlineLevel="1" x14ac:dyDescent="0.35">
      <c r="A8886" s="25">
        <f>A8885</f>
        <v>43854</v>
      </c>
      <c r="B8886" s="24" t="str">
        <f>B8885</f>
        <v>FREDERICK DOWLEN</v>
      </c>
      <c r="C8886" s="26">
        <f>SUBTOTAL(9,C8885:C8885)</f>
        <v>135</v>
      </c>
      <c r="D8886" s="26" t="str">
        <f>IF(E8886="","TOTAL","")</f>
        <v>TOTAL</v>
      </c>
    </row>
    <row r="8887" spans="1:5" outlineLevel="2" x14ac:dyDescent="0.35">
      <c r="A8887" s="11">
        <v>43854</v>
      </c>
      <c r="B8887" t="s">
        <v>375</v>
      </c>
      <c r="C8887" s="5">
        <v>429.03</v>
      </c>
      <c r="D8887" s="26" t="str">
        <f>IF(E8887="","TOTAL","")</f>
        <v/>
      </c>
      <c r="E8887" t="s">
        <v>79</v>
      </c>
    </row>
    <row r="8888" spans="1:5" outlineLevel="1" x14ac:dyDescent="0.35">
      <c r="A8888" s="25">
        <f>A8887</f>
        <v>43854</v>
      </c>
      <c r="B8888" s="24" t="str">
        <f>B8887</f>
        <v>DRAMATIC PUBLISHING CO</v>
      </c>
      <c r="C8888" s="26">
        <f>SUBTOTAL(9,C8887:C8887)</f>
        <v>429.03</v>
      </c>
      <c r="D8888" s="26" t="str">
        <f>IF(E8888="","TOTAL","")</f>
        <v>TOTAL</v>
      </c>
    </row>
    <row r="8889" spans="1:5" outlineLevel="2" x14ac:dyDescent="0.35">
      <c r="A8889" s="11">
        <v>43854</v>
      </c>
      <c r="B8889" t="s">
        <v>1770</v>
      </c>
      <c r="C8889" s="5">
        <v>500</v>
      </c>
      <c r="D8889" s="26" t="str">
        <f>IF(E8889="","TOTAL","")</f>
        <v/>
      </c>
      <c r="E8889" t="s">
        <v>85</v>
      </c>
    </row>
    <row r="8890" spans="1:5" outlineLevel="1" x14ac:dyDescent="0.35">
      <c r="A8890" s="25">
        <f>A8889</f>
        <v>43854</v>
      </c>
      <c r="B8890" s="24" t="str">
        <f>B8889</f>
        <v>DESIGN SECURITY CONTROLS</v>
      </c>
      <c r="C8890" s="26">
        <f>SUBTOTAL(9,C8889:C8889)</f>
        <v>500</v>
      </c>
      <c r="D8890" s="26" t="str">
        <f>IF(E8890="","TOTAL","")</f>
        <v>TOTAL</v>
      </c>
    </row>
    <row r="8891" spans="1:5" outlineLevel="2" x14ac:dyDescent="0.35">
      <c r="A8891" s="11">
        <v>43854</v>
      </c>
      <c r="B8891" t="s">
        <v>701</v>
      </c>
      <c r="C8891" s="5">
        <v>85</v>
      </c>
      <c r="D8891" s="26" t="str">
        <f>IF(E8891="","TOTAL","")</f>
        <v/>
      </c>
      <c r="E8891" t="s">
        <v>77</v>
      </c>
    </row>
    <row r="8892" spans="1:5" outlineLevel="2" x14ac:dyDescent="0.35">
      <c r="A8892" s="11">
        <v>43854</v>
      </c>
      <c r="B8892" t="s">
        <v>701</v>
      </c>
      <c r="C8892" s="5">
        <v>85</v>
      </c>
      <c r="D8892" s="26" t="str">
        <f>IF(E8892="","TOTAL","")</f>
        <v/>
      </c>
      <c r="E8892" t="s">
        <v>77</v>
      </c>
    </row>
    <row r="8893" spans="1:5" outlineLevel="1" x14ac:dyDescent="0.35">
      <c r="A8893" s="25">
        <f>A8892</f>
        <v>43854</v>
      </c>
      <c r="B8893" s="24" t="str">
        <f>B8892</f>
        <v>SEAN DUBOSE</v>
      </c>
      <c r="C8893" s="26">
        <f>SUBTOTAL(9,C8891:C8892)</f>
        <v>170</v>
      </c>
      <c r="D8893" s="26" t="str">
        <f>IF(E8893="","TOTAL","")</f>
        <v>TOTAL</v>
      </c>
    </row>
    <row r="8894" spans="1:5" outlineLevel="2" x14ac:dyDescent="0.35">
      <c r="A8894" s="11">
        <v>43854</v>
      </c>
      <c r="B8894" t="s">
        <v>56</v>
      </c>
      <c r="C8894" s="5">
        <v>3178.1</v>
      </c>
      <c r="D8894" s="26" t="str">
        <f>IF(E8894="","TOTAL","")</f>
        <v/>
      </c>
      <c r="E8894" t="s">
        <v>85</v>
      </c>
    </row>
    <row r="8895" spans="1:5" outlineLevel="2" x14ac:dyDescent="0.35">
      <c r="A8895" s="11">
        <v>43854</v>
      </c>
      <c r="B8895" t="s">
        <v>56</v>
      </c>
      <c r="C8895" s="5">
        <v>20242.82</v>
      </c>
      <c r="D8895" s="26" t="str">
        <f>IF(E8895="","TOTAL","")</f>
        <v/>
      </c>
      <c r="E8895" t="s">
        <v>422</v>
      </c>
    </row>
    <row r="8896" spans="1:5" outlineLevel="1" x14ac:dyDescent="0.35">
      <c r="A8896" s="25">
        <f>A8895</f>
        <v>43854</v>
      </c>
      <c r="B8896" s="24" t="str">
        <f>B8895</f>
        <v>DURA PIER FACILITIES SERVICES LTD</v>
      </c>
      <c r="C8896" s="26">
        <f>SUBTOTAL(9,C8894:C8895)</f>
        <v>23420.92</v>
      </c>
      <c r="D8896" s="26" t="str">
        <f>IF(E8896="","TOTAL","")</f>
        <v>TOTAL</v>
      </c>
    </row>
    <row r="8897" spans="1:5" outlineLevel="2" x14ac:dyDescent="0.35">
      <c r="A8897" s="11">
        <v>43854</v>
      </c>
      <c r="B8897" t="s">
        <v>448</v>
      </c>
      <c r="C8897" s="5">
        <v>108.29</v>
      </c>
      <c r="D8897" s="26" t="str">
        <f>IF(E8897="","TOTAL","")</f>
        <v/>
      </c>
      <c r="E8897" t="s">
        <v>81</v>
      </c>
    </row>
    <row r="8898" spans="1:5" outlineLevel="1" x14ac:dyDescent="0.35">
      <c r="A8898" s="25">
        <f>A8897</f>
        <v>43854</v>
      </c>
      <c r="B8898" s="24" t="str">
        <f>B8897</f>
        <v>DXI INDUSTRIES INC</v>
      </c>
      <c r="C8898" s="26">
        <f>SUBTOTAL(9,C8897:C8897)</f>
        <v>108.29</v>
      </c>
      <c r="D8898" s="26" t="str">
        <f>IF(E8898="","TOTAL","")</f>
        <v>TOTAL</v>
      </c>
    </row>
    <row r="8899" spans="1:5" outlineLevel="2" x14ac:dyDescent="0.35">
      <c r="A8899" s="11">
        <v>43854</v>
      </c>
      <c r="B8899" t="s">
        <v>1771</v>
      </c>
      <c r="C8899" s="5">
        <v>909.9</v>
      </c>
      <c r="D8899" s="26" t="str">
        <f>IF(E8899="","TOTAL","")</f>
        <v/>
      </c>
      <c r="E8899" t="s">
        <v>85</v>
      </c>
    </row>
    <row r="8900" spans="1:5" outlineLevel="1" x14ac:dyDescent="0.35">
      <c r="A8900" s="25">
        <f>A8899</f>
        <v>43854</v>
      </c>
      <c r="B8900" s="24" t="str">
        <f>B8899</f>
        <v>EAGLE EYE DIGITAL VIDEO</v>
      </c>
      <c r="C8900" s="26">
        <f>SUBTOTAL(9,C8899:C8899)</f>
        <v>909.9</v>
      </c>
      <c r="D8900" s="26" t="str">
        <f>IF(E8900="","TOTAL","")</f>
        <v>TOTAL</v>
      </c>
    </row>
    <row r="8901" spans="1:5" outlineLevel="2" x14ac:dyDescent="0.35">
      <c r="A8901" s="11">
        <v>43854</v>
      </c>
      <c r="B8901" t="s">
        <v>27</v>
      </c>
      <c r="C8901" s="5">
        <v>17.07</v>
      </c>
      <c r="D8901" s="26" t="str">
        <f>IF(E8901="","TOTAL","")</f>
        <v/>
      </c>
      <c r="E8901" t="s">
        <v>79</v>
      </c>
    </row>
    <row r="8902" spans="1:5" outlineLevel="2" x14ac:dyDescent="0.35">
      <c r="A8902" s="11">
        <v>43854</v>
      </c>
      <c r="B8902" t="s">
        <v>27</v>
      </c>
      <c r="C8902" s="5">
        <v>280.10000000000002</v>
      </c>
      <c r="D8902" s="26" t="str">
        <f>IF(E8902="","TOTAL","")</f>
        <v/>
      </c>
      <c r="E8902" t="s">
        <v>79</v>
      </c>
    </row>
    <row r="8903" spans="1:5" outlineLevel="2" x14ac:dyDescent="0.35">
      <c r="A8903" s="11">
        <v>43854</v>
      </c>
      <c r="B8903" t="s">
        <v>27</v>
      </c>
      <c r="C8903" s="5">
        <v>135.19999999999999</v>
      </c>
      <c r="D8903" s="26" t="str">
        <f>IF(E8903="","TOTAL","")</f>
        <v/>
      </c>
      <c r="E8903" t="s">
        <v>79</v>
      </c>
    </row>
    <row r="8904" spans="1:5" outlineLevel="1" x14ac:dyDescent="0.35">
      <c r="A8904" s="25">
        <f>A8903</f>
        <v>43854</v>
      </c>
      <c r="B8904" s="24" t="str">
        <f>B8903</f>
        <v>ERIC ARMIN INC</v>
      </c>
      <c r="C8904" s="26">
        <f>SUBTOTAL(9,C8901:C8903)</f>
        <v>432.37</v>
      </c>
      <c r="D8904" s="26" t="str">
        <f>IF(E8904="","TOTAL","")</f>
        <v>TOTAL</v>
      </c>
    </row>
    <row r="8905" spans="1:5" outlineLevel="2" x14ac:dyDescent="0.35">
      <c r="A8905" s="11">
        <v>43854</v>
      </c>
      <c r="B8905" t="s">
        <v>1772</v>
      </c>
      <c r="C8905" s="5">
        <v>98.78</v>
      </c>
      <c r="D8905" s="26" t="str">
        <f>IF(E8905="","TOTAL","")</f>
        <v/>
      </c>
      <c r="E8905" t="s">
        <v>655</v>
      </c>
    </row>
    <row r="8906" spans="1:5" outlineLevel="1" x14ac:dyDescent="0.35">
      <c r="A8906" s="25">
        <f>A8905</f>
        <v>43854</v>
      </c>
      <c r="B8906" s="24" t="str">
        <f>B8905</f>
        <v>EAST BERNARD ISD</v>
      </c>
      <c r="C8906" s="26">
        <f>SUBTOTAL(9,C8905:C8905)</f>
        <v>98.78</v>
      </c>
      <c r="D8906" s="26" t="str">
        <f>IF(E8906="","TOTAL","")</f>
        <v>TOTAL</v>
      </c>
    </row>
    <row r="8907" spans="1:5" outlineLevel="2" x14ac:dyDescent="0.35">
      <c r="A8907" s="11">
        <v>43854</v>
      </c>
      <c r="B8907" t="s">
        <v>413</v>
      </c>
      <c r="C8907" s="5">
        <v>2437.5</v>
      </c>
      <c r="D8907" s="26" t="str">
        <f>IF(E8907="","TOTAL","")</f>
        <v/>
      </c>
      <c r="E8907" t="s">
        <v>77</v>
      </c>
    </row>
    <row r="8908" spans="1:5" outlineLevel="2" x14ac:dyDescent="0.35">
      <c r="A8908" s="11">
        <v>43854</v>
      </c>
      <c r="B8908" t="s">
        <v>413</v>
      </c>
      <c r="C8908" s="5">
        <v>877.5</v>
      </c>
      <c r="D8908" s="26" t="str">
        <f>IF(E8908="","TOTAL","")</f>
        <v/>
      </c>
      <c r="E8908" t="s">
        <v>77</v>
      </c>
    </row>
    <row r="8909" spans="1:5" outlineLevel="2" x14ac:dyDescent="0.35">
      <c r="A8909" s="11">
        <v>43854</v>
      </c>
      <c r="B8909" t="s">
        <v>413</v>
      </c>
      <c r="C8909" s="5">
        <v>2145</v>
      </c>
      <c r="D8909" s="26" t="str">
        <f>IF(E8909="","TOTAL","")</f>
        <v/>
      </c>
      <c r="E8909" t="s">
        <v>77</v>
      </c>
    </row>
    <row r="8910" spans="1:5" outlineLevel="2" x14ac:dyDescent="0.35">
      <c r="A8910" s="11">
        <v>43854</v>
      </c>
      <c r="B8910" t="s">
        <v>413</v>
      </c>
      <c r="C8910" s="5">
        <v>2437.5</v>
      </c>
      <c r="D8910" s="26" t="str">
        <f>IF(E8910="","TOTAL","")</f>
        <v/>
      </c>
      <c r="E8910" t="s">
        <v>77</v>
      </c>
    </row>
    <row r="8911" spans="1:5" outlineLevel="2" x14ac:dyDescent="0.35">
      <c r="A8911" s="11">
        <v>43854</v>
      </c>
      <c r="B8911" t="s">
        <v>413</v>
      </c>
      <c r="C8911" s="5">
        <v>4154.8</v>
      </c>
      <c r="D8911" s="26" t="str">
        <f>IF(E8911="","TOTAL","")</f>
        <v/>
      </c>
      <c r="E8911" t="s">
        <v>77</v>
      </c>
    </row>
    <row r="8912" spans="1:5" outlineLevel="2" x14ac:dyDescent="0.35">
      <c r="A8912" s="11">
        <v>43854</v>
      </c>
      <c r="B8912" t="s">
        <v>413</v>
      </c>
      <c r="C8912" s="5">
        <v>4875</v>
      </c>
      <c r="D8912" s="26" t="str">
        <f>IF(E8912="","TOTAL","")</f>
        <v/>
      </c>
      <c r="E8912" t="s">
        <v>77</v>
      </c>
    </row>
    <row r="8913" spans="1:5" outlineLevel="2" x14ac:dyDescent="0.35">
      <c r="A8913" s="11">
        <v>43854</v>
      </c>
      <c r="B8913" t="s">
        <v>413</v>
      </c>
      <c r="C8913" s="5">
        <v>1755</v>
      </c>
      <c r="D8913" s="26" t="str">
        <f>IF(E8913="","TOTAL","")</f>
        <v/>
      </c>
      <c r="E8913" t="s">
        <v>77</v>
      </c>
    </row>
    <row r="8914" spans="1:5" outlineLevel="2" x14ac:dyDescent="0.35">
      <c r="A8914" s="11">
        <v>43854</v>
      </c>
      <c r="B8914" t="s">
        <v>413</v>
      </c>
      <c r="C8914" s="5">
        <v>4875</v>
      </c>
      <c r="D8914" s="26" t="str">
        <f>IF(E8914="","TOTAL","")</f>
        <v/>
      </c>
      <c r="E8914" t="s">
        <v>77</v>
      </c>
    </row>
    <row r="8915" spans="1:5" outlineLevel="1" x14ac:dyDescent="0.35">
      <c r="A8915" s="25">
        <f>A8914</f>
        <v>43854</v>
      </c>
      <c r="B8915" s="24" t="str">
        <f>B8914</f>
        <v>EBS HEALTHCARE INC</v>
      </c>
      <c r="C8915" s="26">
        <f>SUBTOTAL(9,C8907:C8914)</f>
        <v>23557.3</v>
      </c>
      <c r="D8915" s="26" t="str">
        <f>IF(E8915="","TOTAL","")</f>
        <v>TOTAL</v>
      </c>
    </row>
    <row r="8916" spans="1:5" outlineLevel="2" x14ac:dyDescent="0.35">
      <c r="A8916" s="11">
        <v>43854</v>
      </c>
      <c r="B8916" t="s">
        <v>1164</v>
      </c>
      <c r="C8916" s="5">
        <v>3420</v>
      </c>
      <c r="D8916" s="26" t="str">
        <f>IF(E8916="","TOTAL","")</f>
        <v/>
      </c>
      <c r="E8916" t="s">
        <v>92</v>
      </c>
    </row>
    <row r="8917" spans="1:5" outlineLevel="1" x14ac:dyDescent="0.35">
      <c r="A8917" s="25">
        <f>A8916</f>
        <v>43854</v>
      </c>
      <c r="B8917" s="24" t="str">
        <f>B8916</f>
        <v>EDUCATION GALAXY LLC</v>
      </c>
      <c r="C8917" s="26">
        <f>SUBTOTAL(9,C8916:C8916)</f>
        <v>3420</v>
      </c>
      <c r="D8917" s="26" t="str">
        <f>IF(E8917="","TOTAL","")</f>
        <v>TOTAL</v>
      </c>
    </row>
    <row r="8918" spans="1:5" outlineLevel="2" x14ac:dyDescent="0.35">
      <c r="A8918" s="11">
        <v>43854</v>
      </c>
      <c r="B8918" t="s">
        <v>1466</v>
      </c>
      <c r="C8918" s="5">
        <v>135</v>
      </c>
      <c r="D8918" s="26" t="str">
        <f>IF(E8918="","TOTAL","")</f>
        <v/>
      </c>
      <c r="E8918" t="s">
        <v>77</v>
      </c>
    </row>
    <row r="8919" spans="1:5" outlineLevel="2" x14ac:dyDescent="0.35">
      <c r="A8919" s="11">
        <v>43854</v>
      </c>
      <c r="B8919" t="s">
        <v>1466</v>
      </c>
      <c r="C8919" s="5">
        <v>67.5</v>
      </c>
      <c r="D8919" s="26" t="str">
        <f>IF(E8919="","TOTAL","")</f>
        <v/>
      </c>
      <c r="E8919" t="s">
        <v>77</v>
      </c>
    </row>
    <row r="8920" spans="1:5" outlineLevel="2" x14ac:dyDescent="0.35">
      <c r="A8920" s="11">
        <v>43854</v>
      </c>
      <c r="B8920" t="s">
        <v>1466</v>
      </c>
      <c r="C8920" s="5">
        <v>67.5</v>
      </c>
      <c r="D8920" s="26" t="str">
        <f>IF(E8920="","TOTAL","")</f>
        <v/>
      </c>
      <c r="E8920" t="s">
        <v>77</v>
      </c>
    </row>
    <row r="8921" spans="1:5" outlineLevel="2" x14ac:dyDescent="0.35">
      <c r="A8921" s="11">
        <v>43854</v>
      </c>
      <c r="B8921" t="s">
        <v>1466</v>
      </c>
      <c r="C8921" s="5">
        <v>135</v>
      </c>
      <c r="D8921" s="26" t="str">
        <f>IF(E8921="","TOTAL","")</f>
        <v/>
      </c>
      <c r="E8921" t="s">
        <v>77</v>
      </c>
    </row>
    <row r="8922" spans="1:5" outlineLevel="1" x14ac:dyDescent="0.35">
      <c r="A8922" s="25">
        <f>A8921</f>
        <v>43854</v>
      </c>
      <c r="B8922" s="24" t="str">
        <f>B8921</f>
        <v>CHARLES EDWARDS</v>
      </c>
      <c r="C8922" s="26">
        <f>SUBTOTAL(9,C8918:C8921)</f>
        <v>405</v>
      </c>
      <c r="D8922" s="26" t="str">
        <f>IF(E8922="","TOTAL","")</f>
        <v>TOTAL</v>
      </c>
    </row>
    <row r="8923" spans="1:5" outlineLevel="2" x14ac:dyDescent="0.35">
      <c r="A8923" s="11">
        <v>43854</v>
      </c>
      <c r="B8923" t="s">
        <v>117</v>
      </c>
      <c r="C8923" s="5">
        <v>-75</v>
      </c>
      <c r="D8923" s="26" t="str">
        <f>IF(E8923="","TOTAL","")</f>
        <v/>
      </c>
      <c r="E8923" t="s">
        <v>81</v>
      </c>
    </row>
    <row r="8924" spans="1:5" outlineLevel="2" x14ac:dyDescent="0.35">
      <c r="A8924" s="11">
        <v>43854</v>
      </c>
      <c r="B8924" t="s">
        <v>117</v>
      </c>
      <c r="C8924" s="5">
        <v>83.7</v>
      </c>
      <c r="D8924" s="26" t="str">
        <f>IF(E8924="","TOTAL","")</f>
        <v/>
      </c>
      <c r="E8924" t="s">
        <v>81</v>
      </c>
    </row>
    <row r="8925" spans="1:5" outlineLevel="2" x14ac:dyDescent="0.35">
      <c r="A8925" s="11">
        <v>43854</v>
      </c>
      <c r="B8925" t="s">
        <v>117</v>
      </c>
      <c r="C8925" s="5">
        <v>50.8</v>
      </c>
      <c r="D8925" s="26" t="str">
        <f>IF(E8925="","TOTAL","")</f>
        <v/>
      </c>
      <c r="E8925" t="s">
        <v>81</v>
      </c>
    </row>
    <row r="8926" spans="1:5" outlineLevel="2" x14ac:dyDescent="0.35">
      <c r="A8926" s="11">
        <v>43854</v>
      </c>
      <c r="B8926" t="s">
        <v>117</v>
      </c>
      <c r="C8926" s="5">
        <v>9.26</v>
      </c>
      <c r="D8926" s="26" t="str">
        <f>IF(E8926="","TOTAL","")</f>
        <v/>
      </c>
      <c r="E8926" t="s">
        <v>81</v>
      </c>
    </row>
    <row r="8927" spans="1:5" outlineLevel="2" x14ac:dyDescent="0.35">
      <c r="A8927" s="11">
        <v>43854</v>
      </c>
      <c r="B8927" t="s">
        <v>117</v>
      </c>
      <c r="C8927" s="5">
        <v>65.53</v>
      </c>
      <c r="D8927" s="26" t="str">
        <f>IF(E8927="","TOTAL","")</f>
        <v/>
      </c>
      <c r="E8927" t="s">
        <v>81</v>
      </c>
    </row>
    <row r="8928" spans="1:5" outlineLevel="2" x14ac:dyDescent="0.35">
      <c r="A8928" s="11">
        <v>43854</v>
      </c>
      <c r="B8928" t="s">
        <v>117</v>
      </c>
      <c r="C8928" s="5">
        <v>38.5</v>
      </c>
      <c r="D8928" s="26" t="str">
        <f>IF(E8928="","TOTAL","")</f>
        <v/>
      </c>
      <c r="E8928" t="s">
        <v>81</v>
      </c>
    </row>
    <row r="8929" spans="1:5" outlineLevel="2" x14ac:dyDescent="0.35">
      <c r="A8929" s="11">
        <v>43854</v>
      </c>
      <c r="B8929" t="s">
        <v>117</v>
      </c>
      <c r="C8929" s="5">
        <v>65.17</v>
      </c>
      <c r="D8929" s="26" t="str">
        <f>IF(E8929="","TOTAL","")</f>
        <v/>
      </c>
      <c r="E8929" t="s">
        <v>81</v>
      </c>
    </row>
    <row r="8930" spans="1:5" outlineLevel="2" x14ac:dyDescent="0.35">
      <c r="A8930" s="11">
        <v>43854</v>
      </c>
      <c r="B8930" t="s">
        <v>117</v>
      </c>
      <c r="C8930" s="5">
        <v>154.94999999999999</v>
      </c>
      <c r="D8930" s="26" t="str">
        <f>IF(E8930="","TOTAL","")</f>
        <v/>
      </c>
      <c r="E8930" t="s">
        <v>81</v>
      </c>
    </row>
    <row r="8931" spans="1:5" outlineLevel="2" x14ac:dyDescent="0.35">
      <c r="A8931" s="11">
        <v>43854</v>
      </c>
      <c r="B8931" t="s">
        <v>117</v>
      </c>
      <c r="C8931" s="5">
        <v>206.4</v>
      </c>
      <c r="D8931" s="26" t="str">
        <f>IF(E8931="","TOTAL","")</f>
        <v/>
      </c>
      <c r="E8931" t="s">
        <v>81</v>
      </c>
    </row>
    <row r="8932" spans="1:5" outlineLevel="1" x14ac:dyDescent="0.35">
      <c r="A8932" s="25">
        <f>A8931</f>
        <v>43854</v>
      </c>
      <c r="B8932" s="24" t="str">
        <f>B8931</f>
        <v>ELLIOTT ELECTRIC SUPPLY INC</v>
      </c>
      <c r="C8932" s="26">
        <f>SUBTOTAL(9,C8923:C8931)</f>
        <v>599.31000000000006</v>
      </c>
      <c r="D8932" s="26" t="str">
        <f>IF(E8932="","TOTAL","")</f>
        <v>TOTAL</v>
      </c>
    </row>
    <row r="8933" spans="1:5" outlineLevel="2" x14ac:dyDescent="0.35">
      <c r="A8933" s="11">
        <v>43854</v>
      </c>
      <c r="B8933" t="s">
        <v>873</v>
      </c>
      <c r="C8933" s="5">
        <v>28.35</v>
      </c>
      <c r="D8933" s="26" t="str">
        <f>IF(E8933="","TOTAL","")</f>
        <v/>
      </c>
      <c r="E8933" t="s">
        <v>101</v>
      </c>
    </row>
    <row r="8934" spans="1:5" outlineLevel="2" x14ac:dyDescent="0.35">
      <c r="A8934" s="11">
        <v>43854</v>
      </c>
      <c r="B8934" t="s">
        <v>873</v>
      </c>
      <c r="C8934" s="5">
        <v>23.44</v>
      </c>
      <c r="D8934" s="26" t="str">
        <f>IF(E8934="","TOTAL","")</f>
        <v/>
      </c>
      <c r="E8934" t="s">
        <v>101</v>
      </c>
    </row>
    <row r="8935" spans="1:5" outlineLevel="1" x14ac:dyDescent="0.35">
      <c r="A8935" s="25">
        <f>A8934</f>
        <v>43854</v>
      </c>
      <c r="B8935" s="24" t="str">
        <f>B8934</f>
        <v>CYNTHIA HYDE</v>
      </c>
      <c r="C8935" s="26">
        <f>SUBTOTAL(9,C8933:C8934)</f>
        <v>51.790000000000006</v>
      </c>
      <c r="D8935" s="26" t="str">
        <f>IF(E8935="","TOTAL","")</f>
        <v>TOTAL</v>
      </c>
    </row>
    <row r="8936" spans="1:5" outlineLevel="2" x14ac:dyDescent="0.35">
      <c r="A8936" s="11">
        <v>43854</v>
      </c>
      <c r="B8936" t="s">
        <v>1773</v>
      </c>
      <c r="C8936" s="5">
        <v>1248.8900000000001</v>
      </c>
      <c r="D8936" s="26" t="str">
        <f>IF(E8936="","TOTAL","")</f>
        <v/>
      </c>
      <c r="E8936" t="s">
        <v>97</v>
      </c>
    </row>
    <row r="8937" spans="1:5" outlineLevel="2" x14ac:dyDescent="0.35">
      <c r="A8937" s="11">
        <v>43854</v>
      </c>
      <c r="B8937" t="s">
        <v>1773</v>
      </c>
      <c r="C8937" s="5">
        <v>266.95</v>
      </c>
      <c r="D8937" s="26" t="str">
        <f>IF(E8937="","TOTAL","")</f>
        <v/>
      </c>
      <c r="E8937" t="s">
        <v>97</v>
      </c>
    </row>
    <row r="8938" spans="1:5" outlineLevel="1" x14ac:dyDescent="0.35">
      <c r="A8938" s="25">
        <f>A8937</f>
        <v>43854</v>
      </c>
      <c r="B8938" s="24" t="str">
        <f>B8937</f>
        <v>DARLENE RANKIN</v>
      </c>
      <c r="C8938" s="26">
        <f>SUBTOTAL(9,C8936:C8937)</f>
        <v>1515.8400000000001</v>
      </c>
      <c r="D8938" s="26" t="str">
        <f>IF(E8938="","TOTAL","")</f>
        <v>TOTAL</v>
      </c>
    </row>
    <row r="8939" spans="1:5" outlineLevel="2" x14ac:dyDescent="0.35">
      <c r="A8939" s="11">
        <v>43854</v>
      </c>
      <c r="B8939" t="s">
        <v>722</v>
      </c>
      <c r="C8939" s="5">
        <v>41.47</v>
      </c>
      <c r="D8939" s="26" t="str">
        <f>IF(E8939="","TOTAL","")</f>
        <v/>
      </c>
      <c r="E8939" t="s">
        <v>101</v>
      </c>
    </row>
    <row r="8940" spans="1:5" outlineLevel="2" x14ac:dyDescent="0.35">
      <c r="A8940" s="11">
        <v>43854</v>
      </c>
      <c r="B8940" t="s">
        <v>722</v>
      </c>
      <c r="C8940" s="5">
        <v>56.2</v>
      </c>
      <c r="D8940" s="26" t="str">
        <f>IF(E8940="","TOTAL","")</f>
        <v/>
      </c>
      <c r="E8940" t="s">
        <v>101</v>
      </c>
    </row>
    <row r="8941" spans="1:5" outlineLevel="1" x14ac:dyDescent="0.35">
      <c r="A8941" s="25">
        <f>A8940</f>
        <v>43854</v>
      </c>
      <c r="B8941" s="24" t="str">
        <f>B8940</f>
        <v>ELISABETH PHILLIPS</v>
      </c>
      <c r="C8941" s="26">
        <f>SUBTOTAL(9,C8939:C8940)</f>
        <v>97.67</v>
      </c>
      <c r="D8941" s="26" t="str">
        <f>IF(E8941="","TOTAL","")</f>
        <v>TOTAL</v>
      </c>
    </row>
    <row r="8942" spans="1:5" outlineLevel="2" x14ac:dyDescent="0.35">
      <c r="A8942" s="11">
        <v>43854</v>
      </c>
      <c r="B8942" t="s">
        <v>1774</v>
      </c>
      <c r="C8942" s="5">
        <v>20</v>
      </c>
      <c r="D8942" s="26" t="str">
        <f>IF(E8942="","TOTAL","")</f>
        <v/>
      </c>
      <c r="E8942" t="s">
        <v>79</v>
      </c>
    </row>
    <row r="8943" spans="1:5" outlineLevel="2" x14ac:dyDescent="0.35">
      <c r="A8943" s="11">
        <v>43854</v>
      </c>
      <c r="B8943" t="s">
        <v>1774</v>
      </c>
      <c r="C8943" s="5">
        <v>10.63</v>
      </c>
      <c r="D8943" s="26" t="str">
        <f>IF(E8943="","TOTAL","")</f>
        <v/>
      </c>
      <c r="E8943" t="s">
        <v>79</v>
      </c>
    </row>
    <row r="8944" spans="1:5" outlineLevel="2" x14ac:dyDescent="0.35">
      <c r="A8944" s="11">
        <v>43854</v>
      </c>
      <c r="B8944" t="s">
        <v>1774</v>
      </c>
      <c r="C8944" s="5">
        <v>55.71</v>
      </c>
      <c r="D8944" s="26" t="str">
        <f>IF(E8944="","TOTAL","")</f>
        <v/>
      </c>
      <c r="E8944" t="s">
        <v>89</v>
      </c>
    </row>
    <row r="8945" spans="1:5" outlineLevel="1" x14ac:dyDescent="0.35">
      <c r="A8945" s="25">
        <f>A8944</f>
        <v>43854</v>
      </c>
      <c r="B8945" s="24" t="str">
        <f>B8944</f>
        <v>JACQUELINE BELMAREZ</v>
      </c>
      <c r="C8945" s="26">
        <f>SUBTOTAL(9,C8942:C8944)</f>
        <v>86.34</v>
      </c>
      <c r="D8945" s="26" t="str">
        <f>IF(E8945="","TOTAL","")</f>
        <v>TOTAL</v>
      </c>
    </row>
    <row r="8946" spans="1:5" outlineLevel="2" x14ac:dyDescent="0.35">
      <c r="A8946" s="11">
        <v>43854</v>
      </c>
      <c r="B8946" t="s">
        <v>1775</v>
      </c>
      <c r="C8946" s="5">
        <v>191.67</v>
      </c>
      <c r="D8946" s="26" t="str">
        <f>IF(E8946="","TOTAL","")</f>
        <v/>
      </c>
      <c r="E8946" t="s">
        <v>89</v>
      </c>
    </row>
    <row r="8947" spans="1:5" outlineLevel="2" x14ac:dyDescent="0.35">
      <c r="A8947" s="11">
        <v>43854</v>
      </c>
      <c r="B8947" t="s">
        <v>1775</v>
      </c>
      <c r="C8947" s="5">
        <v>54.28</v>
      </c>
      <c r="D8947" s="26" t="str">
        <f>IF(E8947="","TOTAL","")</f>
        <v/>
      </c>
      <c r="E8947" t="s">
        <v>89</v>
      </c>
    </row>
    <row r="8948" spans="1:5" outlineLevel="2" x14ac:dyDescent="0.35">
      <c r="A8948" s="11">
        <v>43854</v>
      </c>
      <c r="B8948" t="s">
        <v>1775</v>
      </c>
      <c r="C8948" s="5">
        <v>99.01</v>
      </c>
      <c r="D8948" s="26" t="str">
        <f>IF(E8948="","TOTAL","")</f>
        <v/>
      </c>
      <c r="E8948" t="s">
        <v>79</v>
      </c>
    </row>
    <row r="8949" spans="1:5" outlineLevel="2" x14ac:dyDescent="0.35">
      <c r="A8949" s="11">
        <v>43854</v>
      </c>
      <c r="B8949" t="s">
        <v>1775</v>
      </c>
      <c r="C8949" s="5">
        <v>436.31</v>
      </c>
      <c r="D8949" s="26" t="str">
        <f>IF(E8949="","TOTAL","")</f>
        <v/>
      </c>
      <c r="E8949" t="s">
        <v>89</v>
      </c>
    </row>
    <row r="8950" spans="1:5" outlineLevel="1" x14ac:dyDescent="0.35">
      <c r="A8950" s="25">
        <f>A8949</f>
        <v>43854</v>
      </c>
      <c r="B8950" s="24" t="str">
        <f>B8949</f>
        <v>JAN FORD</v>
      </c>
      <c r="C8950" s="26">
        <f>SUBTOTAL(9,C8946:C8949)</f>
        <v>781.27</v>
      </c>
      <c r="D8950" s="26" t="str">
        <f>IF(E8950="","TOTAL","")</f>
        <v>TOTAL</v>
      </c>
    </row>
    <row r="8951" spans="1:5" outlineLevel="2" x14ac:dyDescent="0.35">
      <c r="A8951" s="11">
        <v>43854</v>
      </c>
      <c r="B8951" t="s">
        <v>1776</v>
      </c>
      <c r="C8951" s="5">
        <v>130</v>
      </c>
      <c r="D8951" s="26" t="str">
        <f>IF(E8951="","TOTAL","")</f>
        <v/>
      </c>
      <c r="E8951" t="s">
        <v>82</v>
      </c>
    </row>
    <row r="8952" spans="1:5" outlineLevel="2" x14ac:dyDescent="0.35">
      <c r="A8952" s="11">
        <v>43854</v>
      </c>
      <c r="B8952" t="s">
        <v>1776</v>
      </c>
      <c r="C8952" s="5">
        <v>45</v>
      </c>
      <c r="D8952" s="26" t="str">
        <f>IF(E8952="","TOTAL","")</f>
        <v/>
      </c>
      <c r="E8952" t="s">
        <v>99</v>
      </c>
    </row>
    <row r="8953" spans="1:5" outlineLevel="1" x14ac:dyDescent="0.35">
      <c r="A8953" s="25">
        <f>A8952</f>
        <v>43854</v>
      </c>
      <c r="B8953" s="24" t="str">
        <f>B8952</f>
        <v>JULIANA LOTERO</v>
      </c>
      <c r="C8953" s="26">
        <f>SUBTOTAL(9,C8951:C8952)</f>
        <v>175</v>
      </c>
      <c r="D8953" s="26" t="str">
        <f>IF(E8953="","TOTAL","")</f>
        <v>TOTAL</v>
      </c>
    </row>
    <row r="8954" spans="1:5" outlineLevel="2" x14ac:dyDescent="0.35">
      <c r="A8954" s="11">
        <v>43854</v>
      </c>
      <c r="B8954" t="s">
        <v>1516</v>
      </c>
      <c r="C8954" s="5">
        <v>4.3600000000000003</v>
      </c>
      <c r="D8954" s="26" t="str">
        <f>IF(E8954="","TOTAL","")</f>
        <v/>
      </c>
      <c r="E8954" t="s">
        <v>101</v>
      </c>
    </row>
    <row r="8955" spans="1:5" outlineLevel="2" x14ac:dyDescent="0.35">
      <c r="A8955" s="11">
        <v>43854</v>
      </c>
      <c r="B8955" t="s">
        <v>1516</v>
      </c>
      <c r="C8955" s="5">
        <v>10.36</v>
      </c>
      <c r="D8955" s="26" t="str">
        <f>IF(E8955="","TOTAL","")</f>
        <v/>
      </c>
      <c r="E8955" t="s">
        <v>101</v>
      </c>
    </row>
    <row r="8956" spans="1:5" outlineLevel="1" x14ac:dyDescent="0.35">
      <c r="A8956" s="25">
        <f>A8955</f>
        <v>43854</v>
      </c>
      <c r="B8956" s="24" t="str">
        <f>B8955</f>
        <v>KHATEREH ROWSHAN</v>
      </c>
      <c r="C8956" s="26">
        <f>SUBTOTAL(9,C8954:C8955)</f>
        <v>14.719999999999999</v>
      </c>
      <c r="D8956" s="26" t="str">
        <f>IF(E8956="","TOTAL","")</f>
        <v>TOTAL</v>
      </c>
    </row>
    <row r="8957" spans="1:5" outlineLevel="2" x14ac:dyDescent="0.35">
      <c r="A8957" s="11">
        <v>43854</v>
      </c>
      <c r="B8957" t="s">
        <v>1777</v>
      </c>
      <c r="C8957" s="5">
        <v>23.98</v>
      </c>
      <c r="D8957" s="26" t="str">
        <f>IF(E8957="","TOTAL","")</f>
        <v/>
      </c>
      <c r="E8957" t="s">
        <v>101</v>
      </c>
    </row>
    <row r="8958" spans="1:5" outlineLevel="2" x14ac:dyDescent="0.35">
      <c r="A8958" s="11">
        <v>43854</v>
      </c>
      <c r="B8958" t="s">
        <v>1777</v>
      </c>
      <c r="C8958" s="5">
        <v>58.86</v>
      </c>
      <c r="D8958" s="26" t="str">
        <f>IF(E8958="","TOTAL","")</f>
        <v/>
      </c>
      <c r="E8958" t="s">
        <v>101</v>
      </c>
    </row>
    <row r="8959" spans="1:5" outlineLevel="1" x14ac:dyDescent="0.35">
      <c r="A8959" s="25">
        <f>A8958</f>
        <v>43854</v>
      </c>
      <c r="B8959" s="24" t="str">
        <f>B8958</f>
        <v>LAURA ZEMEL</v>
      </c>
      <c r="C8959" s="26">
        <f>SUBTOTAL(9,C8957:C8958)</f>
        <v>82.84</v>
      </c>
      <c r="D8959" s="26" t="str">
        <f>IF(E8959="","TOTAL","")</f>
        <v>TOTAL</v>
      </c>
    </row>
    <row r="8960" spans="1:5" outlineLevel="2" x14ac:dyDescent="0.35">
      <c r="A8960" s="11">
        <v>43854</v>
      </c>
      <c r="B8960" t="s">
        <v>1778</v>
      </c>
      <c r="C8960" s="5">
        <v>30</v>
      </c>
      <c r="D8960" s="26" t="str">
        <f>IF(E8960="","TOTAL","")</f>
        <v/>
      </c>
      <c r="E8960" t="s">
        <v>101</v>
      </c>
    </row>
    <row r="8961" spans="1:5" outlineLevel="2" x14ac:dyDescent="0.35">
      <c r="A8961" s="11">
        <v>43854</v>
      </c>
      <c r="B8961" t="s">
        <v>1778</v>
      </c>
      <c r="C8961" s="5">
        <v>21.27</v>
      </c>
      <c r="D8961" s="26" t="str">
        <f>IF(E8961="","TOTAL","")</f>
        <v/>
      </c>
      <c r="E8961" t="s">
        <v>101</v>
      </c>
    </row>
    <row r="8962" spans="1:5" outlineLevel="1" x14ac:dyDescent="0.35">
      <c r="A8962" s="25">
        <f>A8961</f>
        <v>43854</v>
      </c>
      <c r="B8962" s="24" t="str">
        <f>B8961</f>
        <v>MARIEL SERRANO VELEZ</v>
      </c>
      <c r="C8962" s="26">
        <f>SUBTOTAL(9,C8960:C8961)</f>
        <v>51.269999999999996</v>
      </c>
      <c r="D8962" s="26" t="str">
        <f>IF(E8962="","TOTAL","")</f>
        <v>TOTAL</v>
      </c>
    </row>
    <row r="8963" spans="1:5" outlineLevel="2" x14ac:dyDescent="0.35">
      <c r="A8963" s="11">
        <v>43854</v>
      </c>
      <c r="B8963" t="s">
        <v>898</v>
      </c>
      <c r="C8963" s="5">
        <v>141.18</v>
      </c>
      <c r="D8963" s="26" t="str">
        <f>IF(E8963="","TOTAL","")</f>
        <v/>
      </c>
      <c r="E8963" t="s">
        <v>101</v>
      </c>
    </row>
    <row r="8964" spans="1:5" outlineLevel="2" x14ac:dyDescent="0.35">
      <c r="A8964" s="11">
        <v>43854</v>
      </c>
      <c r="B8964" t="s">
        <v>898</v>
      </c>
      <c r="C8964" s="5">
        <v>145.52000000000001</v>
      </c>
      <c r="D8964" s="26" t="str">
        <f>IF(E8964="","TOTAL","")</f>
        <v/>
      </c>
      <c r="E8964" t="s">
        <v>101</v>
      </c>
    </row>
    <row r="8965" spans="1:5" outlineLevel="1" x14ac:dyDescent="0.35">
      <c r="A8965" s="25">
        <f>A8964</f>
        <v>43854</v>
      </c>
      <c r="B8965" s="24" t="str">
        <f>B8964</f>
        <v>RONDENA NOEL</v>
      </c>
      <c r="C8965" s="26">
        <f>SUBTOTAL(9,C8963:C8964)</f>
        <v>286.70000000000005</v>
      </c>
      <c r="D8965" s="26" t="str">
        <f>IF(E8965="","TOTAL","")</f>
        <v>TOTAL</v>
      </c>
    </row>
    <row r="8966" spans="1:5" outlineLevel="2" x14ac:dyDescent="0.35">
      <c r="A8966" s="11">
        <v>43854</v>
      </c>
      <c r="B8966" t="s">
        <v>397</v>
      </c>
      <c r="C8966" s="5">
        <v>8.18</v>
      </c>
      <c r="D8966" s="26" t="str">
        <f>IF(E8966="","TOTAL","")</f>
        <v/>
      </c>
      <c r="E8966" t="s">
        <v>101</v>
      </c>
    </row>
    <row r="8967" spans="1:5" outlineLevel="2" x14ac:dyDescent="0.35">
      <c r="A8967" s="11">
        <v>43854</v>
      </c>
      <c r="B8967" t="s">
        <v>397</v>
      </c>
      <c r="C8967" s="5">
        <v>29.54</v>
      </c>
      <c r="D8967" s="26" t="str">
        <f>IF(E8967="","TOTAL","")</f>
        <v/>
      </c>
      <c r="E8967" t="s">
        <v>101</v>
      </c>
    </row>
    <row r="8968" spans="1:5" outlineLevel="1" x14ac:dyDescent="0.35">
      <c r="A8968" s="25">
        <f>A8967</f>
        <v>43854</v>
      </c>
      <c r="B8968" s="24" t="str">
        <f>B8967</f>
        <v>ROSE HEGELE</v>
      </c>
      <c r="C8968" s="26">
        <f>SUBTOTAL(9,C8966:C8967)</f>
        <v>37.72</v>
      </c>
      <c r="D8968" s="26" t="str">
        <f>IF(E8968="","TOTAL","")</f>
        <v>TOTAL</v>
      </c>
    </row>
    <row r="8969" spans="1:5" outlineLevel="2" x14ac:dyDescent="0.35">
      <c r="A8969" s="11">
        <v>43854</v>
      </c>
      <c r="B8969" t="s">
        <v>862</v>
      </c>
      <c r="C8969" s="5">
        <v>100.84</v>
      </c>
      <c r="D8969" s="26" t="str">
        <f>IF(E8969="","TOTAL","")</f>
        <v/>
      </c>
      <c r="E8969" t="s">
        <v>101</v>
      </c>
    </row>
    <row r="8970" spans="1:5" outlineLevel="1" x14ac:dyDescent="0.35">
      <c r="A8970" s="25">
        <f>A8969</f>
        <v>43854</v>
      </c>
      <c r="B8970" s="24" t="str">
        <f>B8969</f>
        <v>ABIGAIL WYLIE</v>
      </c>
      <c r="C8970" s="26">
        <f>SUBTOTAL(9,C8969:C8969)</f>
        <v>100.84</v>
      </c>
      <c r="D8970" s="26" t="str">
        <f>IF(E8970="","TOTAL","")</f>
        <v>TOTAL</v>
      </c>
    </row>
    <row r="8971" spans="1:5" outlineLevel="2" x14ac:dyDescent="0.35">
      <c r="A8971" s="11">
        <v>43854</v>
      </c>
      <c r="B8971" t="s">
        <v>1779</v>
      </c>
      <c r="C8971" s="5">
        <v>34.479999999999997</v>
      </c>
      <c r="D8971" s="26" t="str">
        <f>IF(E8971="","TOTAL","")</f>
        <v/>
      </c>
      <c r="E8971" t="s">
        <v>79</v>
      </c>
    </row>
    <row r="8972" spans="1:5" outlineLevel="1" x14ac:dyDescent="0.35">
      <c r="A8972" s="25">
        <f>A8971</f>
        <v>43854</v>
      </c>
      <c r="B8972" s="24" t="str">
        <f>B8971</f>
        <v>AISHA BARNES</v>
      </c>
      <c r="C8972" s="26">
        <f>SUBTOTAL(9,C8971:C8971)</f>
        <v>34.479999999999997</v>
      </c>
      <c r="D8972" s="26" t="str">
        <f>IF(E8972="","TOTAL","")</f>
        <v>TOTAL</v>
      </c>
    </row>
    <row r="8973" spans="1:5" outlineLevel="2" x14ac:dyDescent="0.35">
      <c r="A8973" s="11">
        <v>43854</v>
      </c>
      <c r="B8973" t="s">
        <v>1177</v>
      </c>
      <c r="C8973" s="5">
        <v>53.05</v>
      </c>
      <c r="D8973" s="26" t="str">
        <f>IF(E8973="","TOTAL","")</f>
        <v/>
      </c>
      <c r="E8973" t="s">
        <v>101</v>
      </c>
    </row>
    <row r="8974" spans="1:5" outlineLevel="1" x14ac:dyDescent="0.35">
      <c r="A8974" s="25">
        <f>A8973</f>
        <v>43854</v>
      </c>
      <c r="B8974" s="24" t="str">
        <f>B8973</f>
        <v>AITRAN JAIME</v>
      </c>
      <c r="C8974" s="26">
        <f>SUBTOTAL(9,C8973:C8973)</f>
        <v>53.05</v>
      </c>
      <c r="D8974" s="26" t="str">
        <f>IF(E8974="","TOTAL","")</f>
        <v>TOTAL</v>
      </c>
    </row>
    <row r="8975" spans="1:5" outlineLevel="2" x14ac:dyDescent="0.35">
      <c r="A8975" s="11">
        <v>43854</v>
      </c>
      <c r="B8975" t="s">
        <v>1780</v>
      </c>
      <c r="C8975" s="5">
        <v>139.44</v>
      </c>
      <c r="D8975" s="26" t="str">
        <f>IF(E8975="","TOTAL","")</f>
        <v/>
      </c>
      <c r="E8975" t="s">
        <v>89</v>
      </c>
    </row>
    <row r="8976" spans="1:5" outlineLevel="1" x14ac:dyDescent="0.35">
      <c r="A8976" s="25">
        <f>A8975</f>
        <v>43854</v>
      </c>
      <c r="B8976" s="24" t="str">
        <f>B8975</f>
        <v>AMANDA FAIT</v>
      </c>
      <c r="C8976" s="26">
        <f>SUBTOTAL(9,C8975:C8975)</f>
        <v>139.44</v>
      </c>
      <c r="D8976" s="26" t="str">
        <f>IF(E8976="","TOTAL","")</f>
        <v>TOTAL</v>
      </c>
    </row>
    <row r="8977" spans="1:5" outlineLevel="2" x14ac:dyDescent="0.35">
      <c r="A8977" s="11">
        <v>43854</v>
      </c>
      <c r="B8977" t="s">
        <v>865</v>
      </c>
      <c r="C8977" s="5">
        <v>34.89</v>
      </c>
      <c r="D8977" s="26" t="str">
        <f>IF(E8977="","TOTAL","")</f>
        <v/>
      </c>
      <c r="E8977" t="s">
        <v>101</v>
      </c>
    </row>
    <row r="8978" spans="1:5" outlineLevel="1" x14ac:dyDescent="0.35">
      <c r="A8978" s="25">
        <f>A8977</f>
        <v>43854</v>
      </c>
      <c r="B8978" s="24" t="str">
        <f>B8977</f>
        <v>AMBER GRUNDER</v>
      </c>
      <c r="C8978" s="26">
        <f>SUBTOTAL(9,C8977:C8977)</f>
        <v>34.89</v>
      </c>
      <c r="D8978" s="26" t="str">
        <f>IF(E8978="","TOTAL","")</f>
        <v>TOTAL</v>
      </c>
    </row>
    <row r="8979" spans="1:5" outlineLevel="2" x14ac:dyDescent="0.35">
      <c r="A8979" s="11">
        <v>43854</v>
      </c>
      <c r="B8979" t="s">
        <v>1470</v>
      </c>
      <c r="C8979" s="5">
        <v>179.85</v>
      </c>
      <c r="D8979" s="26" t="str">
        <f>IF(E8979="","TOTAL","")</f>
        <v/>
      </c>
      <c r="E8979" t="s">
        <v>101</v>
      </c>
    </row>
    <row r="8980" spans="1:5" outlineLevel="2" x14ac:dyDescent="0.35">
      <c r="A8980" s="11">
        <v>43854</v>
      </c>
      <c r="B8980" t="s">
        <v>1470</v>
      </c>
      <c r="C8980" s="5">
        <v>72.81</v>
      </c>
      <c r="D8980" s="26" t="str">
        <f>IF(E8980="","TOTAL","")</f>
        <v/>
      </c>
      <c r="E8980" t="s">
        <v>97</v>
      </c>
    </row>
    <row r="8981" spans="1:5" outlineLevel="1" x14ac:dyDescent="0.35">
      <c r="A8981" s="25">
        <f>A8980</f>
        <v>43854</v>
      </c>
      <c r="B8981" s="24" t="str">
        <f>B8980</f>
        <v>AMY BROCHHAUSEN</v>
      </c>
      <c r="C8981" s="26">
        <f>SUBTOTAL(9,C8979:C8980)</f>
        <v>252.66</v>
      </c>
      <c r="D8981" s="26" t="str">
        <f>IF(E8981="","TOTAL","")</f>
        <v>TOTAL</v>
      </c>
    </row>
    <row r="8982" spans="1:5" outlineLevel="2" x14ac:dyDescent="0.35">
      <c r="A8982" s="11">
        <v>43854</v>
      </c>
      <c r="B8982" t="s">
        <v>1781</v>
      </c>
      <c r="C8982" s="5">
        <v>73.02</v>
      </c>
      <c r="D8982" s="26" t="str">
        <f>IF(E8982="","TOTAL","")</f>
        <v/>
      </c>
      <c r="E8982" t="s">
        <v>99</v>
      </c>
    </row>
    <row r="8983" spans="1:5" outlineLevel="1" x14ac:dyDescent="0.35">
      <c r="A8983" s="25">
        <f>A8982</f>
        <v>43854</v>
      </c>
      <c r="B8983" s="24" t="str">
        <f>B8982</f>
        <v>AMY CATALINE</v>
      </c>
      <c r="C8983" s="26">
        <f>SUBTOTAL(9,C8982:C8982)</f>
        <v>73.02</v>
      </c>
      <c r="D8983" s="26" t="str">
        <f>IF(E8983="","TOTAL","")</f>
        <v>TOTAL</v>
      </c>
    </row>
    <row r="8984" spans="1:5" outlineLevel="2" x14ac:dyDescent="0.35">
      <c r="A8984" s="11">
        <v>43854</v>
      </c>
      <c r="B8984" t="s">
        <v>1486</v>
      </c>
      <c r="C8984" s="5">
        <v>126.34</v>
      </c>
      <c r="D8984" s="26" t="str">
        <f>IF(E8984="","TOTAL","")</f>
        <v/>
      </c>
      <c r="E8984" t="s">
        <v>76</v>
      </c>
    </row>
    <row r="8985" spans="1:5" outlineLevel="1" x14ac:dyDescent="0.35">
      <c r="A8985" s="25">
        <f>A8984</f>
        <v>43854</v>
      </c>
      <c r="B8985" s="24" t="str">
        <f>B8984</f>
        <v>AMY MEFFORD</v>
      </c>
      <c r="C8985" s="26">
        <f>SUBTOTAL(9,C8984:C8984)</f>
        <v>126.34</v>
      </c>
      <c r="D8985" s="26" t="str">
        <f>IF(E8985="","TOTAL","")</f>
        <v>TOTAL</v>
      </c>
    </row>
    <row r="8986" spans="1:5" outlineLevel="2" x14ac:dyDescent="0.35">
      <c r="A8986" s="11">
        <v>43854</v>
      </c>
      <c r="B8986" t="s">
        <v>707</v>
      </c>
      <c r="C8986" s="5">
        <v>61.07</v>
      </c>
      <c r="D8986" s="26" t="str">
        <f>IF(E8986="","TOTAL","")</f>
        <v/>
      </c>
      <c r="E8986" t="s">
        <v>101</v>
      </c>
    </row>
    <row r="8987" spans="1:5" outlineLevel="1" x14ac:dyDescent="0.35">
      <c r="A8987" s="25">
        <f>A8986</f>
        <v>43854</v>
      </c>
      <c r="B8987" s="24" t="str">
        <f>B8986</f>
        <v>AMY OTT</v>
      </c>
      <c r="C8987" s="26">
        <f>SUBTOTAL(9,C8986:C8986)</f>
        <v>61.07</v>
      </c>
      <c r="D8987" s="26" t="str">
        <f>IF(E8987="","TOTAL","")</f>
        <v>TOTAL</v>
      </c>
    </row>
    <row r="8988" spans="1:5" outlineLevel="2" x14ac:dyDescent="0.35">
      <c r="A8988" s="11">
        <v>43854</v>
      </c>
      <c r="B8988" t="s">
        <v>499</v>
      </c>
      <c r="C8988" s="5">
        <v>97.03</v>
      </c>
      <c r="D8988" s="26" t="str">
        <f>IF(E8988="","TOTAL","")</f>
        <v/>
      </c>
      <c r="E8988" t="s">
        <v>101</v>
      </c>
    </row>
    <row r="8989" spans="1:5" outlineLevel="1" x14ac:dyDescent="0.35">
      <c r="A8989" s="25">
        <f>A8988</f>
        <v>43854</v>
      </c>
      <c r="B8989" s="24" t="str">
        <f>B8988</f>
        <v>AMY WOLFF</v>
      </c>
      <c r="C8989" s="26">
        <f>SUBTOTAL(9,C8988:C8988)</f>
        <v>97.03</v>
      </c>
      <c r="D8989" s="26" t="str">
        <f>IF(E8989="","TOTAL","")</f>
        <v>TOTAL</v>
      </c>
    </row>
    <row r="8990" spans="1:5" outlineLevel="2" x14ac:dyDescent="0.35">
      <c r="A8990" s="11">
        <v>43854</v>
      </c>
      <c r="B8990" t="s">
        <v>1183</v>
      </c>
      <c r="C8990" s="5">
        <v>71.97</v>
      </c>
      <c r="D8990" s="26" t="str">
        <f>IF(E8990="","TOTAL","")</f>
        <v/>
      </c>
      <c r="E8990" t="s">
        <v>101</v>
      </c>
    </row>
    <row r="8991" spans="1:5" outlineLevel="1" x14ac:dyDescent="0.35">
      <c r="A8991" s="25">
        <f>A8990</f>
        <v>43854</v>
      </c>
      <c r="B8991" s="24" t="str">
        <f>B8990</f>
        <v>ANDREW MACDONALD</v>
      </c>
      <c r="C8991" s="26">
        <f>SUBTOTAL(9,C8990:C8990)</f>
        <v>71.97</v>
      </c>
      <c r="D8991" s="26" t="str">
        <f>IF(E8991="","TOTAL","")</f>
        <v>TOTAL</v>
      </c>
    </row>
    <row r="8992" spans="1:5" outlineLevel="2" x14ac:dyDescent="0.35">
      <c r="A8992" s="11">
        <v>43854</v>
      </c>
      <c r="B8992" t="s">
        <v>1782</v>
      </c>
      <c r="C8992" s="5">
        <v>152.82</v>
      </c>
      <c r="D8992" s="26" t="str">
        <f>IF(E8992="","TOTAL","")</f>
        <v/>
      </c>
      <c r="E8992" t="s">
        <v>101</v>
      </c>
    </row>
    <row r="8993" spans="1:5" outlineLevel="1" x14ac:dyDescent="0.35">
      <c r="A8993" s="25">
        <f>A8992</f>
        <v>43854</v>
      </c>
      <c r="B8993" s="24" t="str">
        <f>B8992</f>
        <v>ANGELICA GARCIA</v>
      </c>
      <c r="C8993" s="26">
        <f>SUBTOTAL(9,C8992:C8992)</f>
        <v>152.82</v>
      </c>
      <c r="D8993" s="26" t="str">
        <f>IF(E8993="","TOTAL","")</f>
        <v>TOTAL</v>
      </c>
    </row>
    <row r="8994" spans="1:5" outlineLevel="2" x14ac:dyDescent="0.35">
      <c r="A8994" s="11">
        <v>43854</v>
      </c>
      <c r="B8994" t="s">
        <v>1783</v>
      </c>
      <c r="C8994" s="5">
        <v>25</v>
      </c>
      <c r="D8994" s="26" t="str">
        <f>IF(E8994="","TOTAL","")</f>
        <v/>
      </c>
      <c r="E8994" t="s">
        <v>76</v>
      </c>
    </row>
    <row r="8995" spans="1:5" outlineLevel="1" x14ac:dyDescent="0.35">
      <c r="A8995" s="25">
        <f>A8994</f>
        <v>43854</v>
      </c>
      <c r="B8995" s="24" t="str">
        <f>B8994</f>
        <v>ANN AUBUCHON</v>
      </c>
      <c r="C8995" s="26">
        <f>SUBTOTAL(9,C8994:C8994)</f>
        <v>25</v>
      </c>
      <c r="D8995" s="26" t="str">
        <f>IF(E8995="","TOTAL","")</f>
        <v>TOTAL</v>
      </c>
    </row>
    <row r="8996" spans="1:5" outlineLevel="2" x14ac:dyDescent="0.35">
      <c r="A8996" s="11">
        <v>43854</v>
      </c>
      <c r="B8996" t="s">
        <v>1784</v>
      </c>
      <c r="C8996" s="5">
        <v>138.43</v>
      </c>
      <c r="D8996" s="26" t="str">
        <f>IF(E8996="","TOTAL","")</f>
        <v/>
      </c>
      <c r="E8996" t="s">
        <v>101</v>
      </c>
    </row>
    <row r="8997" spans="1:5" outlineLevel="2" x14ac:dyDescent="0.35">
      <c r="A8997" s="11">
        <v>43854</v>
      </c>
      <c r="B8997" t="s">
        <v>1784</v>
      </c>
      <c r="C8997" s="5">
        <v>65.260000000000005</v>
      </c>
      <c r="D8997" s="26" t="str">
        <f>IF(E8997="","TOTAL","")</f>
        <v/>
      </c>
      <c r="E8997" t="s">
        <v>97</v>
      </c>
    </row>
    <row r="8998" spans="1:5" outlineLevel="1" x14ac:dyDescent="0.35">
      <c r="A8998" s="25">
        <f>A8997</f>
        <v>43854</v>
      </c>
      <c r="B8998" s="24" t="str">
        <f>B8997</f>
        <v>ANN LALIME</v>
      </c>
      <c r="C8998" s="26">
        <f>SUBTOTAL(9,C8996:C8997)</f>
        <v>203.69</v>
      </c>
      <c r="D8998" s="26" t="str">
        <f>IF(E8998="","TOTAL","")</f>
        <v>TOTAL</v>
      </c>
    </row>
    <row r="8999" spans="1:5" outlineLevel="2" x14ac:dyDescent="0.35">
      <c r="A8999" s="11">
        <v>43854</v>
      </c>
      <c r="B8999" t="s">
        <v>1785</v>
      </c>
      <c r="C8999" s="5">
        <v>79.98</v>
      </c>
      <c r="D8999" s="26" t="str">
        <f>IF(E8999="","TOTAL","")</f>
        <v/>
      </c>
      <c r="E8999" t="s">
        <v>76</v>
      </c>
    </row>
    <row r="9000" spans="1:5" outlineLevel="1" x14ac:dyDescent="0.35">
      <c r="A9000" s="25">
        <f>A8999</f>
        <v>43854</v>
      </c>
      <c r="B9000" s="24" t="str">
        <f>B8999</f>
        <v>ANNA BAKER</v>
      </c>
      <c r="C9000" s="26">
        <f>SUBTOTAL(9,C8999:C8999)</f>
        <v>79.98</v>
      </c>
      <c r="D9000" s="26" t="str">
        <f>IF(E9000="","TOTAL","")</f>
        <v>TOTAL</v>
      </c>
    </row>
    <row r="9001" spans="1:5" outlineLevel="2" x14ac:dyDescent="0.35">
      <c r="A9001" s="11">
        <v>43854</v>
      </c>
      <c r="B9001" t="s">
        <v>233</v>
      </c>
      <c r="C9001" s="5">
        <v>131.5</v>
      </c>
      <c r="D9001" s="26" t="str">
        <f>IF(E9001="","TOTAL","")</f>
        <v/>
      </c>
      <c r="E9001" t="s">
        <v>101</v>
      </c>
    </row>
    <row r="9002" spans="1:5" outlineLevel="1" x14ac:dyDescent="0.35">
      <c r="A9002" s="25">
        <f>A9001</f>
        <v>43854</v>
      </c>
      <c r="B9002" s="24" t="str">
        <f>B9001</f>
        <v>ANNA GONZALEZ NEGROE</v>
      </c>
      <c r="C9002" s="26">
        <f>SUBTOTAL(9,C9001:C9001)</f>
        <v>131.5</v>
      </c>
      <c r="D9002" s="26" t="str">
        <f>IF(E9002="","TOTAL","")</f>
        <v>TOTAL</v>
      </c>
    </row>
    <row r="9003" spans="1:5" outlineLevel="2" x14ac:dyDescent="0.35">
      <c r="A9003" s="11">
        <v>43854</v>
      </c>
      <c r="B9003" t="s">
        <v>473</v>
      </c>
      <c r="C9003" s="5">
        <v>285.62</v>
      </c>
      <c r="D9003" s="26" t="str">
        <f>IF(E9003="","TOTAL","")</f>
        <v/>
      </c>
      <c r="E9003" t="s">
        <v>97</v>
      </c>
    </row>
    <row r="9004" spans="1:5" outlineLevel="1" x14ac:dyDescent="0.35">
      <c r="A9004" s="25">
        <f>A9003</f>
        <v>43854</v>
      </c>
      <c r="B9004" s="24" t="str">
        <f>B9003</f>
        <v>ANNIE WOLFE</v>
      </c>
      <c r="C9004" s="26">
        <f>SUBTOTAL(9,C9003:C9003)</f>
        <v>285.62</v>
      </c>
      <c r="D9004" s="26" t="str">
        <f>IF(E9004="","TOTAL","")</f>
        <v>TOTAL</v>
      </c>
    </row>
    <row r="9005" spans="1:5" outlineLevel="2" x14ac:dyDescent="0.35">
      <c r="A9005" s="11">
        <v>43854</v>
      </c>
      <c r="B9005" t="s">
        <v>866</v>
      </c>
      <c r="C9005" s="5">
        <v>91.91</v>
      </c>
      <c r="D9005" s="26" t="str">
        <f>IF(E9005="","TOTAL","")</f>
        <v/>
      </c>
      <c r="E9005" t="s">
        <v>101</v>
      </c>
    </row>
    <row r="9006" spans="1:5" outlineLevel="1" x14ac:dyDescent="0.35">
      <c r="A9006" s="25">
        <f>A9005</f>
        <v>43854</v>
      </c>
      <c r="B9006" s="24" t="str">
        <f>B9005</f>
        <v>APRIL BURDETTE</v>
      </c>
      <c r="C9006" s="26">
        <f>SUBTOTAL(9,C9005:C9005)</f>
        <v>91.91</v>
      </c>
      <c r="D9006" s="26" t="str">
        <f>IF(E9006="","TOTAL","")</f>
        <v>TOTAL</v>
      </c>
    </row>
    <row r="9007" spans="1:5" outlineLevel="2" x14ac:dyDescent="0.35">
      <c r="A9007" s="11">
        <v>43854</v>
      </c>
      <c r="B9007" t="s">
        <v>1786</v>
      </c>
      <c r="C9007" s="5">
        <v>40</v>
      </c>
      <c r="D9007" s="26" t="str">
        <f>IF(E9007="","TOTAL","")</f>
        <v/>
      </c>
      <c r="E9007" t="s">
        <v>79</v>
      </c>
    </row>
    <row r="9008" spans="1:5" outlineLevel="1" x14ac:dyDescent="0.35">
      <c r="A9008" s="25">
        <f>A9007</f>
        <v>43854</v>
      </c>
      <c r="B9008" s="24" t="str">
        <f>B9007</f>
        <v>ARMANDA TRONCALE</v>
      </c>
      <c r="C9008" s="26">
        <f>SUBTOTAL(9,C9007:C9007)</f>
        <v>40</v>
      </c>
      <c r="D9008" s="26" t="str">
        <f>IF(E9008="","TOTAL","")</f>
        <v>TOTAL</v>
      </c>
    </row>
    <row r="9009" spans="1:5" outlineLevel="2" x14ac:dyDescent="0.35">
      <c r="A9009" s="11">
        <v>43854</v>
      </c>
      <c r="B9009" t="s">
        <v>1787</v>
      </c>
      <c r="C9009" s="5">
        <v>161.66</v>
      </c>
      <c r="D9009" s="26" t="str">
        <f>IF(E9009="","TOTAL","")</f>
        <v/>
      </c>
      <c r="E9009" t="s">
        <v>76</v>
      </c>
    </row>
    <row r="9010" spans="1:5" outlineLevel="1" x14ac:dyDescent="0.35">
      <c r="A9010" s="25">
        <f>A9009</f>
        <v>43854</v>
      </c>
      <c r="B9010" s="24" t="str">
        <f>B9009</f>
        <v>ASHLEY BARROSO</v>
      </c>
      <c r="C9010" s="26">
        <f>SUBTOTAL(9,C9009:C9009)</f>
        <v>161.66</v>
      </c>
      <c r="D9010" s="26" t="str">
        <f>IF(E9010="","TOTAL","")</f>
        <v>TOTAL</v>
      </c>
    </row>
    <row r="9011" spans="1:5" outlineLevel="2" x14ac:dyDescent="0.35">
      <c r="A9011" s="11">
        <v>43854</v>
      </c>
      <c r="B9011" t="s">
        <v>1788</v>
      </c>
      <c r="C9011" s="5">
        <v>48.19</v>
      </c>
      <c r="D9011" s="26" t="str">
        <f>IF(E9011="","TOTAL","")</f>
        <v/>
      </c>
      <c r="E9011" t="s">
        <v>93</v>
      </c>
    </row>
    <row r="9012" spans="1:5" outlineLevel="1" x14ac:dyDescent="0.35">
      <c r="A9012" s="25">
        <f>A9011</f>
        <v>43854</v>
      </c>
      <c r="B9012" s="24" t="str">
        <f>B9011</f>
        <v>ASRAR MAALIKI MAYE</v>
      </c>
      <c r="C9012" s="26">
        <f>SUBTOTAL(9,C9011:C9011)</f>
        <v>48.19</v>
      </c>
      <c r="D9012" s="26" t="str">
        <f>IF(E9012="","TOTAL","")</f>
        <v>TOTAL</v>
      </c>
    </row>
    <row r="9013" spans="1:5" outlineLevel="2" x14ac:dyDescent="0.35">
      <c r="A9013" s="11">
        <v>43854</v>
      </c>
      <c r="B9013" t="s">
        <v>583</v>
      </c>
      <c r="C9013" s="5">
        <v>33.799999999999997</v>
      </c>
      <c r="D9013" s="26" t="str">
        <f>IF(E9013="","TOTAL","")</f>
        <v/>
      </c>
      <c r="E9013" t="s">
        <v>101</v>
      </c>
    </row>
    <row r="9014" spans="1:5" outlineLevel="1" x14ac:dyDescent="0.35">
      <c r="A9014" s="25">
        <f>A9013</f>
        <v>43854</v>
      </c>
      <c r="B9014" s="24" t="str">
        <f>B9013</f>
        <v>BEATRICE PEREZ</v>
      </c>
      <c r="C9014" s="26">
        <f>SUBTOTAL(9,C9013:C9013)</f>
        <v>33.799999999999997</v>
      </c>
      <c r="D9014" s="26" t="str">
        <f>IF(E9014="","TOTAL","")</f>
        <v>TOTAL</v>
      </c>
    </row>
    <row r="9015" spans="1:5" outlineLevel="2" x14ac:dyDescent="0.35">
      <c r="A9015" s="11">
        <v>43854</v>
      </c>
      <c r="B9015" t="s">
        <v>501</v>
      </c>
      <c r="C9015" s="5">
        <v>80.94</v>
      </c>
      <c r="D9015" s="26" t="str">
        <f>IF(E9015="","TOTAL","")</f>
        <v/>
      </c>
      <c r="E9015" t="s">
        <v>101</v>
      </c>
    </row>
    <row r="9016" spans="1:5" outlineLevel="1" x14ac:dyDescent="0.35">
      <c r="A9016" s="25">
        <f>A9015</f>
        <v>43854</v>
      </c>
      <c r="B9016" s="24" t="str">
        <f>B9015</f>
        <v>BETTY WINDER</v>
      </c>
      <c r="C9016" s="26">
        <f>SUBTOTAL(9,C9015:C9015)</f>
        <v>80.94</v>
      </c>
      <c r="D9016" s="26" t="str">
        <f>IF(E9016="","TOTAL","")</f>
        <v>TOTAL</v>
      </c>
    </row>
    <row r="9017" spans="1:5" outlineLevel="2" x14ac:dyDescent="0.35">
      <c r="A9017" s="11">
        <v>43854</v>
      </c>
      <c r="B9017" t="s">
        <v>1789</v>
      </c>
      <c r="C9017" s="5">
        <v>294.3</v>
      </c>
      <c r="D9017" s="26" t="str">
        <f>IF(E9017="","TOTAL","")</f>
        <v/>
      </c>
      <c r="E9017" t="s">
        <v>101</v>
      </c>
    </row>
    <row r="9018" spans="1:5" outlineLevel="2" x14ac:dyDescent="0.35">
      <c r="A9018" s="11">
        <v>43854</v>
      </c>
      <c r="B9018" t="s">
        <v>1789</v>
      </c>
      <c r="C9018" s="5">
        <v>83.12</v>
      </c>
      <c r="D9018" s="26" t="str">
        <f>IF(E9018="","TOTAL","")</f>
        <v/>
      </c>
      <c r="E9018" t="s">
        <v>97</v>
      </c>
    </row>
    <row r="9019" spans="1:5" outlineLevel="1" x14ac:dyDescent="0.35">
      <c r="A9019" s="25">
        <f>A9018</f>
        <v>43854</v>
      </c>
      <c r="B9019" s="24" t="str">
        <f>B9018</f>
        <v>BREANN ALATORRE</v>
      </c>
      <c r="C9019" s="26">
        <f>SUBTOTAL(9,C9017:C9018)</f>
        <v>377.42</v>
      </c>
      <c r="D9019" s="26" t="str">
        <f>IF(E9019="","TOTAL","")</f>
        <v>TOTAL</v>
      </c>
    </row>
    <row r="9020" spans="1:5" outlineLevel="2" x14ac:dyDescent="0.35">
      <c r="A9020" s="11">
        <v>43854</v>
      </c>
      <c r="B9020" t="s">
        <v>414</v>
      </c>
      <c r="C9020" s="5">
        <v>93.41</v>
      </c>
      <c r="D9020" s="26" t="str">
        <f>IF(E9020="","TOTAL","")</f>
        <v/>
      </c>
      <c r="E9020" t="s">
        <v>101</v>
      </c>
    </row>
    <row r="9021" spans="1:5" outlineLevel="1" x14ac:dyDescent="0.35">
      <c r="A9021" s="25">
        <f>A9020</f>
        <v>43854</v>
      </c>
      <c r="B9021" s="24" t="str">
        <f>B9020</f>
        <v>BRITTANY SPURLOCK</v>
      </c>
      <c r="C9021" s="26">
        <f>SUBTOTAL(9,C9020:C9020)</f>
        <v>93.41</v>
      </c>
      <c r="D9021" s="26" t="str">
        <f>IF(E9021="","TOTAL","")</f>
        <v>TOTAL</v>
      </c>
    </row>
    <row r="9022" spans="1:5" outlineLevel="2" x14ac:dyDescent="0.35">
      <c r="A9022" s="11">
        <v>43854</v>
      </c>
      <c r="B9022" t="s">
        <v>1790</v>
      </c>
      <c r="C9022" s="5">
        <v>63.77</v>
      </c>
      <c r="D9022" s="26" t="str">
        <f>IF(E9022="","TOTAL","")</f>
        <v/>
      </c>
      <c r="E9022" t="s">
        <v>97</v>
      </c>
    </row>
    <row r="9023" spans="1:5" outlineLevel="2" x14ac:dyDescent="0.35">
      <c r="A9023" s="11">
        <v>43854</v>
      </c>
      <c r="B9023" t="s">
        <v>1790</v>
      </c>
      <c r="C9023" s="5">
        <v>130</v>
      </c>
      <c r="D9023" s="26" t="str">
        <f>IF(E9023="","TOTAL","")</f>
        <v/>
      </c>
      <c r="E9023" t="s">
        <v>82</v>
      </c>
    </row>
    <row r="9024" spans="1:5" outlineLevel="2" x14ac:dyDescent="0.35">
      <c r="A9024" s="11">
        <v>43854</v>
      </c>
      <c r="B9024" t="s">
        <v>1790</v>
      </c>
      <c r="C9024" s="5">
        <v>85.02</v>
      </c>
      <c r="D9024" s="26" t="str">
        <f>IF(E9024="","TOTAL","")</f>
        <v/>
      </c>
      <c r="E9024" t="s">
        <v>101</v>
      </c>
    </row>
    <row r="9025" spans="1:5" outlineLevel="1" x14ac:dyDescent="0.35">
      <c r="A9025" s="25">
        <f>A9024</f>
        <v>43854</v>
      </c>
      <c r="B9025" s="24" t="str">
        <f>B9024</f>
        <v>CAMILLE GORDON</v>
      </c>
      <c r="C9025" s="26">
        <f>SUBTOTAL(9,C9022:C9024)</f>
        <v>278.79000000000002</v>
      </c>
      <c r="D9025" s="26" t="str">
        <f>IF(E9025="","TOTAL","")</f>
        <v>TOTAL</v>
      </c>
    </row>
    <row r="9026" spans="1:5" outlineLevel="2" x14ac:dyDescent="0.35">
      <c r="A9026" s="11">
        <v>43854</v>
      </c>
      <c r="B9026" t="s">
        <v>1791</v>
      </c>
      <c r="C9026" s="5">
        <v>108.13</v>
      </c>
      <c r="D9026" s="26" t="str">
        <f>IF(E9026="","TOTAL","")</f>
        <v/>
      </c>
      <c r="E9026" t="s">
        <v>101</v>
      </c>
    </row>
    <row r="9027" spans="1:5" outlineLevel="2" x14ac:dyDescent="0.35">
      <c r="A9027" s="11">
        <v>43854</v>
      </c>
      <c r="B9027" t="s">
        <v>1791</v>
      </c>
      <c r="C9027" s="5">
        <v>111</v>
      </c>
      <c r="D9027" s="26" t="str">
        <f>IF(E9027="","TOTAL","")</f>
        <v/>
      </c>
      <c r="E9027" t="s">
        <v>82</v>
      </c>
    </row>
    <row r="9028" spans="1:5" outlineLevel="1" x14ac:dyDescent="0.35">
      <c r="A9028" s="25">
        <f>A9027</f>
        <v>43854</v>
      </c>
      <c r="B9028" s="24" t="str">
        <f>B9027</f>
        <v>CARLOS GARCIA</v>
      </c>
      <c r="C9028" s="26">
        <f>SUBTOTAL(9,C9026:C9027)</f>
        <v>219.13</v>
      </c>
      <c r="D9028" s="26" t="str">
        <f>IF(E9028="","TOTAL","")</f>
        <v>TOTAL</v>
      </c>
    </row>
    <row r="9029" spans="1:5" outlineLevel="2" x14ac:dyDescent="0.35">
      <c r="A9029" s="11">
        <v>43854</v>
      </c>
      <c r="B9029" t="s">
        <v>585</v>
      </c>
      <c r="C9029" s="5">
        <v>31.07</v>
      </c>
      <c r="D9029" s="26" t="str">
        <f>IF(E9029="","TOTAL","")</f>
        <v/>
      </c>
      <c r="E9029" t="s">
        <v>101</v>
      </c>
    </row>
    <row r="9030" spans="1:5" outlineLevel="1" x14ac:dyDescent="0.35">
      <c r="A9030" s="25">
        <f>A9029</f>
        <v>43854</v>
      </c>
      <c r="B9030" s="24" t="str">
        <f>B9029</f>
        <v>CARLOTA HERRERA</v>
      </c>
      <c r="C9030" s="26">
        <f>SUBTOTAL(9,C9029:C9029)</f>
        <v>31.07</v>
      </c>
      <c r="D9030" s="26" t="str">
        <f>IF(E9030="","TOTAL","")</f>
        <v>TOTAL</v>
      </c>
    </row>
    <row r="9031" spans="1:5" outlineLevel="2" x14ac:dyDescent="0.35">
      <c r="A9031" s="11">
        <v>43854</v>
      </c>
      <c r="B9031" t="s">
        <v>1792</v>
      </c>
      <c r="C9031" s="5">
        <v>887.23</v>
      </c>
      <c r="D9031" s="26" t="str">
        <f>IF(E9031="","TOTAL","")</f>
        <v/>
      </c>
      <c r="E9031" t="s">
        <v>97</v>
      </c>
    </row>
    <row r="9032" spans="1:5" outlineLevel="1" x14ac:dyDescent="0.35">
      <c r="A9032" s="25">
        <f>A9031</f>
        <v>43854</v>
      </c>
      <c r="B9032" s="24" t="str">
        <f>B9031</f>
        <v>CARMEN NGUYEN</v>
      </c>
      <c r="C9032" s="26">
        <f>SUBTOTAL(9,C9031:C9031)</f>
        <v>887.23</v>
      </c>
      <c r="D9032" s="26" t="str">
        <f>IF(E9032="","TOTAL","")</f>
        <v>TOTAL</v>
      </c>
    </row>
    <row r="9033" spans="1:5" outlineLevel="2" x14ac:dyDescent="0.35">
      <c r="A9033" s="11">
        <v>43854</v>
      </c>
      <c r="B9033" t="s">
        <v>869</v>
      </c>
      <c r="C9033" s="5">
        <v>64.680000000000007</v>
      </c>
      <c r="D9033" s="26" t="str">
        <f>IF(E9033="","TOTAL","")</f>
        <v/>
      </c>
      <c r="E9033" t="s">
        <v>101</v>
      </c>
    </row>
    <row r="9034" spans="1:5" outlineLevel="1" x14ac:dyDescent="0.35">
      <c r="A9034" s="25">
        <f>A9033</f>
        <v>43854</v>
      </c>
      <c r="B9034" s="24" t="str">
        <f>B9033</f>
        <v>CAROLINA CONN</v>
      </c>
      <c r="C9034" s="26">
        <f>SUBTOTAL(9,C9033:C9033)</f>
        <v>64.680000000000007</v>
      </c>
      <c r="D9034" s="26" t="str">
        <f>IF(E9034="","TOTAL","")</f>
        <v>TOTAL</v>
      </c>
    </row>
    <row r="9035" spans="1:5" outlineLevel="2" x14ac:dyDescent="0.35">
      <c r="A9035" s="11">
        <v>43854</v>
      </c>
      <c r="B9035" t="s">
        <v>1793</v>
      </c>
      <c r="C9035" s="5">
        <v>209</v>
      </c>
      <c r="D9035" s="26" t="str">
        <f>IF(E9035="","TOTAL","")</f>
        <v/>
      </c>
      <c r="E9035" t="s">
        <v>97</v>
      </c>
    </row>
    <row r="9036" spans="1:5" outlineLevel="1" x14ac:dyDescent="0.35">
      <c r="A9036" s="25">
        <f>A9035</f>
        <v>43854</v>
      </c>
      <c r="B9036" s="24" t="str">
        <f>B9035</f>
        <v>CAROLINE ANDERSON</v>
      </c>
      <c r="C9036" s="26">
        <f>SUBTOTAL(9,C9035:C9035)</f>
        <v>209</v>
      </c>
      <c r="D9036" s="26" t="str">
        <f>IF(E9036="","TOTAL","")</f>
        <v>TOTAL</v>
      </c>
    </row>
    <row r="9037" spans="1:5" outlineLevel="2" x14ac:dyDescent="0.35">
      <c r="A9037" s="11">
        <v>43854</v>
      </c>
      <c r="B9037" t="s">
        <v>1794</v>
      </c>
      <c r="C9037" s="5">
        <v>306.55</v>
      </c>
      <c r="D9037" s="26" t="str">
        <f>IF(E9037="","TOTAL","")</f>
        <v/>
      </c>
      <c r="E9037" t="s">
        <v>97</v>
      </c>
    </row>
    <row r="9038" spans="1:5" outlineLevel="1" x14ac:dyDescent="0.35">
      <c r="A9038" s="25">
        <f>A9037</f>
        <v>43854</v>
      </c>
      <c r="B9038" s="24" t="str">
        <f>B9037</f>
        <v>CAZILDA STEELE</v>
      </c>
      <c r="C9038" s="26">
        <f>SUBTOTAL(9,C9037:C9037)</f>
        <v>306.55</v>
      </c>
      <c r="D9038" s="26" t="str">
        <f>IF(E9038="","TOTAL","")</f>
        <v>TOTAL</v>
      </c>
    </row>
    <row r="9039" spans="1:5" outlineLevel="2" x14ac:dyDescent="0.35">
      <c r="A9039" s="11">
        <v>43854</v>
      </c>
      <c r="B9039" t="s">
        <v>1199</v>
      </c>
      <c r="C9039" s="5">
        <v>25.63</v>
      </c>
      <c r="D9039" s="26" t="str">
        <f>IF(E9039="","TOTAL","")</f>
        <v/>
      </c>
      <c r="E9039" t="s">
        <v>101</v>
      </c>
    </row>
    <row r="9040" spans="1:5" outlineLevel="1" x14ac:dyDescent="0.35">
      <c r="A9040" s="25">
        <f>A9039</f>
        <v>43854</v>
      </c>
      <c r="B9040" s="24" t="str">
        <f>B9039</f>
        <v>CELIA ORCUTT</v>
      </c>
      <c r="C9040" s="26">
        <f>SUBTOTAL(9,C9039:C9039)</f>
        <v>25.63</v>
      </c>
      <c r="D9040" s="26" t="str">
        <f>IF(E9040="","TOTAL","")</f>
        <v>TOTAL</v>
      </c>
    </row>
    <row r="9041" spans="1:5" outlineLevel="2" x14ac:dyDescent="0.35">
      <c r="A9041" s="11">
        <v>43854</v>
      </c>
      <c r="B9041" t="s">
        <v>586</v>
      </c>
      <c r="C9041" s="5">
        <v>147.28</v>
      </c>
      <c r="D9041" s="26" t="str">
        <f>IF(E9041="","TOTAL","")</f>
        <v/>
      </c>
      <c r="E9041" t="s">
        <v>101</v>
      </c>
    </row>
    <row r="9042" spans="1:5" outlineLevel="1" x14ac:dyDescent="0.35">
      <c r="A9042" s="25">
        <f>A9041</f>
        <v>43854</v>
      </c>
      <c r="B9042" s="24" t="str">
        <f>B9041</f>
        <v>CHANTELL HOLCOMB</v>
      </c>
      <c r="C9042" s="26">
        <f>SUBTOTAL(9,C9041:C9041)</f>
        <v>147.28</v>
      </c>
      <c r="D9042" s="26" t="str">
        <f>IF(E9042="","TOTAL","")</f>
        <v>TOTAL</v>
      </c>
    </row>
    <row r="9043" spans="1:5" outlineLevel="2" x14ac:dyDescent="0.35">
      <c r="A9043" s="11">
        <v>43854</v>
      </c>
      <c r="B9043" t="s">
        <v>1795</v>
      </c>
      <c r="C9043" s="5">
        <v>145</v>
      </c>
      <c r="D9043" s="26" t="str">
        <f>IF(E9043="","TOTAL","")</f>
        <v/>
      </c>
      <c r="E9043" t="s">
        <v>101</v>
      </c>
    </row>
    <row r="9044" spans="1:5" outlineLevel="1" x14ac:dyDescent="0.35">
      <c r="A9044" s="25">
        <f>A9043</f>
        <v>43854</v>
      </c>
      <c r="B9044" s="24" t="str">
        <f>B9043</f>
        <v>CHARLENE HEFFERIN</v>
      </c>
      <c r="C9044" s="26">
        <f>SUBTOTAL(9,C9043:C9043)</f>
        <v>145</v>
      </c>
      <c r="D9044" s="26" t="str">
        <f>IF(E9044="","TOTAL","")</f>
        <v>TOTAL</v>
      </c>
    </row>
    <row r="9045" spans="1:5" outlineLevel="2" x14ac:dyDescent="0.35">
      <c r="A9045" s="11">
        <v>43854</v>
      </c>
      <c r="B9045" t="s">
        <v>1796</v>
      </c>
      <c r="C9045" s="5">
        <v>199</v>
      </c>
      <c r="D9045" s="26" t="str">
        <f>IF(E9045="","TOTAL","")</f>
        <v/>
      </c>
      <c r="E9045" t="s">
        <v>92</v>
      </c>
    </row>
    <row r="9046" spans="1:5" outlineLevel="1" x14ac:dyDescent="0.35">
      <c r="A9046" s="25">
        <f>A9045</f>
        <v>43854</v>
      </c>
      <c r="B9046" s="24" t="str">
        <f>B9045</f>
        <v>CHERYL GRAVES</v>
      </c>
      <c r="C9046" s="26">
        <f>SUBTOTAL(9,C9045:C9045)</f>
        <v>199</v>
      </c>
      <c r="D9046" s="26" t="str">
        <f>IF(E9046="","TOTAL","")</f>
        <v>TOTAL</v>
      </c>
    </row>
    <row r="9047" spans="1:5" outlineLevel="2" x14ac:dyDescent="0.35">
      <c r="A9047" s="11">
        <v>43854</v>
      </c>
      <c r="B9047" t="s">
        <v>1797</v>
      </c>
      <c r="C9047" s="5">
        <v>135.33000000000001</v>
      </c>
      <c r="D9047" s="26" t="str">
        <f>IF(E9047="","TOTAL","")</f>
        <v/>
      </c>
      <c r="E9047" t="s">
        <v>99</v>
      </c>
    </row>
    <row r="9048" spans="1:5" outlineLevel="1" x14ac:dyDescent="0.35">
      <c r="A9048" s="25">
        <f>A9047</f>
        <v>43854</v>
      </c>
      <c r="B9048" s="24" t="str">
        <f>B9047</f>
        <v>CHRISTAPHER MAUST</v>
      </c>
      <c r="C9048" s="26">
        <f>SUBTOTAL(9,C9047:C9047)</f>
        <v>135.33000000000001</v>
      </c>
      <c r="D9048" s="26" t="str">
        <f>IF(E9048="","TOTAL","")</f>
        <v>TOTAL</v>
      </c>
    </row>
    <row r="9049" spans="1:5" outlineLevel="2" x14ac:dyDescent="0.35">
      <c r="A9049" s="11">
        <v>43854</v>
      </c>
      <c r="B9049" t="s">
        <v>1798</v>
      </c>
      <c r="C9049" s="5">
        <v>73.02</v>
      </c>
      <c r="D9049" s="26" t="str">
        <f>IF(E9049="","TOTAL","")</f>
        <v/>
      </c>
      <c r="E9049" t="s">
        <v>101</v>
      </c>
    </row>
    <row r="9050" spans="1:5" outlineLevel="1" x14ac:dyDescent="0.35">
      <c r="A9050" s="25">
        <f>A9049</f>
        <v>43854</v>
      </c>
      <c r="B9050" s="24" t="str">
        <f>B9049</f>
        <v>CHRISTI CHAVEZ</v>
      </c>
      <c r="C9050" s="26">
        <f>SUBTOTAL(9,C9049:C9049)</f>
        <v>73.02</v>
      </c>
      <c r="D9050" s="26" t="str">
        <f>IF(E9050="","TOTAL","")</f>
        <v>TOTAL</v>
      </c>
    </row>
    <row r="9051" spans="1:5" outlineLevel="2" x14ac:dyDescent="0.35">
      <c r="A9051" s="11">
        <v>43854</v>
      </c>
      <c r="B9051" t="s">
        <v>1799</v>
      </c>
      <c r="C9051" s="5">
        <v>51.35</v>
      </c>
      <c r="D9051" s="26" t="str">
        <f>IF(E9051="","TOTAL","")</f>
        <v/>
      </c>
      <c r="E9051" t="s">
        <v>97</v>
      </c>
    </row>
    <row r="9052" spans="1:5" outlineLevel="1" x14ac:dyDescent="0.35">
      <c r="A9052" s="25">
        <f>A9051</f>
        <v>43854</v>
      </c>
      <c r="B9052" s="24" t="str">
        <f>B9051</f>
        <v>CHRISTOPHER ORDENEAUX</v>
      </c>
      <c r="C9052" s="26">
        <f>SUBTOTAL(9,C9051:C9051)</f>
        <v>51.35</v>
      </c>
      <c r="D9052" s="26" t="str">
        <f>IF(E9052="","TOTAL","")</f>
        <v>TOTAL</v>
      </c>
    </row>
    <row r="9053" spans="1:5" outlineLevel="2" x14ac:dyDescent="0.35">
      <c r="A9053" s="11">
        <v>43854</v>
      </c>
      <c r="B9053" t="s">
        <v>502</v>
      </c>
      <c r="C9053" s="5">
        <v>63.25</v>
      </c>
      <c r="D9053" s="26" t="str">
        <f>IF(E9053="","TOTAL","")</f>
        <v/>
      </c>
      <c r="E9053" t="s">
        <v>101</v>
      </c>
    </row>
    <row r="9054" spans="1:5" outlineLevel="1" x14ac:dyDescent="0.35">
      <c r="A9054" s="25">
        <f>A9053</f>
        <v>43854</v>
      </c>
      <c r="B9054" s="24" t="str">
        <f>B9053</f>
        <v>CRAIG FISHER</v>
      </c>
      <c r="C9054" s="26">
        <f>SUBTOTAL(9,C9053:C9053)</f>
        <v>63.25</v>
      </c>
      <c r="D9054" s="26" t="str">
        <f>IF(E9054="","TOTAL","")</f>
        <v>TOTAL</v>
      </c>
    </row>
    <row r="9055" spans="1:5" outlineLevel="2" x14ac:dyDescent="0.35">
      <c r="A9055" s="11">
        <v>43854</v>
      </c>
      <c r="B9055" t="s">
        <v>278</v>
      </c>
      <c r="C9055" s="5">
        <v>26.32</v>
      </c>
      <c r="D9055" s="26" t="str">
        <f>IF(E9055="","TOTAL","")</f>
        <v/>
      </c>
      <c r="E9055" t="s">
        <v>101</v>
      </c>
    </row>
    <row r="9056" spans="1:5" outlineLevel="1" x14ac:dyDescent="0.35">
      <c r="A9056" s="25">
        <f>A9055</f>
        <v>43854</v>
      </c>
      <c r="B9056" s="24" t="str">
        <f>B9055</f>
        <v>CYNTHIA SIPPERLY</v>
      </c>
      <c r="C9056" s="26">
        <f>SUBTOTAL(9,C9055:C9055)</f>
        <v>26.32</v>
      </c>
      <c r="D9056" s="26" t="str">
        <f>IF(E9056="","TOTAL","")</f>
        <v>TOTAL</v>
      </c>
    </row>
    <row r="9057" spans="1:5" outlineLevel="2" x14ac:dyDescent="0.35">
      <c r="A9057" s="11">
        <v>43854</v>
      </c>
      <c r="B9057" t="s">
        <v>125</v>
      </c>
      <c r="C9057" s="5">
        <v>91.43</v>
      </c>
      <c r="D9057" s="26" t="str">
        <f>IF(E9057="","TOTAL","")</f>
        <v/>
      </c>
      <c r="E9057" t="s">
        <v>101</v>
      </c>
    </row>
    <row r="9058" spans="1:5" outlineLevel="1" x14ac:dyDescent="0.35">
      <c r="A9058" s="25">
        <f>A9057</f>
        <v>43854</v>
      </c>
      <c r="B9058" s="24" t="str">
        <f>B9057</f>
        <v>DAVID CRUZ</v>
      </c>
      <c r="C9058" s="26">
        <f>SUBTOTAL(9,C9057:C9057)</f>
        <v>91.43</v>
      </c>
      <c r="D9058" s="26" t="str">
        <f>IF(E9058="","TOTAL","")</f>
        <v>TOTAL</v>
      </c>
    </row>
    <row r="9059" spans="1:5" outlineLevel="2" x14ac:dyDescent="0.35">
      <c r="A9059" s="11">
        <v>43854</v>
      </c>
      <c r="B9059" t="s">
        <v>1800</v>
      </c>
      <c r="C9059" s="5">
        <v>263.77999999999997</v>
      </c>
      <c r="D9059" s="26" t="str">
        <f>IF(E9059="","TOTAL","")</f>
        <v/>
      </c>
      <c r="E9059" t="s">
        <v>101</v>
      </c>
    </row>
    <row r="9060" spans="1:5" outlineLevel="2" x14ac:dyDescent="0.35">
      <c r="A9060" s="11">
        <v>43854</v>
      </c>
      <c r="B9060" t="s">
        <v>1800</v>
      </c>
      <c r="C9060" s="5">
        <v>93.46</v>
      </c>
      <c r="D9060" s="26" t="str">
        <f>IF(E9060="","TOTAL","")</f>
        <v/>
      </c>
      <c r="E9060" t="s">
        <v>97</v>
      </c>
    </row>
    <row r="9061" spans="1:5" outlineLevel="1" x14ac:dyDescent="0.35">
      <c r="A9061" s="25">
        <f>A9060</f>
        <v>43854</v>
      </c>
      <c r="B9061" s="24" t="str">
        <f>B9060</f>
        <v>DAVID ROWE</v>
      </c>
      <c r="C9061" s="26">
        <f>SUBTOTAL(9,C9059:C9060)</f>
        <v>357.23999999999995</v>
      </c>
      <c r="D9061" s="26" t="str">
        <f>IF(E9061="","TOTAL","")</f>
        <v>TOTAL</v>
      </c>
    </row>
    <row r="9062" spans="1:5" outlineLevel="2" x14ac:dyDescent="0.35">
      <c r="A9062" s="11">
        <v>43854</v>
      </c>
      <c r="B9062" t="s">
        <v>1801</v>
      </c>
      <c r="C9062" s="5">
        <v>20.71</v>
      </c>
      <c r="D9062" s="26" t="str">
        <f>IF(E9062="","TOTAL","")</f>
        <v/>
      </c>
      <c r="E9062" t="s">
        <v>101</v>
      </c>
    </row>
    <row r="9063" spans="1:5" outlineLevel="1" x14ac:dyDescent="0.35">
      <c r="A9063" s="25">
        <f>A9062</f>
        <v>43854</v>
      </c>
      <c r="B9063" s="24" t="str">
        <f>B9062</f>
        <v>DEBBIE RUSSELL</v>
      </c>
      <c r="C9063" s="26">
        <f>SUBTOTAL(9,C9062:C9062)</f>
        <v>20.71</v>
      </c>
      <c r="D9063" s="26" t="str">
        <f>IF(E9063="","TOTAL","")</f>
        <v>TOTAL</v>
      </c>
    </row>
    <row r="9064" spans="1:5" outlineLevel="2" x14ac:dyDescent="0.35">
      <c r="A9064" s="11">
        <v>43854</v>
      </c>
      <c r="B9064" t="s">
        <v>1802</v>
      </c>
      <c r="C9064" s="5">
        <v>275.08</v>
      </c>
      <c r="D9064" s="26" t="str">
        <f>IF(E9064="","TOTAL","")</f>
        <v/>
      </c>
      <c r="E9064" t="s">
        <v>97</v>
      </c>
    </row>
    <row r="9065" spans="1:5" outlineLevel="1" x14ac:dyDescent="0.35">
      <c r="A9065" s="25">
        <f>A9064</f>
        <v>43854</v>
      </c>
      <c r="B9065" s="24" t="str">
        <f>B9064</f>
        <v>DEBORAH CROWELL</v>
      </c>
      <c r="C9065" s="26">
        <f>SUBTOTAL(9,C9064:C9064)</f>
        <v>275.08</v>
      </c>
      <c r="D9065" s="26" t="str">
        <f>IF(E9065="","TOTAL","")</f>
        <v>TOTAL</v>
      </c>
    </row>
    <row r="9066" spans="1:5" outlineLevel="2" x14ac:dyDescent="0.35">
      <c r="A9066" s="11">
        <v>43854</v>
      </c>
      <c r="B9066" t="s">
        <v>717</v>
      </c>
      <c r="C9066" s="5">
        <v>82.9</v>
      </c>
      <c r="D9066" s="26" t="str">
        <f>IF(E9066="","TOTAL","")</f>
        <v/>
      </c>
      <c r="E9066" t="s">
        <v>101</v>
      </c>
    </row>
    <row r="9067" spans="1:5" outlineLevel="1" x14ac:dyDescent="0.35">
      <c r="A9067" s="25">
        <f>A9066</f>
        <v>43854</v>
      </c>
      <c r="B9067" s="24" t="str">
        <f>B9066</f>
        <v>DEE ARCHIBALD</v>
      </c>
      <c r="C9067" s="26">
        <f>SUBTOTAL(9,C9066:C9066)</f>
        <v>82.9</v>
      </c>
      <c r="D9067" s="26" t="str">
        <f>IF(E9067="","TOTAL","")</f>
        <v>TOTAL</v>
      </c>
    </row>
    <row r="9068" spans="1:5" outlineLevel="2" x14ac:dyDescent="0.35">
      <c r="A9068" s="11">
        <v>43854</v>
      </c>
      <c r="B9068" t="s">
        <v>1803</v>
      </c>
      <c r="C9068" s="5">
        <v>100</v>
      </c>
      <c r="D9068" s="26" t="str">
        <f>IF(E9068="","TOTAL","")</f>
        <v/>
      </c>
      <c r="E9068" t="s">
        <v>76</v>
      </c>
    </row>
    <row r="9069" spans="1:5" outlineLevel="1" x14ac:dyDescent="0.35">
      <c r="A9069" s="25">
        <f>A9068</f>
        <v>43854</v>
      </c>
      <c r="B9069" s="24" t="str">
        <f>B9068</f>
        <v>DIANA DURLAM</v>
      </c>
      <c r="C9069" s="26">
        <f>SUBTOTAL(9,C9068:C9068)</f>
        <v>100</v>
      </c>
      <c r="D9069" s="26" t="str">
        <f>IF(E9069="","TOTAL","")</f>
        <v>TOTAL</v>
      </c>
    </row>
    <row r="9070" spans="1:5" outlineLevel="2" x14ac:dyDescent="0.35">
      <c r="A9070" s="11">
        <v>43854</v>
      </c>
      <c r="B9070" t="s">
        <v>1804</v>
      </c>
      <c r="C9070" s="5">
        <v>173.86</v>
      </c>
      <c r="D9070" s="26" t="str">
        <f>IF(E9070="","TOTAL","")</f>
        <v/>
      </c>
      <c r="E9070" t="s">
        <v>101</v>
      </c>
    </row>
    <row r="9071" spans="1:5" outlineLevel="1" x14ac:dyDescent="0.35">
      <c r="A9071" s="25">
        <f>A9070</f>
        <v>43854</v>
      </c>
      <c r="B9071" s="24" t="str">
        <f>B9070</f>
        <v>DON CASHMAN</v>
      </c>
      <c r="C9071" s="26">
        <f>SUBTOTAL(9,C9070:C9070)</f>
        <v>173.86</v>
      </c>
      <c r="D9071" s="26" t="str">
        <f>IF(E9071="","TOTAL","")</f>
        <v>TOTAL</v>
      </c>
    </row>
    <row r="9072" spans="1:5" outlineLevel="2" x14ac:dyDescent="0.35">
      <c r="A9072" s="11">
        <v>43854</v>
      </c>
      <c r="B9072" t="s">
        <v>505</v>
      </c>
      <c r="C9072" s="5">
        <v>27.9</v>
      </c>
      <c r="D9072" s="26" t="str">
        <f>IF(E9072="","TOTAL","")</f>
        <v/>
      </c>
      <c r="E9072" t="s">
        <v>101</v>
      </c>
    </row>
    <row r="9073" spans="1:5" outlineLevel="2" x14ac:dyDescent="0.35">
      <c r="A9073" s="11">
        <v>43854</v>
      </c>
      <c r="B9073" t="s">
        <v>505</v>
      </c>
      <c r="C9073" s="5">
        <v>94.32</v>
      </c>
      <c r="D9073" s="26" t="str">
        <f>IF(E9073="","TOTAL","")</f>
        <v/>
      </c>
      <c r="E9073" t="s">
        <v>101</v>
      </c>
    </row>
    <row r="9074" spans="1:5" outlineLevel="1" x14ac:dyDescent="0.35">
      <c r="A9074" s="25">
        <f>A9073</f>
        <v>43854</v>
      </c>
      <c r="B9074" s="24" t="str">
        <f>B9073</f>
        <v>DURINDA GARDNER</v>
      </c>
      <c r="C9074" s="26">
        <f>SUBTOTAL(9,C9072:C9073)</f>
        <v>122.22</v>
      </c>
      <c r="D9074" s="26" t="str">
        <f>IF(E9074="","TOTAL","")</f>
        <v>TOTAL</v>
      </c>
    </row>
    <row r="9075" spans="1:5" outlineLevel="2" x14ac:dyDescent="0.35">
      <c r="A9075" s="11">
        <v>43854</v>
      </c>
      <c r="B9075" t="s">
        <v>1805</v>
      </c>
      <c r="C9075" s="5">
        <v>85.02</v>
      </c>
      <c r="D9075" s="26" t="str">
        <f>IF(E9075="","TOTAL","")</f>
        <v/>
      </c>
      <c r="E9075" t="s">
        <v>101</v>
      </c>
    </row>
    <row r="9076" spans="1:5" outlineLevel="1" x14ac:dyDescent="0.35">
      <c r="A9076" s="25">
        <f>A9075</f>
        <v>43854</v>
      </c>
      <c r="B9076" s="24" t="str">
        <f>B9075</f>
        <v>EDWARD MUNGIA</v>
      </c>
      <c r="C9076" s="26">
        <f>SUBTOTAL(9,C9075:C9075)</f>
        <v>85.02</v>
      </c>
      <c r="D9076" s="26" t="str">
        <f>IF(E9076="","TOTAL","")</f>
        <v>TOTAL</v>
      </c>
    </row>
    <row r="9077" spans="1:5" outlineLevel="2" x14ac:dyDescent="0.35">
      <c r="A9077" s="11">
        <v>43854</v>
      </c>
      <c r="B9077" t="s">
        <v>857</v>
      </c>
      <c r="C9077" s="5">
        <v>82.96</v>
      </c>
      <c r="D9077" s="26" t="str">
        <f>IF(E9077="","TOTAL","")</f>
        <v/>
      </c>
      <c r="E9077" t="s">
        <v>101</v>
      </c>
    </row>
    <row r="9078" spans="1:5" outlineLevel="1" x14ac:dyDescent="0.35">
      <c r="A9078" s="25">
        <f>A9077</f>
        <v>43854</v>
      </c>
      <c r="B9078" s="24" t="str">
        <f>B9077</f>
        <v>ELAINE ROBERTSON</v>
      </c>
      <c r="C9078" s="26">
        <f>SUBTOTAL(9,C9077:C9077)</f>
        <v>82.96</v>
      </c>
      <c r="D9078" s="26" t="str">
        <f>IF(E9078="","TOTAL","")</f>
        <v>TOTAL</v>
      </c>
    </row>
    <row r="9079" spans="1:5" outlineLevel="2" x14ac:dyDescent="0.35">
      <c r="A9079" s="11">
        <v>43854</v>
      </c>
      <c r="B9079" t="s">
        <v>506</v>
      </c>
      <c r="C9079" s="5">
        <v>42.84</v>
      </c>
      <c r="D9079" s="26" t="str">
        <f>IF(E9079="","TOTAL","")</f>
        <v/>
      </c>
      <c r="E9079" t="s">
        <v>101</v>
      </c>
    </row>
    <row r="9080" spans="1:5" outlineLevel="2" x14ac:dyDescent="0.35">
      <c r="A9080" s="11">
        <v>43854</v>
      </c>
      <c r="B9080" t="s">
        <v>506</v>
      </c>
      <c r="C9080" s="5">
        <v>8.1</v>
      </c>
      <c r="D9080" s="26" t="str">
        <f>IF(E9080="","TOTAL","")</f>
        <v/>
      </c>
      <c r="E9080" t="s">
        <v>97</v>
      </c>
    </row>
    <row r="9081" spans="1:5" outlineLevel="1" x14ac:dyDescent="0.35">
      <c r="A9081" s="25">
        <f>A9080</f>
        <v>43854</v>
      </c>
      <c r="B9081" s="24" t="str">
        <f>B9080</f>
        <v>ELIZABETH BOOTH</v>
      </c>
      <c r="C9081" s="26">
        <f>SUBTOTAL(9,C9079:C9080)</f>
        <v>50.940000000000005</v>
      </c>
      <c r="D9081" s="26" t="str">
        <f>IF(E9081="","TOTAL","")</f>
        <v>TOTAL</v>
      </c>
    </row>
    <row r="9082" spans="1:5" outlineLevel="2" x14ac:dyDescent="0.35">
      <c r="A9082" s="11">
        <v>43854</v>
      </c>
      <c r="B9082" t="s">
        <v>1806</v>
      </c>
      <c r="C9082" s="5">
        <v>260.51</v>
      </c>
      <c r="D9082" s="26" t="str">
        <f>IF(E9082="","TOTAL","")</f>
        <v/>
      </c>
      <c r="E9082" t="s">
        <v>101</v>
      </c>
    </row>
    <row r="9083" spans="1:5" outlineLevel="2" x14ac:dyDescent="0.35">
      <c r="A9083" s="11">
        <v>43854</v>
      </c>
      <c r="B9083" t="s">
        <v>1806</v>
      </c>
      <c r="C9083" s="5">
        <v>130.58000000000001</v>
      </c>
      <c r="D9083" s="26" t="str">
        <f>IF(E9083="","TOTAL","")</f>
        <v/>
      </c>
      <c r="E9083" t="s">
        <v>97</v>
      </c>
    </row>
    <row r="9084" spans="1:5" outlineLevel="1" x14ac:dyDescent="0.35">
      <c r="A9084" s="25">
        <f>A9083</f>
        <v>43854</v>
      </c>
      <c r="B9084" s="24" t="str">
        <f>B9083</f>
        <v>ELIZABETH CHAULK</v>
      </c>
      <c r="C9084" s="26">
        <f>SUBTOTAL(9,C9082:C9083)</f>
        <v>391.09000000000003</v>
      </c>
      <c r="D9084" s="26" t="str">
        <f>IF(E9084="","TOTAL","")</f>
        <v>TOTAL</v>
      </c>
    </row>
    <row r="9085" spans="1:5" outlineLevel="2" x14ac:dyDescent="0.35">
      <c r="A9085" s="11">
        <v>43854</v>
      </c>
      <c r="B9085" t="s">
        <v>996</v>
      </c>
      <c r="C9085" s="5">
        <v>413.67</v>
      </c>
      <c r="D9085" s="26" t="str">
        <f>IF(E9085="","TOTAL","")</f>
        <v/>
      </c>
      <c r="E9085" t="s">
        <v>93</v>
      </c>
    </row>
    <row r="9086" spans="1:5" outlineLevel="1" x14ac:dyDescent="0.35">
      <c r="A9086" s="25">
        <f>A9085</f>
        <v>43854</v>
      </c>
      <c r="B9086" s="24" t="str">
        <f>B9085</f>
        <v>ELIZABETH LOOCKE</v>
      </c>
      <c r="C9086" s="26">
        <f>SUBTOTAL(9,C9085:C9085)</f>
        <v>413.67</v>
      </c>
      <c r="D9086" s="26" t="str">
        <f>IF(E9086="","TOTAL","")</f>
        <v>TOTAL</v>
      </c>
    </row>
    <row r="9087" spans="1:5" outlineLevel="2" x14ac:dyDescent="0.35">
      <c r="A9087" s="11">
        <v>43854</v>
      </c>
      <c r="B9087" t="s">
        <v>1807</v>
      </c>
      <c r="C9087" s="5">
        <v>207.37</v>
      </c>
      <c r="D9087" s="26" t="str">
        <f>IF(E9087="","TOTAL","")</f>
        <v/>
      </c>
      <c r="E9087" t="s">
        <v>101</v>
      </c>
    </row>
    <row r="9088" spans="1:5" outlineLevel="1" x14ac:dyDescent="0.35">
      <c r="A9088" s="25">
        <f>A9087</f>
        <v>43854</v>
      </c>
      <c r="B9088" s="24" t="str">
        <f>B9087</f>
        <v>ELIZABETH MEYER</v>
      </c>
      <c r="C9088" s="26">
        <f>SUBTOTAL(9,C9087:C9087)</f>
        <v>207.37</v>
      </c>
      <c r="D9088" s="26" t="str">
        <f>IF(E9088="","TOTAL","")</f>
        <v>TOTAL</v>
      </c>
    </row>
    <row r="9089" spans="1:5" outlineLevel="2" x14ac:dyDescent="0.35">
      <c r="A9089" s="11">
        <v>43854</v>
      </c>
      <c r="B9089" t="s">
        <v>1808</v>
      </c>
      <c r="C9089" s="5">
        <v>14.84</v>
      </c>
      <c r="D9089" s="26" t="str">
        <f>IF(E9089="","TOTAL","")</f>
        <v/>
      </c>
      <c r="E9089" t="s">
        <v>89</v>
      </c>
    </row>
    <row r="9090" spans="1:5" outlineLevel="1" x14ac:dyDescent="0.35">
      <c r="A9090" s="25">
        <f>A9089</f>
        <v>43854</v>
      </c>
      <c r="B9090" s="24" t="str">
        <f>B9089</f>
        <v>ELIZABETH PROVOST</v>
      </c>
      <c r="C9090" s="26">
        <f>SUBTOTAL(9,C9089:C9089)</f>
        <v>14.84</v>
      </c>
      <c r="D9090" s="26" t="str">
        <f>IF(E9090="","TOTAL","")</f>
        <v>TOTAL</v>
      </c>
    </row>
    <row r="9091" spans="1:5" outlineLevel="2" x14ac:dyDescent="0.35">
      <c r="A9091" s="11">
        <v>43854</v>
      </c>
      <c r="B9091" t="s">
        <v>1809</v>
      </c>
      <c r="C9091" s="5">
        <v>149.33000000000001</v>
      </c>
      <c r="D9091" s="26" t="str">
        <f>IF(E9091="","TOTAL","")</f>
        <v/>
      </c>
      <c r="E9091" t="s">
        <v>101</v>
      </c>
    </row>
    <row r="9092" spans="1:5" outlineLevel="2" x14ac:dyDescent="0.35">
      <c r="A9092" s="11">
        <v>43854</v>
      </c>
      <c r="B9092" t="s">
        <v>1809</v>
      </c>
      <c r="C9092" s="5">
        <v>64</v>
      </c>
      <c r="D9092" s="26" t="str">
        <f>IF(E9092="","TOTAL","")</f>
        <v/>
      </c>
      <c r="E9092" t="s">
        <v>97</v>
      </c>
    </row>
    <row r="9093" spans="1:5" outlineLevel="1" x14ac:dyDescent="0.35">
      <c r="A9093" s="25">
        <f>A9092</f>
        <v>43854</v>
      </c>
      <c r="B9093" s="24" t="str">
        <f>B9092</f>
        <v>ELLA MILTON</v>
      </c>
      <c r="C9093" s="26">
        <f>SUBTOTAL(9,C9091:C9092)</f>
        <v>213.33</v>
      </c>
      <c r="D9093" s="26" t="str">
        <f>IF(E9093="","TOTAL","")</f>
        <v>TOTAL</v>
      </c>
    </row>
    <row r="9094" spans="1:5" outlineLevel="2" x14ac:dyDescent="0.35">
      <c r="A9094" s="11">
        <v>43854</v>
      </c>
      <c r="B9094" t="s">
        <v>874</v>
      </c>
      <c r="C9094" s="5">
        <v>22.89</v>
      </c>
      <c r="D9094" s="26" t="str">
        <f>IF(E9094="","TOTAL","")</f>
        <v/>
      </c>
      <c r="E9094" t="s">
        <v>101</v>
      </c>
    </row>
    <row r="9095" spans="1:5" outlineLevel="1" x14ac:dyDescent="0.35">
      <c r="A9095" s="25">
        <f>A9094</f>
        <v>43854</v>
      </c>
      <c r="B9095" s="24" t="str">
        <f>B9094</f>
        <v>ELLEN CANDITO</v>
      </c>
      <c r="C9095" s="26">
        <f>SUBTOTAL(9,C9094:C9094)</f>
        <v>22.89</v>
      </c>
      <c r="D9095" s="26" t="str">
        <f>IF(E9095="","TOTAL","")</f>
        <v>TOTAL</v>
      </c>
    </row>
    <row r="9096" spans="1:5" outlineLevel="2" x14ac:dyDescent="0.35">
      <c r="A9096" s="11">
        <v>43854</v>
      </c>
      <c r="B9096" t="s">
        <v>875</v>
      </c>
      <c r="C9096" s="5">
        <v>96.48</v>
      </c>
      <c r="D9096" s="26" t="str">
        <f>IF(E9096="","TOTAL","")</f>
        <v/>
      </c>
      <c r="E9096" t="s">
        <v>101</v>
      </c>
    </row>
    <row r="9097" spans="1:5" outlineLevel="1" x14ac:dyDescent="0.35">
      <c r="A9097" s="25">
        <f>A9096</f>
        <v>43854</v>
      </c>
      <c r="B9097" s="24" t="str">
        <f>B9096</f>
        <v>ERINN HENGST</v>
      </c>
      <c r="C9097" s="26">
        <f>SUBTOTAL(9,C9096:C9096)</f>
        <v>96.48</v>
      </c>
      <c r="D9097" s="26" t="str">
        <f>IF(E9097="","TOTAL","")</f>
        <v>TOTAL</v>
      </c>
    </row>
    <row r="9098" spans="1:5" outlineLevel="2" x14ac:dyDescent="0.35">
      <c r="A9098" s="11">
        <v>43854</v>
      </c>
      <c r="B9098" t="s">
        <v>589</v>
      </c>
      <c r="C9098" s="5">
        <v>188.62</v>
      </c>
      <c r="D9098" s="26" t="str">
        <f>IF(E9098="","TOTAL","")</f>
        <v/>
      </c>
      <c r="E9098" t="s">
        <v>76</v>
      </c>
    </row>
    <row r="9099" spans="1:5" outlineLevel="1" x14ac:dyDescent="0.35">
      <c r="A9099" s="25">
        <f>A9098</f>
        <v>43854</v>
      </c>
      <c r="B9099" s="24" t="str">
        <f>B9098</f>
        <v>EUBERTA LUCAS</v>
      </c>
      <c r="C9099" s="26">
        <f>SUBTOTAL(9,C9098:C9098)</f>
        <v>188.62</v>
      </c>
      <c r="D9099" s="26" t="str">
        <f>IF(E9099="","TOTAL","")</f>
        <v>TOTAL</v>
      </c>
    </row>
    <row r="9100" spans="1:5" outlineLevel="2" x14ac:dyDescent="0.35">
      <c r="A9100" s="11">
        <v>43854</v>
      </c>
      <c r="B9100" t="s">
        <v>508</v>
      </c>
      <c r="C9100" s="5">
        <v>26.17</v>
      </c>
      <c r="D9100" s="26" t="str">
        <f>IF(E9100="","TOTAL","")</f>
        <v/>
      </c>
      <c r="E9100" t="s">
        <v>101</v>
      </c>
    </row>
    <row r="9101" spans="1:5" outlineLevel="1" x14ac:dyDescent="0.35">
      <c r="A9101" s="25">
        <f>A9100</f>
        <v>43854</v>
      </c>
      <c r="B9101" s="24" t="str">
        <f>B9100</f>
        <v>EVELINE ALVAREZ</v>
      </c>
      <c r="C9101" s="26">
        <f>SUBTOTAL(9,C9100:C9100)</f>
        <v>26.17</v>
      </c>
      <c r="D9101" s="26" t="str">
        <f>IF(E9101="","TOTAL","")</f>
        <v>TOTAL</v>
      </c>
    </row>
    <row r="9102" spans="1:5" outlineLevel="2" x14ac:dyDescent="0.35">
      <c r="A9102" s="11">
        <v>43854</v>
      </c>
      <c r="B9102" t="s">
        <v>723</v>
      </c>
      <c r="C9102" s="5">
        <v>97.02</v>
      </c>
      <c r="D9102" s="26" t="str">
        <f>IF(E9102="","TOTAL","")</f>
        <v/>
      </c>
      <c r="E9102" t="s">
        <v>101</v>
      </c>
    </row>
    <row r="9103" spans="1:5" outlineLevel="1" x14ac:dyDescent="0.35">
      <c r="A9103" s="25">
        <f>A9102</f>
        <v>43854</v>
      </c>
      <c r="B9103" s="24" t="str">
        <f>B9102</f>
        <v>GEORGE ARCHER</v>
      </c>
      <c r="C9103" s="26">
        <f>SUBTOTAL(9,C9102:C9102)</f>
        <v>97.02</v>
      </c>
      <c r="D9103" s="26" t="str">
        <f>IF(E9103="","TOTAL","")</f>
        <v>TOTAL</v>
      </c>
    </row>
    <row r="9104" spans="1:5" outlineLevel="2" x14ac:dyDescent="0.35">
      <c r="A9104" s="11">
        <v>43854</v>
      </c>
      <c r="B9104" t="s">
        <v>998</v>
      </c>
      <c r="C9104" s="5">
        <v>990.83</v>
      </c>
      <c r="D9104" s="26" t="str">
        <f>IF(E9104="","TOTAL","")</f>
        <v/>
      </c>
      <c r="E9104" t="s">
        <v>97</v>
      </c>
    </row>
    <row r="9105" spans="1:5" outlineLevel="1" x14ac:dyDescent="0.35">
      <c r="A9105" s="25">
        <f>A9104</f>
        <v>43854</v>
      </c>
      <c r="B9105" s="24" t="str">
        <f>B9104</f>
        <v>GISELLE TRANSOU</v>
      </c>
      <c r="C9105" s="26">
        <f>SUBTOTAL(9,C9104:C9104)</f>
        <v>990.83</v>
      </c>
      <c r="D9105" s="26" t="str">
        <f>IF(E9105="","TOTAL","")</f>
        <v>TOTAL</v>
      </c>
    </row>
    <row r="9106" spans="1:5" outlineLevel="2" x14ac:dyDescent="0.35">
      <c r="A9106" s="11">
        <v>43854</v>
      </c>
      <c r="B9106" t="s">
        <v>591</v>
      </c>
      <c r="C9106" s="5">
        <v>29.46</v>
      </c>
      <c r="D9106" s="26" t="str">
        <f>IF(E9106="","TOTAL","")</f>
        <v/>
      </c>
      <c r="E9106" t="s">
        <v>101</v>
      </c>
    </row>
    <row r="9107" spans="1:5" outlineLevel="1" x14ac:dyDescent="0.35">
      <c r="A9107" s="25">
        <f>A9106</f>
        <v>43854</v>
      </c>
      <c r="B9107" s="24" t="str">
        <f>B9106</f>
        <v>HEATHER BURLEY</v>
      </c>
      <c r="C9107" s="26">
        <f>SUBTOTAL(9,C9106:C9106)</f>
        <v>29.46</v>
      </c>
      <c r="D9107" s="26" t="str">
        <f>IF(E9107="","TOTAL","")</f>
        <v>TOTAL</v>
      </c>
    </row>
    <row r="9108" spans="1:5" outlineLevel="2" x14ac:dyDescent="0.35">
      <c r="A9108" s="11">
        <v>43854</v>
      </c>
      <c r="B9108" t="s">
        <v>387</v>
      </c>
      <c r="C9108" s="5">
        <v>49.06</v>
      </c>
      <c r="D9108" s="26" t="str">
        <f>IF(E9108="","TOTAL","")</f>
        <v/>
      </c>
      <c r="E9108" t="s">
        <v>101</v>
      </c>
    </row>
    <row r="9109" spans="1:5" outlineLevel="1" x14ac:dyDescent="0.35">
      <c r="A9109" s="25">
        <f>A9108</f>
        <v>43854</v>
      </c>
      <c r="B9109" s="24" t="str">
        <f>B9108</f>
        <v>HOLLY MEREDITH</v>
      </c>
      <c r="C9109" s="26">
        <f>SUBTOTAL(9,C9108:C9108)</f>
        <v>49.06</v>
      </c>
      <c r="D9109" s="26" t="str">
        <f>IF(E9109="","TOTAL","")</f>
        <v>TOTAL</v>
      </c>
    </row>
    <row r="9110" spans="1:5" outlineLevel="2" x14ac:dyDescent="0.35">
      <c r="A9110" s="11">
        <v>43854</v>
      </c>
      <c r="B9110" t="s">
        <v>1505</v>
      </c>
      <c r="C9110" s="5">
        <v>27.82</v>
      </c>
      <c r="D9110" s="26" t="str">
        <f>IF(E9110="","TOTAL","")</f>
        <v/>
      </c>
      <c r="E9110" t="s">
        <v>101</v>
      </c>
    </row>
    <row r="9111" spans="1:5" outlineLevel="1" x14ac:dyDescent="0.35">
      <c r="A9111" s="25">
        <f>A9110</f>
        <v>43854</v>
      </c>
      <c r="B9111" s="24" t="str">
        <f>B9110</f>
        <v>IRMA CAMBRIC</v>
      </c>
      <c r="C9111" s="26">
        <f>SUBTOTAL(9,C9110:C9110)</f>
        <v>27.82</v>
      </c>
      <c r="D9111" s="26" t="str">
        <f>IF(E9111="","TOTAL","")</f>
        <v>TOTAL</v>
      </c>
    </row>
    <row r="9112" spans="1:5" outlineLevel="2" x14ac:dyDescent="0.35">
      <c r="A9112" s="11">
        <v>43854</v>
      </c>
      <c r="B9112" t="s">
        <v>999</v>
      </c>
      <c r="C9112" s="5">
        <v>34.5</v>
      </c>
      <c r="D9112" s="26" t="str">
        <f>IF(E9112="","TOTAL","")</f>
        <v/>
      </c>
      <c r="E9112" t="s">
        <v>101</v>
      </c>
    </row>
    <row r="9113" spans="1:5" outlineLevel="2" x14ac:dyDescent="0.35">
      <c r="A9113" s="11">
        <v>43854</v>
      </c>
      <c r="B9113" t="s">
        <v>999</v>
      </c>
      <c r="C9113" s="5">
        <v>781.23</v>
      </c>
      <c r="D9113" s="26" t="str">
        <f>IF(E9113="","TOTAL","")</f>
        <v/>
      </c>
      <c r="E9113" t="s">
        <v>97</v>
      </c>
    </row>
    <row r="9114" spans="1:5" outlineLevel="1" x14ac:dyDescent="0.35">
      <c r="A9114" s="25">
        <f>A9113</f>
        <v>43854</v>
      </c>
      <c r="B9114" s="24" t="str">
        <f>B9113</f>
        <v>IRMA MEDINA</v>
      </c>
      <c r="C9114" s="26">
        <f>SUBTOTAL(9,C9112:C9113)</f>
        <v>815.73</v>
      </c>
      <c r="D9114" s="26" t="str">
        <f>IF(E9114="","TOTAL","")</f>
        <v>TOTAL</v>
      </c>
    </row>
    <row r="9115" spans="1:5" outlineLevel="2" x14ac:dyDescent="0.35">
      <c r="A9115" s="11">
        <v>43854</v>
      </c>
      <c r="B9115" t="s">
        <v>1810</v>
      </c>
      <c r="C9115" s="5">
        <v>16.350000000000001</v>
      </c>
      <c r="D9115" s="26" t="str">
        <f>IF(E9115="","TOTAL","")</f>
        <v/>
      </c>
      <c r="E9115" t="s">
        <v>101</v>
      </c>
    </row>
    <row r="9116" spans="1:5" outlineLevel="1" x14ac:dyDescent="0.35">
      <c r="A9116" s="25">
        <f>A9115</f>
        <v>43854</v>
      </c>
      <c r="B9116" s="24" t="str">
        <f>B9115</f>
        <v>ISAAC CHRISTY</v>
      </c>
      <c r="C9116" s="26">
        <f>SUBTOTAL(9,C9115:C9115)</f>
        <v>16.350000000000001</v>
      </c>
      <c r="D9116" s="26" t="str">
        <f>IF(E9116="","TOTAL","")</f>
        <v>TOTAL</v>
      </c>
    </row>
    <row r="9117" spans="1:5" outlineLevel="2" x14ac:dyDescent="0.35">
      <c r="A9117" s="11">
        <v>43854</v>
      </c>
      <c r="B9117" t="s">
        <v>1811</v>
      </c>
      <c r="C9117" s="5">
        <v>86.2</v>
      </c>
      <c r="D9117" s="26" t="str">
        <f>IF(E9117="","TOTAL","")</f>
        <v/>
      </c>
      <c r="E9117" t="s">
        <v>97</v>
      </c>
    </row>
    <row r="9118" spans="1:5" outlineLevel="1" x14ac:dyDescent="0.35">
      <c r="A9118" s="25">
        <f>A9117</f>
        <v>43854</v>
      </c>
      <c r="B9118" s="24" t="str">
        <f>B9117</f>
        <v>JACQUELINE ZIMMERMAN</v>
      </c>
      <c r="C9118" s="26">
        <f>SUBTOTAL(9,C9117:C9117)</f>
        <v>86.2</v>
      </c>
      <c r="D9118" s="26" t="str">
        <f>IF(E9118="","TOTAL","")</f>
        <v>TOTAL</v>
      </c>
    </row>
    <row r="9119" spans="1:5" outlineLevel="2" x14ac:dyDescent="0.35">
      <c r="A9119" s="11">
        <v>43854</v>
      </c>
      <c r="B9119" t="s">
        <v>326</v>
      </c>
      <c r="C9119" s="5">
        <v>53.68</v>
      </c>
      <c r="D9119" s="26" t="str">
        <f>IF(E9119="","TOTAL","")</f>
        <v/>
      </c>
      <c r="E9119" t="s">
        <v>93</v>
      </c>
    </row>
    <row r="9120" spans="1:5" outlineLevel="1" x14ac:dyDescent="0.35">
      <c r="A9120" s="25">
        <f>A9119</f>
        <v>43854</v>
      </c>
      <c r="B9120" s="24" t="str">
        <f>B9119</f>
        <v>JAMES CROSS</v>
      </c>
      <c r="C9120" s="26">
        <f>SUBTOTAL(9,C9119:C9119)</f>
        <v>53.68</v>
      </c>
      <c r="D9120" s="26" t="str">
        <f>IF(E9120="","TOTAL","")</f>
        <v>TOTAL</v>
      </c>
    </row>
    <row r="9121" spans="1:5" outlineLevel="2" x14ac:dyDescent="0.35">
      <c r="A9121" s="11">
        <v>43854</v>
      </c>
      <c r="B9121" t="s">
        <v>1812</v>
      </c>
      <c r="C9121" s="5">
        <v>70</v>
      </c>
      <c r="D9121" s="26" t="str">
        <f>IF(E9121="","TOTAL","")</f>
        <v/>
      </c>
      <c r="E9121" t="s">
        <v>83</v>
      </c>
    </row>
    <row r="9122" spans="1:5" outlineLevel="2" x14ac:dyDescent="0.35">
      <c r="A9122" s="11">
        <v>43854</v>
      </c>
      <c r="B9122" t="s">
        <v>1812</v>
      </c>
      <c r="C9122" s="5">
        <v>90</v>
      </c>
      <c r="D9122" s="26" t="str">
        <f>IF(E9122="","TOTAL","")</f>
        <v/>
      </c>
      <c r="E9122" t="s">
        <v>82</v>
      </c>
    </row>
    <row r="9123" spans="1:5" outlineLevel="1" x14ac:dyDescent="0.35">
      <c r="A9123" s="25">
        <f>A9122</f>
        <v>43854</v>
      </c>
      <c r="B9123" s="24" t="str">
        <f>B9122</f>
        <v>JAMI COOK</v>
      </c>
      <c r="C9123" s="26">
        <f>SUBTOTAL(9,C9121:C9122)</f>
        <v>160</v>
      </c>
      <c r="D9123" s="26" t="str">
        <f>IF(E9123="","TOTAL","")</f>
        <v>TOTAL</v>
      </c>
    </row>
    <row r="9124" spans="1:5" outlineLevel="2" x14ac:dyDescent="0.35">
      <c r="A9124" s="11">
        <v>43854</v>
      </c>
      <c r="B9124" t="s">
        <v>1215</v>
      </c>
      <c r="C9124" s="5">
        <v>13.63</v>
      </c>
      <c r="D9124" s="26" t="str">
        <f>IF(E9124="","TOTAL","")</f>
        <v/>
      </c>
      <c r="E9124" t="s">
        <v>101</v>
      </c>
    </row>
    <row r="9125" spans="1:5" outlineLevel="1" x14ac:dyDescent="0.35">
      <c r="A9125" s="25">
        <f>A9124</f>
        <v>43854</v>
      </c>
      <c r="B9125" s="24" t="str">
        <f>B9124</f>
        <v>JAMIE KOHUTEK</v>
      </c>
      <c r="C9125" s="26">
        <f>SUBTOTAL(9,C9124:C9124)</f>
        <v>13.63</v>
      </c>
      <c r="D9125" s="26" t="str">
        <f>IF(E9125="","TOTAL","")</f>
        <v>TOTAL</v>
      </c>
    </row>
    <row r="9126" spans="1:5" outlineLevel="2" x14ac:dyDescent="0.35">
      <c r="A9126" s="11">
        <v>43854</v>
      </c>
      <c r="B9126" t="s">
        <v>1217</v>
      </c>
      <c r="C9126" s="5">
        <v>20.72</v>
      </c>
      <c r="D9126" s="26" t="str">
        <f>IF(E9126="","TOTAL","")</f>
        <v/>
      </c>
      <c r="E9126" t="s">
        <v>101</v>
      </c>
    </row>
    <row r="9127" spans="1:5" outlineLevel="1" x14ac:dyDescent="0.35">
      <c r="A9127" s="25">
        <f>A9126</f>
        <v>43854</v>
      </c>
      <c r="B9127" s="24" t="str">
        <f>B9126</f>
        <v>JANET ECKERT</v>
      </c>
      <c r="C9127" s="26">
        <f>SUBTOTAL(9,C9126:C9126)</f>
        <v>20.72</v>
      </c>
      <c r="D9127" s="26" t="str">
        <f>IF(E9127="","TOTAL","")</f>
        <v>TOTAL</v>
      </c>
    </row>
    <row r="9128" spans="1:5" outlineLevel="2" x14ac:dyDescent="0.35">
      <c r="A9128" s="11">
        <v>43854</v>
      </c>
      <c r="B9128" t="s">
        <v>1813</v>
      </c>
      <c r="C9128" s="5">
        <v>85.02</v>
      </c>
      <c r="D9128" s="26" t="str">
        <f>IF(E9128="","TOTAL","")</f>
        <v/>
      </c>
      <c r="E9128" t="s">
        <v>101</v>
      </c>
    </row>
    <row r="9129" spans="1:5" outlineLevel="2" x14ac:dyDescent="0.35">
      <c r="A9129" s="11">
        <v>43854</v>
      </c>
      <c r="B9129" t="s">
        <v>1813</v>
      </c>
      <c r="C9129" s="5">
        <v>47.06</v>
      </c>
      <c r="D9129" s="26" t="str">
        <f>IF(E9129="","TOTAL","")</f>
        <v/>
      </c>
      <c r="E9129" t="s">
        <v>97</v>
      </c>
    </row>
    <row r="9130" spans="1:5" outlineLevel="1" x14ac:dyDescent="0.35">
      <c r="A9130" s="25">
        <f>A9129</f>
        <v>43854</v>
      </c>
      <c r="B9130" s="24" t="str">
        <f>B9129</f>
        <v>JASON SMITH</v>
      </c>
      <c r="C9130" s="26">
        <f>SUBTOTAL(9,C9128:C9129)</f>
        <v>132.07999999999998</v>
      </c>
      <c r="D9130" s="26" t="str">
        <f>IF(E9130="","TOTAL","")</f>
        <v>TOTAL</v>
      </c>
    </row>
    <row r="9131" spans="1:5" outlineLevel="2" x14ac:dyDescent="0.35">
      <c r="A9131" s="11">
        <v>43854</v>
      </c>
      <c r="B9131" t="s">
        <v>1814</v>
      </c>
      <c r="C9131" s="5">
        <v>191.21</v>
      </c>
      <c r="D9131" s="26" t="str">
        <f>IF(E9131="","TOTAL","")</f>
        <v/>
      </c>
      <c r="E9131" t="s">
        <v>101</v>
      </c>
    </row>
    <row r="9132" spans="1:5" outlineLevel="1" x14ac:dyDescent="0.35">
      <c r="A9132" s="25">
        <f>A9131</f>
        <v>43854</v>
      </c>
      <c r="B9132" s="24" t="str">
        <f>B9131</f>
        <v>JENNIFER LEE</v>
      </c>
      <c r="C9132" s="26">
        <f>SUBTOTAL(9,C9131:C9131)</f>
        <v>191.21</v>
      </c>
      <c r="D9132" s="26" t="str">
        <f>IF(E9132="","TOTAL","")</f>
        <v>TOTAL</v>
      </c>
    </row>
    <row r="9133" spans="1:5" outlineLevel="2" x14ac:dyDescent="0.35">
      <c r="A9133" s="11">
        <v>43854</v>
      </c>
      <c r="B9133" t="s">
        <v>1815</v>
      </c>
      <c r="C9133" s="5">
        <v>112.27</v>
      </c>
      <c r="D9133" s="26" t="str">
        <f>IF(E9133="","TOTAL","")</f>
        <v/>
      </c>
      <c r="E9133" t="s">
        <v>101</v>
      </c>
    </row>
    <row r="9134" spans="1:5" outlineLevel="1" x14ac:dyDescent="0.35">
      <c r="A9134" s="25">
        <f>A9133</f>
        <v>43854</v>
      </c>
      <c r="B9134" s="24" t="str">
        <f>B9133</f>
        <v>JESSE AVILA</v>
      </c>
      <c r="C9134" s="26">
        <f>SUBTOTAL(9,C9133:C9133)</f>
        <v>112.27</v>
      </c>
      <c r="D9134" s="26" t="str">
        <f>IF(E9134="","TOTAL","")</f>
        <v>TOTAL</v>
      </c>
    </row>
    <row r="9135" spans="1:5" outlineLevel="2" x14ac:dyDescent="0.35">
      <c r="A9135" s="11">
        <v>43854</v>
      </c>
      <c r="B9135" t="s">
        <v>1815</v>
      </c>
      <c r="C9135" s="5">
        <v>125.93</v>
      </c>
      <c r="D9135" s="26" t="str">
        <f>IF(E9135="","TOTAL","")</f>
        <v/>
      </c>
      <c r="E9135" t="s">
        <v>101</v>
      </c>
    </row>
    <row r="9136" spans="1:5" outlineLevel="1" x14ac:dyDescent="0.35">
      <c r="A9136" s="25">
        <f>A9135</f>
        <v>43854</v>
      </c>
      <c r="B9136" s="24" t="str">
        <f>B9135</f>
        <v>JESSE AVILA</v>
      </c>
      <c r="C9136" s="26">
        <f>SUBTOTAL(9,C9135:C9135)</f>
        <v>125.93</v>
      </c>
      <c r="D9136" s="26" t="str">
        <f>IF(E9136="","TOTAL","")</f>
        <v>TOTAL</v>
      </c>
    </row>
    <row r="9137" spans="1:5" outlineLevel="2" x14ac:dyDescent="0.35">
      <c r="A9137" s="11">
        <v>43854</v>
      </c>
      <c r="B9137" t="s">
        <v>879</v>
      </c>
      <c r="C9137" s="5">
        <v>9.81</v>
      </c>
      <c r="D9137" s="26" t="str">
        <f>IF(E9137="","TOTAL","")</f>
        <v/>
      </c>
      <c r="E9137" t="s">
        <v>101</v>
      </c>
    </row>
    <row r="9138" spans="1:5" outlineLevel="1" x14ac:dyDescent="0.35">
      <c r="A9138" s="25">
        <f>A9137</f>
        <v>43854</v>
      </c>
      <c r="B9138" s="24" t="str">
        <f>B9137</f>
        <v>JESSICA GAMBINO</v>
      </c>
      <c r="C9138" s="26">
        <f>SUBTOTAL(9,C9137:C9137)</f>
        <v>9.81</v>
      </c>
      <c r="D9138" s="26" t="str">
        <f>IF(E9138="","TOTAL","")</f>
        <v>TOTAL</v>
      </c>
    </row>
    <row r="9139" spans="1:5" outlineLevel="2" x14ac:dyDescent="0.35">
      <c r="A9139" s="11">
        <v>43854</v>
      </c>
      <c r="B9139" t="s">
        <v>511</v>
      </c>
      <c r="C9139" s="5">
        <v>29.43</v>
      </c>
      <c r="D9139" s="26" t="str">
        <f>IF(E9139="","TOTAL","")</f>
        <v/>
      </c>
      <c r="E9139" t="s">
        <v>101</v>
      </c>
    </row>
    <row r="9140" spans="1:5" outlineLevel="1" x14ac:dyDescent="0.35">
      <c r="A9140" s="25">
        <f>A9139</f>
        <v>43854</v>
      </c>
      <c r="B9140" s="24" t="str">
        <f>B9139</f>
        <v>JESSICA HUNTOON</v>
      </c>
      <c r="C9140" s="26">
        <f>SUBTOTAL(9,C9139:C9139)</f>
        <v>29.43</v>
      </c>
      <c r="D9140" s="26" t="str">
        <f>IF(E9140="","TOTAL","")</f>
        <v>TOTAL</v>
      </c>
    </row>
    <row r="9141" spans="1:5" outlineLevel="2" x14ac:dyDescent="0.35">
      <c r="A9141" s="11">
        <v>43854</v>
      </c>
      <c r="B9141" t="s">
        <v>1221</v>
      </c>
      <c r="C9141" s="5">
        <v>70.319999999999993</v>
      </c>
      <c r="D9141" s="26" t="str">
        <f>IF(E9141="","TOTAL","")</f>
        <v/>
      </c>
      <c r="E9141" t="s">
        <v>101</v>
      </c>
    </row>
    <row r="9142" spans="1:5" outlineLevel="1" x14ac:dyDescent="0.35">
      <c r="A9142" s="25">
        <f>A9141</f>
        <v>43854</v>
      </c>
      <c r="B9142" s="24" t="str">
        <f>B9141</f>
        <v>JESSICA VALLE</v>
      </c>
      <c r="C9142" s="26">
        <f>SUBTOTAL(9,C9141:C9141)</f>
        <v>70.319999999999993</v>
      </c>
      <c r="D9142" s="26" t="str">
        <f>IF(E9142="","TOTAL","")</f>
        <v>TOTAL</v>
      </c>
    </row>
    <row r="9143" spans="1:5" outlineLevel="2" x14ac:dyDescent="0.35">
      <c r="A9143" s="11">
        <v>43854</v>
      </c>
      <c r="B9143" t="s">
        <v>356</v>
      </c>
      <c r="C9143" s="5">
        <v>110.09</v>
      </c>
      <c r="D9143" s="26" t="str">
        <f>IF(E9143="","TOTAL","")</f>
        <v/>
      </c>
      <c r="E9143" t="s">
        <v>93</v>
      </c>
    </row>
    <row r="9144" spans="1:5" outlineLevel="1" x14ac:dyDescent="0.35">
      <c r="A9144" s="25">
        <f>A9143</f>
        <v>43854</v>
      </c>
      <c r="B9144" s="24" t="str">
        <f>B9143</f>
        <v>JESSIE MILLER</v>
      </c>
      <c r="C9144" s="26">
        <f>SUBTOTAL(9,C9143:C9143)</f>
        <v>110.09</v>
      </c>
      <c r="D9144" s="26" t="str">
        <f>IF(E9144="","TOTAL","")</f>
        <v>TOTAL</v>
      </c>
    </row>
    <row r="9145" spans="1:5" outlineLevel="2" x14ac:dyDescent="0.35">
      <c r="A9145" s="11">
        <v>43854</v>
      </c>
      <c r="B9145" t="s">
        <v>357</v>
      </c>
      <c r="C9145" s="5">
        <v>108.46</v>
      </c>
      <c r="D9145" s="26" t="str">
        <f>IF(E9145="","TOTAL","")</f>
        <v/>
      </c>
      <c r="E9145" t="s">
        <v>101</v>
      </c>
    </row>
    <row r="9146" spans="1:5" outlineLevel="1" x14ac:dyDescent="0.35">
      <c r="A9146" s="25">
        <f>A9145</f>
        <v>43854</v>
      </c>
      <c r="B9146" s="24" t="str">
        <f>B9145</f>
        <v>JESSIE NANES</v>
      </c>
      <c r="C9146" s="26">
        <f>SUBTOTAL(9,C9145:C9145)</f>
        <v>108.46</v>
      </c>
      <c r="D9146" s="26" t="str">
        <f>IF(E9146="","TOTAL","")</f>
        <v>TOTAL</v>
      </c>
    </row>
    <row r="9147" spans="1:5" outlineLevel="2" x14ac:dyDescent="0.35">
      <c r="A9147" s="11">
        <v>43854</v>
      </c>
      <c r="B9147" t="s">
        <v>389</v>
      </c>
      <c r="C9147" s="5">
        <v>34.880000000000003</v>
      </c>
      <c r="D9147" s="26" t="str">
        <f>IF(E9147="","TOTAL","")</f>
        <v/>
      </c>
      <c r="E9147" t="s">
        <v>101</v>
      </c>
    </row>
    <row r="9148" spans="1:5" outlineLevel="1" x14ac:dyDescent="0.35">
      <c r="A9148" s="25">
        <f>A9147</f>
        <v>43854</v>
      </c>
      <c r="B9148" s="24" t="str">
        <f>B9147</f>
        <v>JO ANNE CORBIN</v>
      </c>
      <c r="C9148" s="26">
        <f>SUBTOTAL(9,C9147:C9147)</f>
        <v>34.880000000000003</v>
      </c>
      <c r="D9148" s="26" t="str">
        <f>IF(E9148="","TOTAL","")</f>
        <v>TOTAL</v>
      </c>
    </row>
    <row r="9149" spans="1:5" outlineLevel="2" x14ac:dyDescent="0.35">
      <c r="A9149" s="11">
        <v>43854</v>
      </c>
      <c r="B9149" t="s">
        <v>592</v>
      </c>
      <c r="C9149" s="5">
        <v>25.07</v>
      </c>
      <c r="D9149" s="26" t="str">
        <f>IF(E9149="","TOTAL","")</f>
        <v/>
      </c>
      <c r="E9149" t="s">
        <v>101</v>
      </c>
    </row>
    <row r="9150" spans="1:5" outlineLevel="1" x14ac:dyDescent="0.35">
      <c r="A9150" s="25">
        <f>A9149</f>
        <v>43854</v>
      </c>
      <c r="B9150" s="24" t="str">
        <f>B9149</f>
        <v>JOAN FERGUSON</v>
      </c>
      <c r="C9150" s="26">
        <f>SUBTOTAL(9,C9149:C9149)</f>
        <v>25.07</v>
      </c>
      <c r="D9150" s="26" t="str">
        <f>IF(E9150="","TOTAL","")</f>
        <v>TOTAL</v>
      </c>
    </row>
    <row r="9151" spans="1:5" outlineLevel="2" x14ac:dyDescent="0.35">
      <c r="A9151" s="11">
        <v>43854</v>
      </c>
      <c r="B9151" t="s">
        <v>880</v>
      </c>
      <c r="C9151" s="5">
        <v>36.549999999999997</v>
      </c>
      <c r="D9151" s="26" t="str">
        <f>IF(E9151="","TOTAL","")</f>
        <v/>
      </c>
      <c r="E9151" t="s">
        <v>101</v>
      </c>
    </row>
    <row r="9152" spans="1:5" outlineLevel="1" x14ac:dyDescent="0.35">
      <c r="A9152" s="25">
        <f>A9151</f>
        <v>43854</v>
      </c>
      <c r="B9152" s="24" t="str">
        <f>B9151</f>
        <v>JOANNA ZHU</v>
      </c>
      <c r="C9152" s="26">
        <f>SUBTOTAL(9,C9151:C9151)</f>
        <v>36.549999999999997</v>
      </c>
      <c r="D9152" s="26" t="str">
        <f>IF(E9152="","TOTAL","")</f>
        <v>TOTAL</v>
      </c>
    </row>
    <row r="9153" spans="1:5" outlineLevel="2" x14ac:dyDescent="0.35">
      <c r="A9153" s="11">
        <v>43854</v>
      </c>
      <c r="B9153" t="s">
        <v>1816</v>
      </c>
      <c r="C9153" s="5">
        <v>69.61</v>
      </c>
      <c r="D9153" s="26" t="str">
        <f>IF(E9153="","TOTAL","")</f>
        <v/>
      </c>
      <c r="E9153" t="s">
        <v>76</v>
      </c>
    </row>
    <row r="9154" spans="1:5" outlineLevel="1" x14ac:dyDescent="0.35">
      <c r="A9154" s="25">
        <f>A9153</f>
        <v>43854</v>
      </c>
      <c r="B9154" s="24" t="str">
        <f>B9153</f>
        <v>JOY THUMANN</v>
      </c>
      <c r="C9154" s="26">
        <f>SUBTOTAL(9,C9153:C9153)</f>
        <v>69.61</v>
      </c>
      <c r="D9154" s="26" t="str">
        <f>IF(E9154="","TOTAL","")</f>
        <v>TOTAL</v>
      </c>
    </row>
    <row r="9155" spans="1:5" outlineLevel="2" x14ac:dyDescent="0.35">
      <c r="A9155" s="11">
        <v>43854</v>
      </c>
      <c r="B9155" t="s">
        <v>1817</v>
      </c>
      <c r="C9155" s="5">
        <v>82.84</v>
      </c>
      <c r="D9155" s="26" t="str">
        <f>IF(E9155="","TOTAL","")</f>
        <v/>
      </c>
      <c r="E9155" t="s">
        <v>101</v>
      </c>
    </row>
    <row r="9156" spans="1:5" outlineLevel="1" x14ac:dyDescent="0.35">
      <c r="A9156" s="25">
        <f>A9155</f>
        <v>43854</v>
      </c>
      <c r="B9156" s="24" t="str">
        <f>B9155</f>
        <v>JUAN GOMEZ</v>
      </c>
      <c r="C9156" s="26">
        <f>SUBTOTAL(9,C9155:C9155)</f>
        <v>82.84</v>
      </c>
      <c r="D9156" s="26" t="str">
        <f>IF(E9156="","TOTAL","")</f>
        <v>TOTAL</v>
      </c>
    </row>
    <row r="9157" spans="1:5" outlineLevel="2" x14ac:dyDescent="0.35">
      <c r="A9157" s="11">
        <v>43854</v>
      </c>
      <c r="B9157" t="s">
        <v>1818</v>
      </c>
      <c r="C9157" s="5">
        <v>80.44</v>
      </c>
      <c r="D9157" s="26" t="str">
        <f>IF(E9157="","TOTAL","")</f>
        <v/>
      </c>
      <c r="E9157" t="s">
        <v>93</v>
      </c>
    </row>
    <row r="9158" spans="1:5" outlineLevel="1" x14ac:dyDescent="0.35">
      <c r="A9158" s="25">
        <f>A9157</f>
        <v>43854</v>
      </c>
      <c r="B9158" s="24" t="str">
        <f>B9157</f>
        <v>JULIE VETTERICK</v>
      </c>
      <c r="C9158" s="26">
        <f>SUBTOTAL(9,C9157:C9157)</f>
        <v>80.44</v>
      </c>
      <c r="D9158" s="26" t="str">
        <f>IF(E9158="","TOTAL","")</f>
        <v>TOTAL</v>
      </c>
    </row>
    <row r="9159" spans="1:5" outlineLevel="2" x14ac:dyDescent="0.35">
      <c r="A9159" s="11">
        <v>43854</v>
      </c>
      <c r="B9159" t="s">
        <v>391</v>
      </c>
      <c r="C9159" s="5">
        <v>133.01</v>
      </c>
      <c r="D9159" s="26" t="str">
        <f>IF(E9159="","TOTAL","")</f>
        <v/>
      </c>
      <c r="E9159" t="s">
        <v>101</v>
      </c>
    </row>
    <row r="9160" spans="1:5" outlineLevel="1" x14ac:dyDescent="0.35">
      <c r="A9160" s="25">
        <f>A9159</f>
        <v>43854</v>
      </c>
      <c r="B9160" s="24" t="str">
        <f>B9159</f>
        <v>KAREN LINDSEY</v>
      </c>
      <c r="C9160" s="26">
        <f>SUBTOTAL(9,C9159:C9159)</f>
        <v>133.01</v>
      </c>
      <c r="D9160" s="26" t="str">
        <f>IF(E9160="","TOTAL","")</f>
        <v>TOTAL</v>
      </c>
    </row>
    <row r="9161" spans="1:5" outlineLevel="2" x14ac:dyDescent="0.35">
      <c r="A9161" s="11">
        <v>43854</v>
      </c>
      <c r="B9161" t="s">
        <v>881</v>
      </c>
      <c r="C9161" s="5">
        <v>25.62</v>
      </c>
      <c r="D9161" s="26" t="str">
        <f>IF(E9161="","TOTAL","")</f>
        <v/>
      </c>
      <c r="E9161" t="s">
        <v>101</v>
      </c>
    </row>
    <row r="9162" spans="1:5" outlineLevel="1" x14ac:dyDescent="0.35">
      <c r="A9162" s="25">
        <f>A9161</f>
        <v>43854</v>
      </c>
      <c r="B9162" s="24" t="str">
        <f>B9161</f>
        <v>KARINA CASTELLANOS CONTRERAS</v>
      </c>
      <c r="C9162" s="26">
        <f>SUBTOTAL(9,C9161:C9161)</f>
        <v>25.62</v>
      </c>
      <c r="D9162" s="26" t="str">
        <f>IF(E9162="","TOTAL","")</f>
        <v>TOTAL</v>
      </c>
    </row>
    <row r="9163" spans="1:5" outlineLevel="2" x14ac:dyDescent="0.35">
      <c r="A9163" s="11">
        <v>43854</v>
      </c>
      <c r="B9163" t="s">
        <v>597</v>
      </c>
      <c r="C9163" s="5">
        <v>45.24</v>
      </c>
      <c r="D9163" s="26" t="str">
        <f>IF(E9163="","TOTAL","")</f>
        <v/>
      </c>
      <c r="E9163" t="s">
        <v>101</v>
      </c>
    </row>
    <row r="9164" spans="1:5" outlineLevel="1" x14ac:dyDescent="0.35">
      <c r="A9164" s="25">
        <f>A9163</f>
        <v>43854</v>
      </c>
      <c r="B9164" s="24" t="str">
        <f>B9163</f>
        <v>KARLA OSTOS HERRERA</v>
      </c>
      <c r="C9164" s="26">
        <f>SUBTOTAL(9,C9163:C9163)</f>
        <v>45.24</v>
      </c>
      <c r="D9164" s="26" t="str">
        <f>IF(E9164="","TOTAL","")</f>
        <v>TOTAL</v>
      </c>
    </row>
    <row r="9165" spans="1:5" outlineLevel="2" x14ac:dyDescent="0.35">
      <c r="A9165" s="11">
        <v>43854</v>
      </c>
      <c r="B9165" t="s">
        <v>1819</v>
      </c>
      <c r="C9165" s="5">
        <v>88.36</v>
      </c>
      <c r="D9165" s="26" t="str">
        <f>IF(E9165="","TOTAL","")</f>
        <v/>
      </c>
      <c r="E9165" t="s">
        <v>101</v>
      </c>
    </row>
    <row r="9166" spans="1:5" outlineLevel="1" x14ac:dyDescent="0.35">
      <c r="A9166" s="25">
        <f>A9165</f>
        <v>43854</v>
      </c>
      <c r="B9166" s="24" t="str">
        <f>B9165</f>
        <v>KARLYN FUQUAY</v>
      </c>
      <c r="C9166" s="26">
        <f>SUBTOTAL(9,C9165:C9165)</f>
        <v>88.36</v>
      </c>
      <c r="D9166" s="26" t="str">
        <f>IF(E9166="","TOTAL","")</f>
        <v>TOTAL</v>
      </c>
    </row>
    <row r="9167" spans="1:5" outlineLevel="2" x14ac:dyDescent="0.35">
      <c r="A9167" s="11">
        <v>43854</v>
      </c>
      <c r="B9167" t="s">
        <v>415</v>
      </c>
      <c r="C9167" s="5">
        <v>56.7</v>
      </c>
      <c r="D9167" s="26" t="str">
        <f>IF(E9167="","TOTAL","")</f>
        <v/>
      </c>
      <c r="E9167" t="s">
        <v>101</v>
      </c>
    </row>
    <row r="9168" spans="1:5" outlineLevel="1" x14ac:dyDescent="0.35">
      <c r="A9168" s="25">
        <f>A9167</f>
        <v>43854</v>
      </c>
      <c r="B9168" s="24" t="str">
        <f>B9167</f>
        <v>KATELYN PEASLEY</v>
      </c>
      <c r="C9168" s="26">
        <f>SUBTOTAL(9,C9167:C9167)</f>
        <v>56.7</v>
      </c>
      <c r="D9168" s="26" t="str">
        <f>IF(E9168="","TOTAL","")</f>
        <v>TOTAL</v>
      </c>
    </row>
    <row r="9169" spans="1:5" outlineLevel="2" x14ac:dyDescent="0.35">
      <c r="A9169" s="11">
        <v>43854</v>
      </c>
      <c r="B9169" t="s">
        <v>515</v>
      </c>
      <c r="C9169" s="5">
        <v>8.7200000000000006</v>
      </c>
      <c r="D9169" s="26" t="str">
        <f>IF(E9169="","TOTAL","")</f>
        <v/>
      </c>
      <c r="E9169" t="s">
        <v>101</v>
      </c>
    </row>
    <row r="9170" spans="1:5" outlineLevel="1" x14ac:dyDescent="0.35">
      <c r="A9170" s="25">
        <f>A9169</f>
        <v>43854</v>
      </c>
      <c r="B9170" s="24" t="str">
        <f>B9169</f>
        <v>KATHERINE KRECEK</v>
      </c>
      <c r="C9170" s="26">
        <f>SUBTOTAL(9,C9169:C9169)</f>
        <v>8.7200000000000006</v>
      </c>
      <c r="D9170" s="26" t="str">
        <f>IF(E9170="","TOTAL","")</f>
        <v>TOTAL</v>
      </c>
    </row>
    <row r="9171" spans="1:5" outlineLevel="2" x14ac:dyDescent="0.35">
      <c r="A9171" s="11">
        <v>43854</v>
      </c>
      <c r="B9171" t="s">
        <v>1820</v>
      </c>
      <c r="C9171" s="5">
        <v>383.15</v>
      </c>
      <c r="D9171" s="26" t="str">
        <f>IF(E9171="","TOTAL","")</f>
        <v/>
      </c>
      <c r="E9171" t="s">
        <v>101</v>
      </c>
    </row>
    <row r="9172" spans="1:5" outlineLevel="1" x14ac:dyDescent="0.35">
      <c r="A9172" s="25">
        <f>A9171</f>
        <v>43854</v>
      </c>
      <c r="B9172" s="24" t="str">
        <f>B9171</f>
        <v>KATHY STEEN</v>
      </c>
      <c r="C9172" s="26">
        <f>SUBTOTAL(9,C9171:C9171)</f>
        <v>383.15</v>
      </c>
      <c r="D9172" s="26" t="str">
        <f>IF(E9172="","TOTAL","")</f>
        <v>TOTAL</v>
      </c>
    </row>
    <row r="9173" spans="1:5" outlineLevel="2" x14ac:dyDescent="0.35">
      <c r="A9173" s="11">
        <v>43854</v>
      </c>
      <c r="B9173" t="s">
        <v>1001</v>
      </c>
      <c r="C9173" s="5">
        <v>52.87</v>
      </c>
      <c r="D9173" s="26" t="str">
        <f>IF(E9173="","TOTAL","")</f>
        <v/>
      </c>
      <c r="E9173" t="s">
        <v>101</v>
      </c>
    </row>
    <row r="9174" spans="1:5" outlineLevel="2" x14ac:dyDescent="0.35">
      <c r="A9174" s="11">
        <v>43854</v>
      </c>
      <c r="B9174" t="s">
        <v>1001</v>
      </c>
      <c r="C9174" s="5">
        <v>235.33</v>
      </c>
      <c r="D9174" s="26" t="str">
        <f>IF(E9174="","TOTAL","")</f>
        <v/>
      </c>
      <c r="E9174" t="s">
        <v>97</v>
      </c>
    </row>
    <row r="9175" spans="1:5" outlineLevel="1" x14ac:dyDescent="0.35">
      <c r="A9175" s="25">
        <f>A9174</f>
        <v>43854</v>
      </c>
      <c r="B9175" s="24" t="str">
        <f>B9174</f>
        <v>KELLI RIVERA</v>
      </c>
      <c r="C9175" s="26">
        <f>SUBTOTAL(9,C9173:C9174)</f>
        <v>288.2</v>
      </c>
      <c r="D9175" s="26" t="str">
        <f>IF(E9175="","TOTAL","")</f>
        <v>TOTAL</v>
      </c>
    </row>
    <row r="9176" spans="1:5" outlineLevel="2" x14ac:dyDescent="0.35">
      <c r="A9176" s="11">
        <v>43854</v>
      </c>
      <c r="B9176" t="s">
        <v>726</v>
      </c>
      <c r="C9176" s="5">
        <v>75.36</v>
      </c>
      <c r="D9176" s="26" t="str">
        <f>IF(E9176="","TOTAL","")</f>
        <v/>
      </c>
      <c r="E9176" t="s">
        <v>101</v>
      </c>
    </row>
    <row r="9177" spans="1:5" outlineLevel="1" x14ac:dyDescent="0.35">
      <c r="A9177" s="25">
        <f>A9176</f>
        <v>43854</v>
      </c>
      <c r="B9177" s="24" t="str">
        <f>B9176</f>
        <v>KELLY STARR</v>
      </c>
      <c r="C9177" s="26">
        <f>SUBTOTAL(9,C9176:C9176)</f>
        <v>75.36</v>
      </c>
      <c r="D9177" s="26" t="str">
        <f>IF(E9177="","TOTAL","")</f>
        <v>TOTAL</v>
      </c>
    </row>
    <row r="9178" spans="1:5" outlineLevel="2" x14ac:dyDescent="0.35">
      <c r="A9178" s="11">
        <v>43854</v>
      </c>
      <c r="B9178" t="s">
        <v>1821</v>
      </c>
      <c r="C9178" s="5">
        <v>75.760000000000005</v>
      </c>
      <c r="D9178" s="26" t="str">
        <f>IF(E9178="","TOTAL","")</f>
        <v/>
      </c>
      <c r="E9178" t="s">
        <v>79</v>
      </c>
    </row>
    <row r="9179" spans="1:5" outlineLevel="1" x14ac:dyDescent="0.35">
      <c r="A9179" s="25">
        <f>A9178</f>
        <v>43854</v>
      </c>
      <c r="B9179" s="24" t="str">
        <f>B9178</f>
        <v>KERRIE THOMPSON</v>
      </c>
      <c r="C9179" s="26">
        <f>SUBTOTAL(9,C9178:C9178)</f>
        <v>75.760000000000005</v>
      </c>
      <c r="D9179" s="26" t="str">
        <f>IF(E9179="","TOTAL","")</f>
        <v>TOTAL</v>
      </c>
    </row>
    <row r="9180" spans="1:5" outlineLevel="2" x14ac:dyDescent="0.35">
      <c r="A9180" s="11">
        <v>43854</v>
      </c>
      <c r="B9180" t="s">
        <v>1822</v>
      </c>
      <c r="C9180" s="5">
        <v>206.01</v>
      </c>
      <c r="D9180" s="26" t="str">
        <f>IF(E9180="","TOTAL","")</f>
        <v/>
      </c>
      <c r="E9180" t="s">
        <v>101</v>
      </c>
    </row>
    <row r="9181" spans="1:5" outlineLevel="1" x14ac:dyDescent="0.35">
      <c r="A9181" s="25">
        <f>A9180</f>
        <v>43854</v>
      </c>
      <c r="B9181" s="24" t="str">
        <f>B9180</f>
        <v>KEVIN MCILVAIN</v>
      </c>
      <c r="C9181" s="26">
        <f>SUBTOTAL(9,C9180:C9180)</f>
        <v>206.01</v>
      </c>
      <c r="D9181" s="26" t="str">
        <f>IF(E9181="","TOTAL","")</f>
        <v>TOTAL</v>
      </c>
    </row>
    <row r="9182" spans="1:5" outlineLevel="2" x14ac:dyDescent="0.35">
      <c r="A9182" s="11">
        <v>43854</v>
      </c>
      <c r="B9182" t="s">
        <v>1823</v>
      </c>
      <c r="C9182" s="5">
        <v>83.85</v>
      </c>
      <c r="D9182" s="26" t="str">
        <f>IF(E9182="","TOTAL","")</f>
        <v/>
      </c>
      <c r="E9182" t="s">
        <v>93</v>
      </c>
    </row>
    <row r="9183" spans="1:5" outlineLevel="1" x14ac:dyDescent="0.35">
      <c r="A9183" s="25">
        <f>A9182</f>
        <v>43854</v>
      </c>
      <c r="B9183" s="24" t="str">
        <f>B9182</f>
        <v>KISHA JONES</v>
      </c>
      <c r="C9183" s="26">
        <f>SUBTOTAL(9,C9182:C9182)</f>
        <v>83.85</v>
      </c>
      <c r="D9183" s="26" t="str">
        <f>IF(E9183="","TOTAL","")</f>
        <v>TOTAL</v>
      </c>
    </row>
    <row r="9184" spans="1:5" outlineLevel="2" x14ac:dyDescent="0.35">
      <c r="A9184" s="11">
        <v>43854</v>
      </c>
      <c r="B9184" t="s">
        <v>1478</v>
      </c>
      <c r="C9184" s="5">
        <v>360.39</v>
      </c>
      <c r="D9184" s="26" t="str">
        <f>IF(E9184="","TOTAL","")</f>
        <v/>
      </c>
      <c r="E9184" t="s">
        <v>101</v>
      </c>
    </row>
    <row r="9185" spans="1:5" outlineLevel="1" x14ac:dyDescent="0.35">
      <c r="A9185" s="25">
        <f>A9184</f>
        <v>43854</v>
      </c>
      <c r="B9185" s="24" t="str">
        <f>B9184</f>
        <v>KITTRELL ANTALAN</v>
      </c>
      <c r="C9185" s="26">
        <f>SUBTOTAL(9,C9184:C9184)</f>
        <v>360.39</v>
      </c>
      <c r="D9185" s="26" t="str">
        <f>IF(E9185="","TOTAL","")</f>
        <v>TOTAL</v>
      </c>
    </row>
    <row r="9186" spans="1:5" outlineLevel="2" x14ac:dyDescent="0.35">
      <c r="A9186" s="11">
        <v>43854</v>
      </c>
      <c r="B9186" t="s">
        <v>599</v>
      </c>
      <c r="C9186" s="5">
        <v>52.33</v>
      </c>
      <c r="D9186" s="26" t="str">
        <f>IF(E9186="","TOTAL","")</f>
        <v/>
      </c>
      <c r="E9186" t="s">
        <v>101</v>
      </c>
    </row>
    <row r="9187" spans="1:5" outlineLevel="1" x14ac:dyDescent="0.35">
      <c r="A9187" s="25">
        <f>A9186</f>
        <v>43854</v>
      </c>
      <c r="B9187" s="24" t="str">
        <f>B9186</f>
        <v>LEAH BRASHEAR</v>
      </c>
      <c r="C9187" s="26">
        <f>SUBTOTAL(9,C9186:C9186)</f>
        <v>52.33</v>
      </c>
      <c r="D9187" s="26" t="str">
        <f>IF(E9187="","TOTAL","")</f>
        <v>TOTAL</v>
      </c>
    </row>
    <row r="9188" spans="1:5" outlineLevel="2" x14ac:dyDescent="0.35">
      <c r="A9188" s="11">
        <v>43854</v>
      </c>
      <c r="B9188" t="s">
        <v>1824</v>
      </c>
      <c r="C9188" s="5">
        <v>76.87</v>
      </c>
      <c r="D9188" s="26" t="str">
        <f>IF(E9188="","TOTAL","")</f>
        <v/>
      </c>
      <c r="E9188" t="s">
        <v>89</v>
      </c>
    </row>
    <row r="9189" spans="1:5" outlineLevel="1" x14ac:dyDescent="0.35">
      <c r="A9189" s="25">
        <f>A9188</f>
        <v>43854</v>
      </c>
      <c r="B9189" s="24" t="str">
        <f>B9188</f>
        <v>LEIGH RUNDELL</v>
      </c>
      <c r="C9189" s="26">
        <f>SUBTOTAL(9,C9188:C9188)</f>
        <v>76.87</v>
      </c>
      <c r="D9189" s="26" t="str">
        <f>IF(E9189="","TOTAL","")</f>
        <v>TOTAL</v>
      </c>
    </row>
    <row r="9190" spans="1:5" outlineLevel="2" x14ac:dyDescent="0.35">
      <c r="A9190" s="11">
        <v>43854</v>
      </c>
      <c r="B9190" t="s">
        <v>1825</v>
      </c>
      <c r="C9190" s="5">
        <v>300.83999999999997</v>
      </c>
      <c r="D9190" s="26" t="str">
        <f>IF(E9190="","TOTAL","")</f>
        <v/>
      </c>
      <c r="E9190" t="s">
        <v>101</v>
      </c>
    </row>
    <row r="9191" spans="1:5" outlineLevel="1" x14ac:dyDescent="0.35">
      <c r="A9191" s="25">
        <f>A9190</f>
        <v>43854</v>
      </c>
      <c r="B9191" s="24" t="str">
        <f>B9190</f>
        <v>LES HERNANDEZ</v>
      </c>
      <c r="C9191" s="26">
        <f>SUBTOTAL(9,C9190:C9190)</f>
        <v>300.83999999999997</v>
      </c>
      <c r="D9191" s="26" t="str">
        <f>IF(E9191="","TOTAL","")</f>
        <v>TOTAL</v>
      </c>
    </row>
    <row r="9192" spans="1:5" outlineLevel="2" x14ac:dyDescent="0.35">
      <c r="A9192" s="11">
        <v>43854</v>
      </c>
      <c r="B9192" t="s">
        <v>518</v>
      </c>
      <c r="C9192" s="5">
        <v>49.05</v>
      </c>
      <c r="D9192" s="26" t="str">
        <f>IF(E9192="","TOTAL","")</f>
        <v/>
      </c>
      <c r="E9192" t="s">
        <v>101</v>
      </c>
    </row>
    <row r="9193" spans="1:5" outlineLevel="1" x14ac:dyDescent="0.35">
      <c r="A9193" s="25">
        <f>A9192</f>
        <v>43854</v>
      </c>
      <c r="B9193" s="24" t="str">
        <f>B9192</f>
        <v>LINDA CARTER</v>
      </c>
      <c r="C9193" s="26">
        <f>SUBTOTAL(9,C9192:C9192)</f>
        <v>49.05</v>
      </c>
      <c r="D9193" s="26" t="str">
        <f>IF(E9193="","TOTAL","")</f>
        <v>TOTAL</v>
      </c>
    </row>
    <row r="9194" spans="1:5" outlineLevel="2" x14ac:dyDescent="0.35">
      <c r="A9194" s="11">
        <v>43854</v>
      </c>
      <c r="B9194" t="s">
        <v>1826</v>
      </c>
      <c r="C9194" s="5">
        <v>166.31</v>
      </c>
      <c r="D9194" s="26" t="str">
        <f>IF(E9194="","TOTAL","")</f>
        <v/>
      </c>
      <c r="E9194" t="s">
        <v>101</v>
      </c>
    </row>
    <row r="9195" spans="1:5" outlineLevel="1" x14ac:dyDescent="0.35">
      <c r="A9195" s="25">
        <f>A9194</f>
        <v>43854</v>
      </c>
      <c r="B9195" s="24" t="str">
        <f>B9194</f>
        <v>LISA BASSINGER</v>
      </c>
      <c r="C9195" s="26">
        <f>SUBTOTAL(9,C9194:C9194)</f>
        <v>166.31</v>
      </c>
      <c r="D9195" s="26" t="str">
        <f>IF(E9195="","TOTAL","")</f>
        <v>TOTAL</v>
      </c>
    </row>
    <row r="9196" spans="1:5" outlineLevel="2" x14ac:dyDescent="0.35">
      <c r="A9196" s="11">
        <v>43854</v>
      </c>
      <c r="B9196" t="s">
        <v>1827</v>
      </c>
      <c r="C9196" s="5">
        <v>443.28</v>
      </c>
      <c r="D9196" s="26" t="str">
        <f>IF(E9196="","TOTAL","")</f>
        <v/>
      </c>
      <c r="E9196" t="s">
        <v>79</v>
      </c>
    </row>
    <row r="9197" spans="1:5" outlineLevel="1" x14ac:dyDescent="0.35">
      <c r="A9197" s="25">
        <f>A9196</f>
        <v>43854</v>
      </c>
      <c r="B9197" s="24" t="str">
        <f>B9196</f>
        <v>LISA FOBIAN</v>
      </c>
      <c r="C9197" s="26">
        <f>SUBTOTAL(9,C9196:C9196)</f>
        <v>443.28</v>
      </c>
      <c r="D9197" s="26" t="str">
        <f>IF(E9197="","TOTAL","")</f>
        <v>TOTAL</v>
      </c>
    </row>
    <row r="9198" spans="1:5" outlineLevel="2" x14ac:dyDescent="0.35">
      <c r="A9198" s="11">
        <v>43854</v>
      </c>
      <c r="B9198" t="s">
        <v>1828</v>
      </c>
      <c r="C9198" s="5">
        <v>96.72</v>
      </c>
      <c r="D9198" s="26" t="str">
        <f>IF(E9198="","TOTAL","")</f>
        <v/>
      </c>
      <c r="E9198" t="s">
        <v>76</v>
      </c>
    </row>
    <row r="9199" spans="1:5" outlineLevel="1" x14ac:dyDescent="0.35">
      <c r="A9199" s="25">
        <f>A9198</f>
        <v>43854</v>
      </c>
      <c r="B9199" s="24" t="str">
        <f>B9198</f>
        <v>LISA MADRIGAL</v>
      </c>
      <c r="C9199" s="26">
        <f>SUBTOTAL(9,C9198:C9198)</f>
        <v>96.72</v>
      </c>
      <c r="D9199" s="26" t="str">
        <f>IF(E9199="","TOTAL","")</f>
        <v>TOTAL</v>
      </c>
    </row>
    <row r="9200" spans="1:5" outlineLevel="2" x14ac:dyDescent="0.35">
      <c r="A9200" s="11">
        <v>43854</v>
      </c>
      <c r="B9200" t="s">
        <v>1829</v>
      </c>
      <c r="C9200" s="5">
        <v>37.979999999999997</v>
      </c>
      <c r="D9200" s="26" t="str">
        <f>IF(E9200="","TOTAL","")</f>
        <v/>
      </c>
      <c r="E9200" t="s">
        <v>93</v>
      </c>
    </row>
    <row r="9201" spans="1:5" outlineLevel="1" x14ac:dyDescent="0.35">
      <c r="A9201" s="25">
        <f>A9200</f>
        <v>43854</v>
      </c>
      <c r="B9201" s="24" t="str">
        <f>B9200</f>
        <v>LYDIA DENNIS</v>
      </c>
      <c r="C9201" s="26">
        <f>SUBTOTAL(9,C9200:C9200)</f>
        <v>37.979999999999997</v>
      </c>
      <c r="D9201" s="26" t="str">
        <f>IF(E9201="","TOTAL","")</f>
        <v>TOTAL</v>
      </c>
    </row>
    <row r="9202" spans="1:5" outlineLevel="2" x14ac:dyDescent="0.35">
      <c r="A9202" s="11">
        <v>43854</v>
      </c>
      <c r="B9202" t="s">
        <v>520</v>
      </c>
      <c r="C9202" s="5">
        <v>10.9</v>
      </c>
      <c r="D9202" s="26" t="str">
        <f>IF(E9202="","TOTAL","")</f>
        <v/>
      </c>
      <c r="E9202" t="s">
        <v>101</v>
      </c>
    </row>
    <row r="9203" spans="1:5" outlineLevel="1" x14ac:dyDescent="0.35">
      <c r="A9203" s="25">
        <f>A9202</f>
        <v>43854</v>
      </c>
      <c r="B9203" s="24" t="str">
        <f>B9202</f>
        <v>MARCIA ARELLANO</v>
      </c>
      <c r="C9203" s="26">
        <f>SUBTOTAL(9,C9202:C9202)</f>
        <v>10.9</v>
      </c>
      <c r="D9203" s="26" t="str">
        <f>IF(E9203="","TOTAL","")</f>
        <v>TOTAL</v>
      </c>
    </row>
    <row r="9204" spans="1:5" outlineLevel="2" x14ac:dyDescent="0.35">
      <c r="A9204" s="11">
        <v>43854</v>
      </c>
      <c r="B9204" t="s">
        <v>1830</v>
      </c>
      <c r="C9204" s="5">
        <v>44.68</v>
      </c>
      <c r="D9204" s="26" t="str">
        <f>IF(E9204="","TOTAL","")</f>
        <v/>
      </c>
      <c r="E9204" t="s">
        <v>80</v>
      </c>
    </row>
    <row r="9205" spans="1:5" outlineLevel="1" x14ac:dyDescent="0.35">
      <c r="A9205" s="25">
        <f>A9204</f>
        <v>43854</v>
      </c>
      <c r="B9205" s="24" t="str">
        <f>B9204</f>
        <v>MARGIE BLOUNT</v>
      </c>
      <c r="C9205" s="26">
        <f>SUBTOTAL(9,C9204:C9204)</f>
        <v>44.68</v>
      </c>
      <c r="D9205" s="26" t="str">
        <f>IF(E9205="","TOTAL","")</f>
        <v>TOTAL</v>
      </c>
    </row>
    <row r="9206" spans="1:5" outlineLevel="2" x14ac:dyDescent="0.35">
      <c r="A9206" s="11">
        <v>43854</v>
      </c>
      <c r="B9206" t="s">
        <v>730</v>
      </c>
      <c r="C9206" s="5">
        <v>55</v>
      </c>
      <c r="D9206" s="26" t="str">
        <f>IF(E9206="","TOTAL","")</f>
        <v/>
      </c>
      <c r="E9206" t="s">
        <v>83</v>
      </c>
    </row>
    <row r="9207" spans="1:5" outlineLevel="2" x14ac:dyDescent="0.35">
      <c r="A9207" s="11">
        <v>43854</v>
      </c>
      <c r="B9207" t="s">
        <v>730</v>
      </c>
      <c r="C9207" s="5">
        <v>83.71</v>
      </c>
      <c r="D9207" s="26" t="str">
        <f>IF(E9207="","TOTAL","")</f>
        <v/>
      </c>
      <c r="E9207" t="s">
        <v>101</v>
      </c>
    </row>
    <row r="9208" spans="1:5" outlineLevel="2" x14ac:dyDescent="0.35">
      <c r="A9208" s="11">
        <v>43854</v>
      </c>
      <c r="B9208" t="s">
        <v>730</v>
      </c>
      <c r="C9208" s="5">
        <v>67.959999999999994</v>
      </c>
      <c r="D9208" s="26" t="str">
        <f>IF(E9208="","TOTAL","")</f>
        <v/>
      </c>
      <c r="E9208" t="s">
        <v>97</v>
      </c>
    </row>
    <row r="9209" spans="1:5" outlineLevel="2" x14ac:dyDescent="0.35">
      <c r="A9209" s="11">
        <v>43854</v>
      </c>
      <c r="B9209" t="s">
        <v>730</v>
      </c>
      <c r="C9209" s="5">
        <v>130</v>
      </c>
      <c r="D9209" s="26" t="str">
        <f>IF(E9209="","TOTAL","")</f>
        <v/>
      </c>
      <c r="E9209" t="s">
        <v>82</v>
      </c>
    </row>
    <row r="9210" spans="1:5" outlineLevel="1" x14ac:dyDescent="0.35">
      <c r="A9210" s="25">
        <f>A9209</f>
        <v>43854</v>
      </c>
      <c r="B9210" s="24" t="str">
        <f>B9209</f>
        <v>MARIA DEVINCENTIS</v>
      </c>
      <c r="C9210" s="26">
        <f>SUBTOTAL(9,C9206:C9209)</f>
        <v>336.66999999999996</v>
      </c>
      <c r="D9210" s="26" t="str">
        <f>IF(E9210="","TOTAL","")</f>
        <v>TOTAL</v>
      </c>
    </row>
    <row r="9211" spans="1:5" outlineLevel="2" x14ac:dyDescent="0.35">
      <c r="A9211" s="11">
        <v>43854</v>
      </c>
      <c r="B9211" t="s">
        <v>1831</v>
      </c>
      <c r="C9211" s="5">
        <v>208.19</v>
      </c>
      <c r="D9211" s="26" t="str">
        <f>IF(E9211="","TOTAL","")</f>
        <v/>
      </c>
      <c r="E9211" t="s">
        <v>101</v>
      </c>
    </row>
    <row r="9212" spans="1:5" outlineLevel="2" x14ac:dyDescent="0.35">
      <c r="A9212" s="11">
        <v>43854</v>
      </c>
      <c r="B9212" t="s">
        <v>1831</v>
      </c>
      <c r="C9212" s="5">
        <v>490</v>
      </c>
      <c r="D9212" s="26" t="str">
        <f>IF(E9212="","TOTAL","")</f>
        <v/>
      </c>
      <c r="E9212" t="s">
        <v>82</v>
      </c>
    </row>
    <row r="9213" spans="1:5" outlineLevel="1" x14ac:dyDescent="0.35">
      <c r="A9213" s="25">
        <f>A9212</f>
        <v>43854</v>
      </c>
      <c r="B9213" s="24" t="str">
        <f>B9212</f>
        <v>MARIANNE BIANCHI</v>
      </c>
      <c r="C9213" s="26">
        <f>SUBTOTAL(9,C9211:C9212)</f>
        <v>698.19</v>
      </c>
      <c r="D9213" s="26" t="str">
        <f>IF(E9213="","TOTAL","")</f>
        <v>TOTAL</v>
      </c>
    </row>
    <row r="9214" spans="1:5" outlineLevel="2" x14ac:dyDescent="0.35">
      <c r="A9214" s="11">
        <v>43854</v>
      </c>
      <c r="B9214" t="s">
        <v>1832</v>
      </c>
      <c r="C9214" s="5">
        <v>29.54</v>
      </c>
      <c r="D9214" s="26" t="str">
        <f>IF(E9214="","TOTAL","")</f>
        <v/>
      </c>
      <c r="E9214" t="s">
        <v>101</v>
      </c>
    </row>
    <row r="9215" spans="1:5" outlineLevel="1" x14ac:dyDescent="0.35">
      <c r="A9215" s="25">
        <f>A9214</f>
        <v>43854</v>
      </c>
      <c r="B9215" s="24" t="str">
        <f>B9214</f>
        <v>MARIPAT HERZOG</v>
      </c>
      <c r="C9215" s="26">
        <f>SUBTOTAL(9,C9214:C9214)</f>
        <v>29.54</v>
      </c>
      <c r="D9215" s="26" t="str">
        <f>IF(E9215="","TOTAL","")</f>
        <v>TOTAL</v>
      </c>
    </row>
    <row r="9216" spans="1:5" outlineLevel="2" x14ac:dyDescent="0.35">
      <c r="A9216" s="11">
        <v>43854</v>
      </c>
      <c r="B9216" t="s">
        <v>308</v>
      </c>
      <c r="C9216" s="5">
        <v>99.21</v>
      </c>
      <c r="D9216" s="26" t="str">
        <f>IF(E9216="","TOTAL","")</f>
        <v/>
      </c>
      <c r="E9216" t="s">
        <v>101</v>
      </c>
    </row>
    <row r="9217" spans="1:5" outlineLevel="1" x14ac:dyDescent="0.35">
      <c r="A9217" s="25">
        <f>A9216</f>
        <v>43854</v>
      </c>
      <c r="B9217" s="24" t="str">
        <f>B9216</f>
        <v>MARY BOISEN</v>
      </c>
      <c r="C9217" s="26">
        <f>SUBTOTAL(9,C9216:C9216)</f>
        <v>99.21</v>
      </c>
      <c r="D9217" s="26" t="str">
        <f>IF(E9217="","TOTAL","")</f>
        <v>TOTAL</v>
      </c>
    </row>
    <row r="9218" spans="1:5" outlineLevel="2" x14ac:dyDescent="0.35">
      <c r="A9218" s="11">
        <v>43854</v>
      </c>
      <c r="B9218" t="s">
        <v>602</v>
      </c>
      <c r="C9218" s="5">
        <v>113.91</v>
      </c>
      <c r="D9218" s="26" t="str">
        <f>IF(E9218="","TOTAL","")</f>
        <v/>
      </c>
      <c r="E9218" t="s">
        <v>101</v>
      </c>
    </row>
    <row r="9219" spans="1:5" outlineLevel="1" x14ac:dyDescent="0.35">
      <c r="A9219" s="25">
        <f>A9218</f>
        <v>43854</v>
      </c>
      <c r="B9219" s="24" t="str">
        <f>B9218</f>
        <v>MARY JOSHUA</v>
      </c>
      <c r="C9219" s="26">
        <f>SUBTOTAL(9,C9218:C9218)</f>
        <v>113.91</v>
      </c>
      <c r="D9219" s="26" t="str">
        <f>IF(E9219="","TOTAL","")</f>
        <v>TOTAL</v>
      </c>
    </row>
    <row r="9220" spans="1:5" outlineLevel="2" x14ac:dyDescent="0.35">
      <c r="A9220" s="11">
        <v>43854</v>
      </c>
      <c r="B9220" t="s">
        <v>1833</v>
      </c>
      <c r="C9220" s="5">
        <v>300</v>
      </c>
      <c r="D9220" s="26" t="str">
        <f>IF(E9220="","TOTAL","")</f>
        <v/>
      </c>
      <c r="E9220" t="s">
        <v>93</v>
      </c>
    </row>
    <row r="9221" spans="1:5" outlineLevel="1" x14ac:dyDescent="0.35">
      <c r="A9221" s="25">
        <f>A9220</f>
        <v>43854</v>
      </c>
      <c r="B9221" s="24" t="str">
        <f>B9220</f>
        <v>MARY MORRISON</v>
      </c>
      <c r="C9221" s="26">
        <f>SUBTOTAL(9,C9220:C9220)</f>
        <v>300</v>
      </c>
      <c r="D9221" s="26" t="str">
        <f>IF(E9221="","TOTAL","")</f>
        <v>TOTAL</v>
      </c>
    </row>
    <row r="9222" spans="1:5" outlineLevel="2" x14ac:dyDescent="0.35">
      <c r="A9222" s="11">
        <v>43854</v>
      </c>
      <c r="B9222" t="s">
        <v>890</v>
      </c>
      <c r="C9222" s="5">
        <v>64.349999999999994</v>
      </c>
      <c r="D9222" s="26" t="str">
        <f>IF(E9222="","TOTAL","")</f>
        <v/>
      </c>
      <c r="E9222" t="s">
        <v>101</v>
      </c>
    </row>
    <row r="9223" spans="1:5" outlineLevel="1" x14ac:dyDescent="0.35">
      <c r="A9223" s="25">
        <f>A9222</f>
        <v>43854</v>
      </c>
      <c r="B9223" s="24" t="str">
        <f>B9222</f>
        <v>MARY SMITH</v>
      </c>
      <c r="C9223" s="26">
        <f>SUBTOTAL(9,C9222:C9222)</f>
        <v>64.349999999999994</v>
      </c>
      <c r="D9223" s="26" t="str">
        <f>IF(E9223="","TOTAL","")</f>
        <v>TOTAL</v>
      </c>
    </row>
    <row r="9224" spans="1:5" outlineLevel="2" x14ac:dyDescent="0.35">
      <c r="A9224" s="11">
        <v>43854</v>
      </c>
      <c r="B9224" t="s">
        <v>1834</v>
      </c>
      <c r="C9224" s="5">
        <v>149.33000000000001</v>
      </c>
      <c r="D9224" s="26" t="str">
        <f>IF(E9224="","TOTAL","")</f>
        <v/>
      </c>
      <c r="E9224" t="s">
        <v>101</v>
      </c>
    </row>
    <row r="9225" spans="1:5" outlineLevel="2" x14ac:dyDescent="0.35">
      <c r="A9225" s="11">
        <v>43854</v>
      </c>
      <c r="B9225" t="s">
        <v>1834</v>
      </c>
      <c r="C9225" s="5">
        <v>73.760000000000005</v>
      </c>
      <c r="D9225" s="26" t="str">
        <f>IF(E9225="","TOTAL","")</f>
        <v/>
      </c>
      <c r="E9225" t="s">
        <v>97</v>
      </c>
    </row>
    <row r="9226" spans="1:5" outlineLevel="1" x14ac:dyDescent="0.35">
      <c r="A9226" s="25">
        <f>A9225</f>
        <v>43854</v>
      </c>
      <c r="B9226" s="24" t="str">
        <f>B9225</f>
        <v>MEGAN EVANS</v>
      </c>
      <c r="C9226" s="26">
        <f>SUBTOTAL(9,C9224:C9225)</f>
        <v>223.09000000000003</v>
      </c>
      <c r="D9226" s="26" t="str">
        <f>IF(E9226="","TOTAL","")</f>
        <v>TOTAL</v>
      </c>
    </row>
    <row r="9227" spans="1:5" outlineLevel="2" x14ac:dyDescent="0.35">
      <c r="A9227" s="11">
        <v>43854</v>
      </c>
      <c r="B9227" t="s">
        <v>603</v>
      </c>
      <c r="C9227" s="5">
        <v>4.3600000000000003</v>
      </c>
      <c r="D9227" s="26" t="str">
        <f>IF(E9227="","TOTAL","")</f>
        <v/>
      </c>
      <c r="E9227" t="s">
        <v>101</v>
      </c>
    </row>
    <row r="9228" spans="1:5" outlineLevel="1" x14ac:dyDescent="0.35">
      <c r="A9228" s="25">
        <f>A9227</f>
        <v>43854</v>
      </c>
      <c r="B9228" s="24" t="str">
        <f>B9227</f>
        <v>MEGHAN TIBO</v>
      </c>
      <c r="C9228" s="26">
        <f>SUBTOTAL(9,C9227:C9227)</f>
        <v>4.3600000000000003</v>
      </c>
      <c r="D9228" s="26" t="str">
        <f>IF(E9228="","TOTAL","")</f>
        <v>TOTAL</v>
      </c>
    </row>
    <row r="9229" spans="1:5" outlineLevel="2" x14ac:dyDescent="0.35">
      <c r="A9229" s="11">
        <v>43854</v>
      </c>
      <c r="B9229" t="s">
        <v>1249</v>
      </c>
      <c r="C9229" s="5">
        <v>9.7100000000000009</v>
      </c>
      <c r="D9229" s="26" t="str">
        <f>IF(E9229="","TOTAL","")</f>
        <v/>
      </c>
      <c r="E9229" t="s">
        <v>79</v>
      </c>
    </row>
    <row r="9230" spans="1:5" outlineLevel="1" x14ac:dyDescent="0.35">
      <c r="A9230" s="25">
        <f>A9229</f>
        <v>43854</v>
      </c>
      <c r="B9230" s="24" t="str">
        <f>B9229</f>
        <v>MELISSA LOBPRIES</v>
      </c>
      <c r="C9230" s="26">
        <f>SUBTOTAL(9,C9229:C9229)</f>
        <v>9.7100000000000009</v>
      </c>
      <c r="D9230" s="26" t="str">
        <f>IF(E9230="","TOTAL","")</f>
        <v>TOTAL</v>
      </c>
    </row>
    <row r="9231" spans="1:5" outlineLevel="2" x14ac:dyDescent="0.35">
      <c r="A9231" s="11">
        <v>43854</v>
      </c>
      <c r="B9231" t="s">
        <v>892</v>
      </c>
      <c r="C9231" s="5">
        <v>31.17</v>
      </c>
      <c r="D9231" s="26" t="str">
        <f>IF(E9231="","TOTAL","")</f>
        <v/>
      </c>
      <c r="E9231" t="s">
        <v>101</v>
      </c>
    </row>
    <row r="9232" spans="1:5" outlineLevel="2" x14ac:dyDescent="0.35">
      <c r="A9232" s="11">
        <v>43854</v>
      </c>
      <c r="B9232" t="s">
        <v>892</v>
      </c>
      <c r="C9232" s="5">
        <v>71.430000000000007</v>
      </c>
      <c r="D9232" s="26" t="str">
        <f>IF(E9232="","TOTAL","")</f>
        <v/>
      </c>
      <c r="E9232" t="s">
        <v>101</v>
      </c>
    </row>
    <row r="9233" spans="1:5" outlineLevel="1" x14ac:dyDescent="0.35">
      <c r="A9233" s="25">
        <f>A9232</f>
        <v>43854</v>
      </c>
      <c r="B9233" s="24" t="str">
        <f>B9232</f>
        <v>MELODY SCHLUER</v>
      </c>
      <c r="C9233" s="26">
        <f>SUBTOTAL(9,C9231:C9232)</f>
        <v>102.60000000000001</v>
      </c>
      <c r="D9233" s="26" t="str">
        <f>IF(E9233="","TOTAL","")</f>
        <v>TOTAL</v>
      </c>
    </row>
    <row r="9234" spans="1:5" outlineLevel="2" x14ac:dyDescent="0.35">
      <c r="A9234" s="11">
        <v>43854</v>
      </c>
      <c r="B9234" t="s">
        <v>893</v>
      </c>
      <c r="C9234" s="5">
        <v>79.260000000000005</v>
      </c>
      <c r="D9234" s="26" t="str">
        <f>IF(E9234="","TOTAL","")</f>
        <v/>
      </c>
      <c r="E9234" t="s">
        <v>101</v>
      </c>
    </row>
    <row r="9235" spans="1:5" outlineLevel="2" x14ac:dyDescent="0.35">
      <c r="A9235" s="11">
        <v>43854</v>
      </c>
      <c r="B9235" t="s">
        <v>893</v>
      </c>
      <c r="C9235" s="5">
        <v>95.45</v>
      </c>
      <c r="D9235" s="26" t="str">
        <f>IF(E9235="","TOTAL","")</f>
        <v/>
      </c>
      <c r="E9235" t="s">
        <v>101</v>
      </c>
    </row>
    <row r="9236" spans="1:5" outlineLevel="1" x14ac:dyDescent="0.35">
      <c r="A9236" s="25">
        <f>A9235</f>
        <v>43854</v>
      </c>
      <c r="B9236" s="24" t="str">
        <f>B9235</f>
        <v>MIA ZEIGLER</v>
      </c>
      <c r="C9236" s="26">
        <f>SUBTOTAL(9,C9234:C9235)</f>
        <v>174.71</v>
      </c>
      <c r="D9236" s="26" t="str">
        <f>IF(E9236="","TOTAL","")</f>
        <v>TOTAL</v>
      </c>
    </row>
    <row r="9237" spans="1:5" outlineLevel="2" x14ac:dyDescent="0.35">
      <c r="A9237" s="11">
        <v>43854</v>
      </c>
      <c r="B9237" t="s">
        <v>1004</v>
      </c>
      <c r="C9237" s="5">
        <v>150</v>
      </c>
      <c r="D9237" s="26" t="str">
        <f>IF(E9237="","TOTAL","")</f>
        <v/>
      </c>
      <c r="E9237" t="s">
        <v>83</v>
      </c>
    </row>
    <row r="9238" spans="1:5" outlineLevel="1" x14ac:dyDescent="0.35">
      <c r="A9238" s="25">
        <f>A9237</f>
        <v>43854</v>
      </c>
      <c r="B9238" s="24" t="str">
        <f>B9237</f>
        <v>MICHELLE HEISKELL BOEKER</v>
      </c>
      <c r="C9238" s="26">
        <f>SUBTOTAL(9,C9237:C9237)</f>
        <v>150</v>
      </c>
      <c r="D9238" s="26" t="str">
        <f>IF(E9238="","TOTAL","")</f>
        <v>TOTAL</v>
      </c>
    </row>
    <row r="9239" spans="1:5" outlineLevel="2" x14ac:dyDescent="0.35">
      <c r="A9239" s="11">
        <v>43854</v>
      </c>
      <c r="B9239" t="s">
        <v>894</v>
      </c>
      <c r="C9239" s="5">
        <v>41.43</v>
      </c>
      <c r="D9239" s="26" t="str">
        <f>IF(E9239="","TOTAL","")</f>
        <v/>
      </c>
      <c r="E9239" t="s">
        <v>101</v>
      </c>
    </row>
    <row r="9240" spans="1:5" outlineLevel="1" x14ac:dyDescent="0.35">
      <c r="A9240" s="25">
        <f>A9239</f>
        <v>43854</v>
      </c>
      <c r="B9240" s="24" t="str">
        <f>B9239</f>
        <v>MICHELLE RENAUD-LANTEIGNE</v>
      </c>
      <c r="C9240" s="26">
        <f>SUBTOTAL(9,C9239:C9239)</f>
        <v>41.43</v>
      </c>
      <c r="D9240" s="26" t="str">
        <f>IF(E9240="","TOTAL","")</f>
        <v>TOTAL</v>
      </c>
    </row>
    <row r="9241" spans="1:5" outlineLevel="2" x14ac:dyDescent="0.35">
      <c r="A9241" s="11">
        <v>43854</v>
      </c>
      <c r="B9241" t="s">
        <v>232</v>
      </c>
      <c r="C9241" s="5">
        <v>84.71</v>
      </c>
      <c r="D9241" s="26" t="str">
        <f>IF(E9241="","TOTAL","")</f>
        <v/>
      </c>
      <c r="E9241" t="s">
        <v>101</v>
      </c>
    </row>
    <row r="9242" spans="1:5" outlineLevel="1" x14ac:dyDescent="0.35">
      <c r="A9242" s="25">
        <f>A9241</f>
        <v>43854</v>
      </c>
      <c r="B9242" s="24" t="str">
        <f>B9241</f>
        <v>MUBARAKA RUPAWALLA</v>
      </c>
      <c r="C9242" s="26">
        <f>SUBTOTAL(9,C9241:C9241)</f>
        <v>84.71</v>
      </c>
      <c r="D9242" s="26" t="str">
        <f>IF(E9242="","TOTAL","")</f>
        <v>TOTAL</v>
      </c>
    </row>
    <row r="9243" spans="1:5" outlineLevel="2" x14ac:dyDescent="0.35">
      <c r="A9243" s="11">
        <v>43854</v>
      </c>
      <c r="B9243" t="s">
        <v>1527</v>
      </c>
      <c r="C9243" s="5">
        <v>87.79</v>
      </c>
      <c r="D9243" s="26" t="str">
        <f>IF(E9243="","TOTAL","")</f>
        <v/>
      </c>
      <c r="E9243" t="s">
        <v>101</v>
      </c>
    </row>
    <row r="9244" spans="1:5" outlineLevel="1" x14ac:dyDescent="0.35">
      <c r="A9244" s="25">
        <f>A9243</f>
        <v>43854</v>
      </c>
      <c r="B9244" s="24" t="str">
        <f>B9243</f>
        <v>NANCY HARRELL</v>
      </c>
      <c r="C9244" s="26">
        <f>SUBTOTAL(9,C9243:C9243)</f>
        <v>87.79</v>
      </c>
      <c r="D9244" s="26" t="str">
        <f>IF(E9244="","TOTAL","")</f>
        <v>TOTAL</v>
      </c>
    </row>
    <row r="9245" spans="1:5" outlineLevel="2" x14ac:dyDescent="0.35">
      <c r="A9245" s="11">
        <v>43854</v>
      </c>
      <c r="B9245" t="s">
        <v>394</v>
      </c>
      <c r="C9245" s="5">
        <v>101.87</v>
      </c>
      <c r="D9245" s="26" t="str">
        <f>IF(E9245="","TOTAL","")</f>
        <v/>
      </c>
      <c r="E9245" t="s">
        <v>101</v>
      </c>
    </row>
    <row r="9246" spans="1:5" outlineLevel="1" x14ac:dyDescent="0.35">
      <c r="A9246" s="25">
        <f>A9245</f>
        <v>43854</v>
      </c>
      <c r="B9246" s="24" t="str">
        <f>B9245</f>
        <v>NATALIE BLAIR</v>
      </c>
      <c r="C9246" s="26">
        <f>SUBTOTAL(9,C9245:C9245)</f>
        <v>101.87</v>
      </c>
      <c r="D9246" s="26" t="str">
        <f>IF(E9246="","TOTAL","")</f>
        <v>TOTAL</v>
      </c>
    </row>
    <row r="9247" spans="1:5" outlineLevel="2" x14ac:dyDescent="0.35">
      <c r="A9247" s="11">
        <v>43854</v>
      </c>
      <c r="B9247" t="s">
        <v>895</v>
      </c>
      <c r="C9247" s="5">
        <v>32.159999999999997</v>
      </c>
      <c r="D9247" s="26" t="str">
        <f>IF(E9247="","TOTAL","")</f>
        <v/>
      </c>
      <c r="E9247" t="s">
        <v>101</v>
      </c>
    </row>
    <row r="9248" spans="1:5" outlineLevel="1" x14ac:dyDescent="0.35">
      <c r="A9248" s="25">
        <f>A9247</f>
        <v>43854</v>
      </c>
      <c r="B9248" s="24" t="str">
        <f>B9247</f>
        <v>NICHELLE GREEN</v>
      </c>
      <c r="C9248" s="26">
        <f>SUBTOTAL(9,C9247:C9247)</f>
        <v>32.159999999999997</v>
      </c>
      <c r="D9248" s="26" t="str">
        <f>IF(E9248="","TOTAL","")</f>
        <v>TOTAL</v>
      </c>
    </row>
    <row r="9249" spans="1:5" outlineLevel="2" x14ac:dyDescent="0.35">
      <c r="A9249" s="11">
        <v>43854</v>
      </c>
      <c r="B9249" t="s">
        <v>1835</v>
      </c>
      <c r="C9249" s="5">
        <v>85</v>
      </c>
      <c r="D9249" s="26" t="str">
        <f>IF(E9249="","TOTAL","")</f>
        <v/>
      </c>
      <c r="E9249" t="s">
        <v>82</v>
      </c>
    </row>
    <row r="9250" spans="1:5" outlineLevel="1" x14ac:dyDescent="0.35">
      <c r="A9250" s="25">
        <f>A9249</f>
        <v>43854</v>
      </c>
      <c r="B9250" s="24" t="str">
        <f>B9249</f>
        <v>NORMA MEJIA MARROQUIN</v>
      </c>
      <c r="C9250" s="26">
        <f>SUBTOTAL(9,C9249:C9249)</f>
        <v>85</v>
      </c>
      <c r="D9250" s="26" t="str">
        <f>IF(E9250="","TOTAL","")</f>
        <v>TOTAL</v>
      </c>
    </row>
    <row r="9251" spans="1:5" outlineLevel="2" x14ac:dyDescent="0.35">
      <c r="A9251" s="11">
        <v>43854</v>
      </c>
      <c r="B9251" t="s">
        <v>1836</v>
      </c>
      <c r="C9251" s="5">
        <v>90.64</v>
      </c>
      <c r="D9251" s="26" t="str">
        <f>IF(E9251="","TOTAL","")</f>
        <v/>
      </c>
      <c r="E9251" t="s">
        <v>76</v>
      </c>
    </row>
    <row r="9252" spans="1:5" outlineLevel="1" x14ac:dyDescent="0.35">
      <c r="A9252" s="25">
        <f>A9251</f>
        <v>43854</v>
      </c>
      <c r="B9252" s="24" t="str">
        <f>B9251</f>
        <v>NORMA VEGUILLA MARTINEZ</v>
      </c>
      <c r="C9252" s="26">
        <f>SUBTOTAL(9,C9251:C9251)</f>
        <v>90.64</v>
      </c>
      <c r="D9252" s="26" t="str">
        <f>IF(E9252="","TOTAL","")</f>
        <v>TOTAL</v>
      </c>
    </row>
    <row r="9253" spans="1:5" outlineLevel="2" x14ac:dyDescent="0.35">
      <c r="A9253" s="11">
        <v>43854</v>
      </c>
      <c r="B9253" t="s">
        <v>1257</v>
      </c>
      <c r="C9253" s="5">
        <v>159.6</v>
      </c>
      <c r="D9253" s="26" t="str">
        <f>IF(E9253="","TOTAL","")</f>
        <v/>
      </c>
      <c r="E9253" t="s">
        <v>79</v>
      </c>
    </row>
    <row r="9254" spans="1:5" outlineLevel="1" x14ac:dyDescent="0.35">
      <c r="A9254" s="25">
        <f>A9253</f>
        <v>43854</v>
      </c>
      <c r="B9254" s="24" t="str">
        <f>B9253</f>
        <v>PAMPA DUTTA</v>
      </c>
      <c r="C9254" s="26">
        <f>SUBTOTAL(9,C9253:C9253)</f>
        <v>159.6</v>
      </c>
      <c r="D9254" s="26" t="str">
        <f>IF(E9254="","TOTAL","")</f>
        <v>TOTAL</v>
      </c>
    </row>
    <row r="9255" spans="1:5" outlineLevel="2" x14ac:dyDescent="0.35">
      <c r="A9255" s="11">
        <v>43854</v>
      </c>
      <c r="B9255" t="s">
        <v>1837</v>
      </c>
      <c r="C9255" s="5">
        <v>54.77</v>
      </c>
      <c r="D9255" s="26" t="str">
        <f>IF(E9255="","TOTAL","")</f>
        <v/>
      </c>
      <c r="E9255" t="s">
        <v>79</v>
      </c>
    </row>
    <row r="9256" spans="1:5" outlineLevel="1" x14ac:dyDescent="0.35">
      <c r="A9256" s="25">
        <f>A9255</f>
        <v>43854</v>
      </c>
      <c r="B9256" s="24" t="str">
        <f>B9255</f>
        <v>PATRICIA NEIPER</v>
      </c>
      <c r="C9256" s="26">
        <f>SUBTOTAL(9,C9255:C9255)</f>
        <v>54.77</v>
      </c>
      <c r="D9256" s="26" t="str">
        <f>IF(E9256="","TOTAL","")</f>
        <v>TOTAL</v>
      </c>
    </row>
    <row r="9257" spans="1:5" outlineLevel="2" x14ac:dyDescent="0.35">
      <c r="A9257" s="11">
        <v>43854</v>
      </c>
      <c r="B9257" t="s">
        <v>1532</v>
      </c>
      <c r="C9257" s="5">
        <v>61.05</v>
      </c>
      <c r="D9257" s="26" t="str">
        <f>IF(E9257="","TOTAL","")</f>
        <v/>
      </c>
      <c r="E9257" t="s">
        <v>101</v>
      </c>
    </row>
    <row r="9258" spans="1:5" outlineLevel="1" x14ac:dyDescent="0.35">
      <c r="A9258" s="25">
        <f>A9257</f>
        <v>43854</v>
      </c>
      <c r="B9258" s="24" t="str">
        <f>B9257</f>
        <v>PATRICIA SULLIVAN</v>
      </c>
      <c r="C9258" s="26">
        <f>SUBTOTAL(9,C9257:C9257)</f>
        <v>61.05</v>
      </c>
      <c r="D9258" s="26" t="str">
        <f>IF(E9258="","TOTAL","")</f>
        <v>TOTAL</v>
      </c>
    </row>
    <row r="9259" spans="1:5" outlineLevel="2" x14ac:dyDescent="0.35">
      <c r="A9259" s="11">
        <v>43854</v>
      </c>
      <c r="B9259" t="s">
        <v>734</v>
      </c>
      <c r="C9259" s="5">
        <v>330.34</v>
      </c>
      <c r="D9259" s="26" t="str">
        <f>IF(E9259="","TOTAL","")</f>
        <v/>
      </c>
      <c r="E9259" t="s">
        <v>97</v>
      </c>
    </row>
    <row r="9260" spans="1:5" outlineLevel="1" x14ac:dyDescent="0.35">
      <c r="A9260" s="25">
        <f>A9259</f>
        <v>43854</v>
      </c>
      <c r="B9260" s="24" t="str">
        <f>B9259</f>
        <v>PATRICK DOWLING</v>
      </c>
      <c r="C9260" s="26">
        <f>SUBTOTAL(9,C9259:C9259)</f>
        <v>330.34</v>
      </c>
      <c r="D9260" s="26" t="str">
        <f>IF(E9260="","TOTAL","")</f>
        <v>TOTAL</v>
      </c>
    </row>
    <row r="9261" spans="1:5" outlineLevel="2" x14ac:dyDescent="0.35">
      <c r="A9261" s="11">
        <v>43854</v>
      </c>
      <c r="B9261" t="s">
        <v>472</v>
      </c>
      <c r="C9261" s="5">
        <v>3.82</v>
      </c>
      <c r="D9261" s="26" t="str">
        <f>IF(E9261="","TOTAL","")</f>
        <v/>
      </c>
      <c r="E9261" t="s">
        <v>101</v>
      </c>
    </row>
    <row r="9262" spans="1:5" outlineLevel="1" x14ac:dyDescent="0.35">
      <c r="A9262" s="25">
        <f>A9261</f>
        <v>43854</v>
      </c>
      <c r="B9262" s="24" t="str">
        <f>B9261</f>
        <v>PATRICK LECLAIR</v>
      </c>
      <c r="C9262" s="26">
        <f>SUBTOTAL(9,C9261:C9261)</f>
        <v>3.82</v>
      </c>
      <c r="D9262" s="26" t="str">
        <f>IF(E9262="","TOTAL","")</f>
        <v>TOTAL</v>
      </c>
    </row>
    <row r="9263" spans="1:5" outlineLevel="2" x14ac:dyDescent="0.35">
      <c r="A9263" s="11">
        <v>43854</v>
      </c>
      <c r="B9263" t="s">
        <v>1533</v>
      </c>
      <c r="C9263" s="5">
        <v>149.37</v>
      </c>
      <c r="D9263" s="26" t="str">
        <f>IF(E9263="","TOTAL","")</f>
        <v/>
      </c>
      <c r="E9263" t="s">
        <v>101</v>
      </c>
    </row>
    <row r="9264" spans="1:5" outlineLevel="1" x14ac:dyDescent="0.35">
      <c r="A9264" s="25">
        <f>A9263</f>
        <v>43854</v>
      </c>
      <c r="B9264" s="24" t="str">
        <f>B9263</f>
        <v>PATRICK SWAN</v>
      </c>
      <c r="C9264" s="26">
        <f>SUBTOTAL(9,C9263:C9263)</f>
        <v>149.37</v>
      </c>
      <c r="D9264" s="26" t="str">
        <f>IF(E9264="","TOTAL","")</f>
        <v>TOTAL</v>
      </c>
    </row>
    <row r="9265" spans="1:5" outlineLevel="2" x14ac:dyDescent="0.35">
      <c r="A9265" s="11">
        <v>43854</v>
      </c>
      <c r="B9265" t="s">
        <v>1838</v>
      </c>
      <c r="C9265" s="5">
        <v>200.45</v>
      </c>
      <c r="D9265" s="26" t="str">
        <f>IF(E9265="","TOTAL","")</f>
        <v/>
      </c>
      <c r="E9265" t="s">
        <v>101</v>
      </c>
    </row>
    <row r="9266" spans="1:5" outlineLevel="1" x14ac:dyDescent="0.35">
      <c r="A9266" s="25">
        <f>A9265</f>
        <v>43854</v>
      </c>
      <c r="B9266" s="24" t="str">
        <f>B9265</f>
        <v>PATTI SMITH</v>
      </c>
      <c r="C9266" s="26">
        <f>SUBTOTAL(9,C9265:C9265)</f>
        <v>200.45</v>
      </c>
      <c r="D9266" s="26" t="str">
        <f>IF(E9266="","TOTAL","")</f>
        <v>TOTAL</v>
      </c>
    </row>
    <row r="9267" spans="1:5" outlineLevel="2" x14ac:dyDescent="0.35">
      <c r="A9267" s="11">
        <v>43854</v>
      </c>
      <c r="B9267" t="s">
        <v>896</v>
      </c>
      <c r="C9267" s="5">
        <v>87.21</v>
      </c>
      <c r="D9267" s="26" t="str">
        <f>IF(E9267="","TOTAL","")</f>
        <v/>
      </c>
      <c r="E9267" t="s">
        <v>101</v>
      </c>
    </row>
    <row r="9268" spans="1:5" outlineLevel="1" x14ac:dyDescent="0.35">
      <c r="A9268" s="25">
        <f>A9267</f>
        <v>43854</v>
      </c>
      <c r="B9268" s="24" t="str">
        <f>B9267</f>
        <v>PAULA DONNELLA</v>
      </c>
      <c r="C9268" s="26">
        <f>SUBTOTAL(9,C9267:C9267)</f>
        <v>87.21</v>
      </c>
      <c r="D9268" s="26" t="str">
        <f>IF(E9268="","TOTAL","")</f>
        <v>TOTAL</v>
      </c>
    </row>
    <row r="9269" spans="1:5" outlineLevel="2" x14ac:dyDescent="0.35">
      <c r="A9269" s="11">
        <v>43854</v>
      </c>
      <c r="B9269" t="s">
        <v>71</v>
      </c>
      <c r="C9269" s="5">
        <v>227.13</v>
      </c>
      <c r="D9269" s="26" t="str">
        <f>IF(E9269="","TOTAL","")</f>
        <v/>
      </c>
      <c r="E9269" t="s">
        <v>101</v>
      </c>
    </row>
    <row r="9270" spans="1:5" outlineLevel="1" x14ac:dyDescent="0.35">
      <c r="A9270" s="25">
        <f>A9269</f>
        <v>43854</v>
      </c>
      <c r="B9270" s="24" t="str">
        <f>B9269</f>
        <v>PEDRO LOAISIGA</v>
      </c>
      <c r="C9270" s="26">
        <f>SUBTOTAL(9,C9269:C9269)</f>
        <v>227.13</v>
      </c>
      <c r="D9270" s="26" t="str">
        <f>IF(E9270="","TOTAL","")</f>
        <v>TOTAL</v>
      </c>
    </row>
    <row r="9271" spans="1:5" outlineLevel="2" x14ac:dyDescent="0.35">
      <c r="A9271" s="11">
        <v>43854</v>
      </c>
      <c r="B9271" t="s">
        <v>1839</v>
      </c>
      <c r="C9271" s="5">
        <v>186.82</v>
      </c>
      <c r="D9271" s="26" t="str">
        <f>IF(E9271="","TOTAL","")</f>
        <v/>
      </c>
      <c r="E9271" t="s">
        <v>97</v>
      </c>
    </row>
    <row r="9272" spans="1:5" outlineLevel="1" x14ac:dyDescent="0.35">
      <c r="A9272" s="25">
        <f>A9271</f>
        <v>43854</v>
      </c>
      <c r="B9272" s="24" t="str">
        <f>B9271</f>
        <v>PEGGY SOLIS</v>
      </c>
      <c r="C9272" s="26">
        <f>SUBTOTAL(9,C9271:C9271)</f>
        <v>186.82</v>
      </c>
      <c r="D9272" s="26" t="str">
        <f>IF(E9272="","TOTAL","")</f>
        <v>TOTAL</v>
      </c>
    </row>
    <row r="9273" spans="1:5" outlineLevel="2" x14ac:dyDescent="0.35">
      <c r="A9273" s="11">
        <v>43854</v>
      </c>
      <c r="B9273" t="s">
        <v>1840</v>
      </c>
      <c r="C9273" s="5">
        <v>289.94</v>
      </c>
      <c r="D9273" s="26" t="str">
        <f>IF(E9273="","TOTAL","")</f>
        <v/>
      </c>
      <c r="E9273" t="s">
        <v>101</v>
      </c>
    </row>
    <row r="9274" spans="1:5" outlineLevel="2" x14ac:dyDescent="0.35">
      <c r="A9274" s="11">
        <v>43854</v>
      </c>
      <c r="B9274" t="s">
        <v>1840</v>
      </c>
      <c r="C9274" s="5">
        <v>33.659999999999997</v>
      </c>
      <c r="D9274" s="26" t="str">
        <f>IF(E9274="","TOTAL","")</f>
        <v/>
      </c>
      <c r="E9274" t="s">
        <v>97</v>
      </c>
    </row>
    <row r="9275" spans="1:5" outlineLevel="1" x14ac:dyDescent="0.35">
      <c r="A9275" s="25">
        <f>A9274</f>
        <v>43854</v>
      </c>
      <c r="B9275" s="24" t="str">
        <f>B9274</f>
        <v>RACHEL RAE</v>
      </c>
      <c r="C9275" s="26">
        <f>SUBTOTAL(9,C9273:C9274)</f>
        <v>323.60000000000002</v>
      </c>
      <c r="D9275" s="26" t="str">
        <f>IF(E9275="","TOTAL","")</f>
        <v>TOTAL</v>
      </c>
    </row>
    <row r="9276" spans="1:5" outlineLevel="2" x14ac:dyDescent="0.35">
      <c r="A9276" s="11">
        <v>43854</v>
      </c>
      <c r="B9276" t="s">
        <v>396</v>
      </c>
      <c r="C9276" s="5">
        <v>53.48</v>
      </c>
      <c r="D9276" s="26" t="str">
        <f>IF(E9276="","TOTAL","")</f>
        <v/>
      </c>
      <c r="E9276" t="s">
        <v>101</v>
      </c>
    </row>
    <row r="9277" spans="1:5" outlineLevel="1" x14ac:dyDescent="0.35">
      <c r="A9277" s="25">
        <f>A9276</f>
        <v>43854</v>
      </c>
      <c r="B9277" s="24" t="str">
        <f>B9276</f>
        <v>REBECCA HERY</v>
      </c>
      <c r="C9277" s="26">
        <f>SUBTOTAL(9,C9276:C9276)</f>
        <v>53.48</v>
      </c>
      <c r="D9277" s="26" t="str">
        <f>IF(E9277="","TOTAL","")</f>
        <v>TOTAL</v>
      </c>
    </row>
    <row r="9278" spans="1:5" outlineLevel="2" x14ac:dyDescent="0.35">
      <c r="A9278" s="11">
        <v>43854</v>
      </c>
      <c r="B9278" t="s">
        <v>1841</v>
      </c>
      <c r="C9278" s="5">
        <v>18.86</v>
      </c>
      <c r="D9278" s="26" t="str">
        <f>IF(E9278="","TOTAL","")</f>
        <v/>
      </c>
      <c r="E9278" t="s">
        <v>101</v>
      </c>
    </row>
    <row r="9279" spans="1:5" outlineLevel="1" x14ac:dyDescent="0.35">
      <c r="A9279" s="25">
        <f>A9278</f>
        <v>43854</v>
      </c>
      <c r="B9279" s="24" t="str">
        <f>B9278</f>
        <v>REBECCA MCNEIL-ASHCRAFT</v>
      </c>
      <c r="C9279" s="26">
        <f>SUBTOTAL(9,C9278:C9278)</f>
        <v>18.86</v>
      </c>
      <c r="D9279" s="26" t="str">
        <f>IF(E9279="","TOTAL","")</f>
        <v>TOTAL</v>
      </c>
    </row>
    <row r="9280" spans="1:5" outlineLevel="2" x14ac:dyDescent="0.35">
      <c r="A9280" s="11">
        <v>43854</v>
      </c>
      <c r="B9280" t="s">
        <v>1842</v>
      </c>
      <c r="C9280" s="5">
        <v>163.55000000000001</v>
      </c>
      <c r="D9280" s="26" t="str">
        <f>IF(E9280="","TOTAL","")</f>
        <v/>
      </c>
      <c r="E9280" t="s">
        <v>89</v>
      </c>
    </row>
    <row r="9281" spans="1:5" outlineLevel="1" x14ac:dyDescent="0.35">
      <c r="A9281" s="25">
        <f>A9280</f>
        <v>43854</v>
      </c>
      <c r="B9281" s="24" t="str">
        <f>B9280</f>
        <v>RHONDA HENDERSON</v>
      </c>
      <c r="C9281" s="26">
        <f>SUBTOTAL(9,C9280:C9280)</f>
        <v>163.55000000000001</v>
      </c>
      <c r="D9281" s="26" t="str">
        <f>IF(E9281="","TOTAL","")</f>
        <v>TOTAL</v>
      </c>
    </row>
    <row r="9282" spans="1:5" outlineLevel="2" x14ac:dyDescent="0.35">
      <c r="A9282" s="11">
        <v>43854</v>
      </c>
      <c r="B9282" t="s">
        <v>550</v>
      </c>
      <c r="C9282" s="5">
        <v>74.12</v>
      </c>
      <c r="D9282" s="26" t="str">
        <f>IF(E9282="","TOTAL","")</f>
        <v/>
      </c>
      <c r="E9282" t="s">
        <v>101</v>
      </c>
    </row>
    <row r="9283" spans="1:5" outlineLevel="1" x14ac:dyDescent="0.35">
      <c r="A9283" s="25">
        <f>A9282</f>
        <v>43854</v>
      </c>
      <c r="B9283" s="24" t="str">
        <f>B9282</f>
        <v>ROBERT MORENO</v>
      </c>
      <c r="C9283" s="26">
        <f>SUBTOTAL(9,C9282:C9282)</f>
        <v>74.12</v>
      </c>
      <c r="D9283" s="26" t="str">
        <f>IF(E9283="","TOTAL","")</f>
        <v>TOTAL</v>
      </c>
    </row>
    <row r="9284" spans="1:5" outlineLevel="2" x14ac:dyDescent="0.35">
      <c r="A9284" s="11">
        <v>43854</v>
      </c>
      <c r="B9284" t="s">
        <v>607</v>
      </c>
      <c r="C9284" s="5">
        <v>24.53</v>
      </c>
      <c r="D9284" s="26" t="str">
        <f>IF(E9284="","TOTAL","")</f>
        <v/>
      </c>
      <c r="E9284" t="s">
        <v>101</v>
      </c>
    </row>
    <row r="9285" spans="1:5" outlineLevel="1" x14ac:dyDescent="0.35">
      <c r="A9285" s="25">
        <f>A9284</f>
        <v>43854</v>
      </c>
      <c r="B9285" s="24" t="str">
        <f>B9284</f>
        <v>ROSALIND CHEDOTAL</v>
      </c>
      <c r="C9285" s="26">
        <f>SUBTOTAL(9,C9284:C9284)</f>
        <v>24.53</v>
      </c>
      <c r="D9285" s="26" t="str">
        <f>IF(E9285="","TOTAL","")</f>
        <v>TOTAL</v>
      </c>
    </row>
    <row r="9286" spans="1:5" outlineLevel="2" x14ac:dyDescent="0.35">
      <c r="A9286" s="11">
        <v>43854</v>
      </c>
      <c r="B9286" t="s">
        <v>362</v>
      </c>
      <c r="C9286" s="5">
        <v>65.95</v>
      </c>
      <c r="D9286" s="26" t="str">
        <f>IF(E9286="","TOTAL","")</f>
        <v/>
      </c>
      <c r="E9286" t="s">
        <v>101</v>
      </c>
    </row>
    <row r="9287" spans="1:5" outlineLevel="1" x14ac:dyDescent="0.35">
      <c r="A9287" s="25">
        <f>A9286</f>
        <v>43854</v>
      </c>
      <c r="B9287" s="24" t="str">
        <f>B9286</f>
        <v>ROTASHA MOORE</v>
      </c>
      <c r="C9287" s="26">
        <f>SUBTOTAL(9,C9286:C9286)</f>
        <v>65.95</v>
      </c>
      <c r="D9287" s="26" t="str">
        <f>IF(E9287="","TOTAL","")</f>
        <v>TOTAL</v>
      </c>
    </row>
    <row r="9288" spans="1:5" outlineLevel="2" x14ac:dyDescent="0.35">
      <c r="A9288" s="11">
        <v>43854</v>
      </c>
      <c r="B9288" t="s">
        <v>381</v>
      </c>
      <c r="C9288" s="5">
        <v>35.49</v>
      </c>
      <c r="D9288" s="26" t="str">
        <f>IF(E9288="","TOTAL","")</f>
        <v/>
      </c>
      <c r="E9288" t="s">
        <v>101</v>
      </c>
    </row>
    <row r="9289" spans="1:5" outlineLevel="1" x14ac:dyDescent="0.35">
      <c r="A9289" s="25">
        <f>A9288</f>
        <v>43854</v>
      </c>
      <c r="B9289" s="24" t="str">
        <f>B9288</f>
        <v>RUTH RIOS VALEEN</v>
      </c>
      <c r="C9289" s="26">
        <f>SUBTOTAL(9,C9288:C9288)</f>
        <v>35.49</v>
      </c>
      <c r="D9289" s="26" t="str">
        <f>IF(E9289="","TOTAL","")</f>
        <v>TOTAL</v>
      </c>
    </row>
    <row r="9290" spans="1:5" outlineLevel="2" x14ac:dyDescent="0.35">
      <c r="A9290" s="11">
        <v>43854</v>
      </c>
      <c r="B9290" t="s">
        <v>1843</v>
      </c>
      <c r="C9290" s="5">
        <v>956.94</v>
      </c>
      <c r="D9290" s="26" t="str">
        <f>IF(E9290="","TOTAL","")</f>
        <v/>
      </c>
      <c r="E9290" t="s">
        <v>97</v>
      </c>
    </row>
    <row r="9291" spans="1:5" outlineLevel="1" x14ac:dyDescent="0.35">
      <c r="A9291" s="25">
        <f>A9290</f>
        <v>43854</v>
      </c>
      <c r="B9291" s="24" t="str">
        <f>B9290</f>
        <v>SALLY BARNES</v>
      </c>
      <c r="C9291" s="26">
        <f>SUBTOTAL(9,C9290:C9290)</f>
        <v>956.94</v>
      </c>
      <c r="D9291" s="26" t="str">
        <f>IF(E9291="","TOTAL","")</f>
        <v>TOTAL</v>
      </c>
    </row>
    <row r="9292" spans="1:5" outlineLevel="2" x14ac:dyDescent="0.35">
      <c r="A9292" s="11">
        <v>43854</v>
      </c>
      <c r="B9292" t="s">
        <v>739</v>
      </c>
      <c r="C9292" s="5">
        <v>37.83</v>
      </c>
      <c r="D9292" s="26" t="str">
        <f>IF(E9292="","TOTAL","")</f>
        <v/>
      </c>
      <c r="E9292" t="s">
        <v>101</v>
      </c>
    </row>
    <row r="9293" spans="1:5" outlineLevel="1" x14ac:dyDescent="0.35">
      <c r="A9293" s="25">
        <f>A9292</f>
        <v>43854</v>
      </c>
      <c r="B9293" s="24" t="str">
        <f>B9292</f>
        <v>SARA KATZ</v>
      </c>
      <c r="C9293" s="26">
        <f>SUBTOTAL(9,C9292:C9292)</f>
        <v>37.83</v>
      </c>
      <c r="D9293" s="26" t="str">
        <f>IF(E9293="","TOTAL","")</f>
        <v>TOTAL</v>
      </c>
    </row>
    <row r="9294" spans="1:5" outlineLevel="2" x14ac:dyDescent="0.35">
      <c r="A9294" s="11">
        <v>43854</v>
      </c>
      <c r="B9294" t="s">
        <v>526</v>
      </c>
      <c r="C9294" s="5">
        <v>43.62</v>
      </c>
      <c r="D9294" s="26" t="str">
        <f>IF(E9294="","TOTAL","")</f>
        <v/>
      </c>
      <c r="E9294" t="s">
        <v>101</v>
      </c>
    </row>
    <row r="9295" spans="1:5" outlineLevel="1" x14ac:dyDescent="0.35">
      <c r="A9295" s="25">
        <f>A9294</f>
        <v>43854</v>
      </c>
      <c r="B9295" s="24" t="str">
        <f>B9294</f>
        <v>SARA MYERS</v>
      </c>
      <c r="C9295" s="26">
        <f>SUBTOTAL(9,C9294:C9294)</f>
        <v>43.62</v>
      </c>
      <c r="D9295" s="26" t="str">
        <f>IF(E9295="","TOTAL","")</f>
        <v>TOTAL</v>
      </c>
    </row>
    <row r="9296" spans="1:5" outlineLevel="2" x14ac:dyDescent="0.35">
      <c r="A9296" s="11">
        <v>43854</v>
      </c>
      <c r="B9296" t="s">
        <v>1844</v>
      </c>
      <c r="C9296" s="5">
        <v>170</v>
      </c>
      <c r="D9296" s="26" t="str">
        <f>IF(E9296="","TOTAL","")</f>
        <v/>
      </c>
      <c r="E9296" t="s">
        <v>82</v>
      </c>
    </row>
    <row r="9297" spans="1:5" outlineLevel="2" x14ac:dyDescent="0.35">
      <c r="A9297" s="11">
        <v>43854</v>
      </c>
      <c r="B9297" t="s">
        <v>1844</v>
      </c>
      <c r="C9297" s="5">
        <v>55</v>
      </c>
      <c r="D9297" s="26" t="str">
        <f>IF(E9297="","TOTAL","")</f>
        <v/>
      </c>
      <c r="E9297" t="s">
        <v>83</v>
      </c>
    </row>
    <row r="9298" spans="1:5" outlineLevel="1" x14ac:dyDescent="0.35">
      <c r="A9298" s="25">
        <f>A9297</f>
        <v>43854</v>
      </c>
      <c r="B9298" s="24" t="str">
        <f>B9297</f>
        <v>SARAH WILLIS</v>
      </c>
      <c r="C9298" s="26">
        <f>SUBTOTAL(9,C9296:C9297)</f>
        <v>225</v>
      </c>
      <c r="D9298" s="26" t="str">
        <f>IF(E9298="","TOTAL","")</f>
        <v>TOTAL</v>
      </c>
    </row>
    <row r="9299" spans="1:5" outlineLevel="2" x14ac:dyDescent="0.35">
      <c r="A9299" s="11">
        <v>43854</v>
      </c>
      <c r="B9299" t="s">
        <v>1845</v>
      </c>
      <c r="C9299" s="5">
        <v>119.9</v>
      </c>
      <c r="D9299" s="26" t="str">
        <f>IF(E9299="","TOTAL","")</f>
        <v/>
      </c>
      <c r="E9299" t="s">
        <v>101</v>
      </c>
    </row>
    <row r="9300" spans="1:5" outlineLevel="1" x14ac:dyDescent="0.35">
      <c r="A9300" s="25">
        <f>A9299</f>
        <v>43854</v>
      </c>
      <c r="B9300" s="24" t="str">
        <f>B9299</f>
        <v>SCOTT DONAHUE</v>
      </c>
      <c r="C9300" s="26">
        <f>SUBTOTAL(9,C9299:C9299)</f>
        <v>119.9</v>
      </c>
      <c r="D9300" s="26" t="str">
        <f>IF(E9300="","TOTAL","")</f>
        <v>TOTAL</v>
      </c>
    </row>
    <row r="9301" spans="1:5" outlineLevel="2" x14ac:dyDescent="0.35">
      <c r="A9301" s="11">
        <v>43854</v>
      </c>
      <c r="B9301" t="s">
        <v>1846</v>
      </c>
      <c r="C9301" s="5">
        <v>298.66000000000003</v>
      </c>
      <c r="D9301" s="26" t="str">
        <f>IF(E9301="","TOTAL","")</f>
        <v/>
      </c>
      <c r="E9301" t="s">
        <v>101</v>
      </c>
    </row>
    <row r="9302" spans="1:5" outlineLevel="1" x14ac:dyDescent="0.35">
      <c r="A9302" s="25">
        <f>A9301</f>
        <v>43854</v>
      </c>
      <c r="B9302" s="24" t="str">
        <f>B9301</f>
        <v>SCOTT POWER</v>
      </c>
      <c r="C9302" s="26">
        <f>SUBTOTAL(9,C9301:C9301)</f>
        <v>298.66000000000003</v>
      </c>
      <c r="D9302" s="26" t="str">
        <f>IF(E9302="","TOTAL","")</f>
        <v>TOTAL</v>
      </c>
    </row>
    <row r="9303" spans="1:5" outlineLevel="2" x14ac:dyDescent="0.35">
      <c r="A9303" s="11">
        <v>43854</v>
      </c>
      <c r="B9303" t="s">
        <v>900</v>
      </c>
      <c r="C9303" s="5">
        <v>37.06</v>
      </c>
      <c r="D9303" s="26" t="str">
        <f>IF(E9303="","TOTAL","")</f>
        <v/>
      </c>
      <c r="E9303" t="s">
        <v>101</v>
      </c>
    </row>
    <row r="9304" spans="1:5" outlineLevel="1" x14ac:dyDescent="0.35">
      <c r="A9304" s="25">
        <f>A9303</f>
        <v>43854</v>
      </c>
      <c r="B9304" s="24" t="str">
        <f>B9303</f>
        <v>SHANIKA BARNES</v>
      </c>
      <c r="C9304" s="26">
        <f>SUBTOTAL(9,C9303:C9303)</f>
        <v>37.06</v>
      </c>
      <c r="D9304" s="26" t="str">
        <f>IF(E9304="","TOTAL","")</f>
        <v>TOTAL</v>
      </c>
    </row>
    <row r="9305" spans="1:5" outlineLevel="2" x14ac:dyDescent="0.35">
      <c r="A9305" s="11">
        <v>43854</v>
      </c>
      <c r="B9305" t="s">
        <v>279</v>
      </c>
      <c r="C9305" s="5">
        <v>48.52</v>
      </c>
      <c r="D9305" s="26" t="str">
        <f>IF(E9305="","TOTAL","")</f>
        <v/>
      </c>
      <c r="E9305" t="s">
        <v>101</v>
      </c>
    </row>
    <row r="9306" spans="1:5" outlineLevel="1" x14ac:dyDescent="0.35">
      <c r="A9306" s="25">
        <f>A9305</f>
        <v>43854</v>
      </c>
      <c r="B9306" s="24" t="str">
        <f>B9305</f>
        <v>SHANNON FERNANDEZ</v>
      </c>
      <c r="C9306" s="26">
        <f>SUBTOTAL(9,C9305:C9305)</f>
        <v>48.52</v>
      </c>
      <c r="D9306" s="26" t="str">
        <f>IF(E9306="","TOTAL","")</f>
        <v>TOTAL</v>
      </c>
    </row>
    <row r="9307" spans="1:5" outlineLevel="2" x14ac:dyDescent="0.35">
      <c r="A9307" s="11">
        <v>43854</v>
      </c>
      <c r="B9307" t="s">
        <v>1847</v>
      </c>
      <c r="C9307" s="5">
        <v>27</v>
      </c>
      <c r="D9307" s="26" t="str">
        <f>IF(E9307="","TOTAL","")</f>
        <v/>
      </c>
      <c r="E9307" t="s">
        <v>104</v>
      </c>
    </row>
    <row r="9308" spans="1:5" outlineLevel="1" x14ac:dyDescent="0.35">
      <c r="A9308" s="25">
        <f>A9307</f>
        <v>43854</v>
      </c>
      <c r="B9308" s="24" t="str">
        <f>B9307</f>
        <v>SHANNON TAYLOR</v>
      </c>
      <c r="C9308" s="26">
        <f>SUBTOTAL(9,C9307:C9307)</f>
        <v>27</v>
      </c>
      <c r="D9308" s="26" t="str">
        <f>IF(E9308="","TOTAL","")</f>
        <v>TOTAL</v>
      </c>
    </row>
    <row r="9309" spans="1:5" outlineLevel="2" x14ac:dyDescent="0.35">
      <c r="A9309" s="11">
        <v>43854</v>
      </c>
      <c r="B9309" t="s">
        <v>1848</v>
      </c>
      <c r="C9309" s="5">
        <v>146.61000000000001</v>
      </c>
      <c r="D9309" s="26" t="str">
        <f>IF(E9309="","TOTAL","")</f>
        <v/>
      </c>
      <c r="E9309" t="s">
        <v>101</v>
      </c>
    </row>
    <row r="9310" spans="1:5" outlineLevel="2" x14ac:dyDescent="0.35">
      <c r="A9310" s="11">
        <v>43854</v>
      </c>
      <c r="B9310" t="s">
        <v>1848</v>
      </c>
      <c r="C9310" s="5">
        <v>275.45</v>
      </c>
      <c r="D9310" s="26" t="str">
        <f>IF(E9310="","TOTAL","")</f>
        <v/>
      </c>
      <c r="E9310" t="s">
        <v>97</v>
      </c>
    </row>
    <row r="9311" spans="1:5" outlineLevel="1" x14ac:dyDescent="0.35">
      <c r="A9311" s="25">
        <f>A9310</f>
        <v>43854</v>
      </c>
      <c r="B9311" s="24" t="str">
        <f>B9310</f>
        <v>SHARON THORNE GREEN</v>
      </c>
      <c r="C9311" s="26">
        <f>SUBTOTAL(9,C9309:C9310)</f>
        <v>422.06</v>
      </c>
      <c r="D9311" s="26" t="str">
        <f>IF(E9311="","TOTAL","")</f>
        <v>TOTAL</v>
      </c>
    </row>
    <row r="9312" spans="1:5" outlineLevel="2" x14ac:dyDescent="0.35">
      <c r="A9312" s="11">
        <v>43854</v>
      </c>
      <c r="B9312" t="s">
        <v>1849</v>
      </c>
      <c r="C9312" s="5">
        <v>127.53</v>
      </c>
      <c r="D9312" s="26" t="str">
        <f>IF(E9312="","TOTAL","")</f>
        <v/>
      </c>
      <c r="E9312" t="s">
        <v>101</v>
      </c>
    </row>
    <row r="9313" spans="1:5" outlineLevel="2" x14ac:dyDescent="0.35">
      <c r="A9313" s="11">
        <v>43854</v>
      </c>
      <c r="B9313" t="s">
        <v>1849</v>
      </c>
      <c r="C9313" s="5">
        <v>13.82</v>
      </c>
      <c r="D9313" s="26" t="str">
        <f>IF(E9313="","TOTAL","")</f>
        <v/>
      </c>
      <c r="E9313" t="s">
        <v>97</v>
      </c>
    </row>
    <row r="9314" spans="1:5" outlineLevel="1" x14ac:dyDescent="0.35">
      <c r="A9314" s="25">
        <f>A9313</f>
        <v>43854</v>
      </c>
      <c r="B9314" s="24" t="str">
        <f>B9313</f>
        <v>SHELBY BLAND</v>
      </c>
      <c r="C9314" s="26">
        <f>SUBTOTAL(9,C9312:C9313)</f>
        <v>141.35</v>
      </c>
      <c r="D9314" s="26" t="str">
        <f>IF(E9314="","TOTAL","")</f>
        <v>TOTAL</v>
      </c>
    </row>
    <row r="9315" spans="1:5" outlineLevel="2" x14ac:dyDescent="0.35">
      <c r="A9315" s="11">
        <v>43854</v>
      </c>
      <c r="B9315" t="s">
        <v>340</v>
      </c>
      <c r="C9315" s="5">
        <v>81.23</v>
      </c>
      <c r="D9315" s="26" t="str">
        <f>IF(E9315="","TOTAL","")</f>
        <v/>
      </c>
      <c r="E9315" t="s">
        <v>101</v>
      </c>
    </row>
    <row r="9316" spans="1:5" outlineLevel="1" x14ac:dyDescent="0.35">
      <c r="A9316" s="25">
        <f>A9315</f>
        <v>43854</v>
      </c>
      <c r="B9316" s="24" t="str">
        <f>B9315</f>
        <v>SHERITA WILSON-RODGERS</v>
      </c>
      <c r="C9316" s="26">
        <f>SUBTOTAL(9,C9315:C9315)</f>
        <v>81.23</v>
      </c>
      <c r="D9316" s="26" t="str">
        <f>IF(E9316="","TOTAL","")</f>
        <v>TOTAL</v>
      </c>
    </row>
    <row r="9317" spans="1:5" outlineLevel="2" x14ac:dyDescent="0.35">
      <c r="A9317" s="11">
        <v>43854</v>
      </c>
      <c r="B9317" t="s">
        <v>1272</v>
      </c>
      <c r="C9317" s="5">
        <v>136.83000000000001</v>
      </c>
      <c r="D9317" s="26" t="str">
        <f>IF(E9317="","TOTAL","")</f>
        <v/>
      </c>
      <c r="E9317" t="s">
        <v>101</v>
      </c>
    </row>
    <row r="9318" spans="1:5" outlineLevel="1" x14ac:dyDescent="0.35">
      <c r="A9318" s="25">
        <f>A9317</f>
        <v>43854</v>
      </c>
      <c r="B9318" s="24" t="str">
        <f>B9317</f>
        <v>SHIRLEY OLIVER</v>
      </c>
      <c r="C9318" s="26">
        <f>SUBTOTAL(9,C9317:C9317)</f>
        <v>136.83000000000001</v>
      </c>
      <c r="D9318" s="26" t="str">
        <f>IF(E9318="","TOTAL","")</f>
        <v>TOTAL</v>
      </c>
    </row>
    <row r="9319" spans="1:5" outlineLevel="2" x14ac:dyDescent="0.35">
      <c r="A9319" s="11">
        <v>43854</v>
      </c>
      <c r="B9319" t="s">
        <v>1850</v>
      </c>
      <c r="C9319" s="5">
        <v>70</v>
      </c>
      <c r="D9319" s="26" t="str">
        <f>IF(E9319="","TOTAL","")</f>
        <v/>
      </c>
      <c r="E9319" t="s">
        <v>83</v>
      </c>
    </row>
    <row r="9320" spans="1:5" outlineLevel="2" x14ac:dyDescent="0.35">
      <c r="A9320" s="11">
        <v>43854</v>
      </c>
      <c r="B9320" t="s">
        <v>1850</v>
      </c>
      <c r="C9320" s="5">
        <v>90</v>
      </c>
      <c r="D9320" s="26" t="str">
        <f>IF(E9320="","TOTAL","")</f>
        <v/>
      </c>
      <c r="E9320" t="s">
        <v>82</v>
      </c>
    </row>
    <row r="9321" spans="1:5" outlineLevel="1" x14ac:dyDescent="0.35">
      <c r="A9321" s="25">
        <f>A9320</f>
        <v>43854</v>
      </c>
      <c r="B9321" s="24" t="str">
        <f>B9320</f>
        <v>SHIRLEY XU</v>
      </c>
      <c r="C9321" s="26">
        <f>SUBTOTAL(9,C9319:C9320)</f>
        <v>160</v>
      </c>
      <c r="D9321" s="26" t="str">
        <f>IF(E9321="","TOTAL","")</f>
        <v>TOTAL</v>
      </c>
    </row>
    <row r="9322" spans="1:5" outlineLevel="2" x14ac:dyDescent="0.35">
      <c r="A9322" s="11">
        <v>43854</v>
      </c>
      <c r="B9322" t="s">
        <v>1851</v>
      </c>
      <c r="C9322" s="5">
        <v>288.85000000000002</v>
      </c>
      <c r="D9322" s="26" t="str">
        <f>IF(E9322="","TOTAL","")</f>
        <v/>
      </c>
      <c r="E9322" t="s">
        <v>101</v>
      </c>
    </row>
    <row r="9323" spans="1:5" outlineLevel="2" x14ac:dyDescent="0.35">
      <c r="A9323" s="11">
        <v>43854</v>
      </c>
      <c r="B9323" t="s">
        <v>1851</v>
      </c>
      <c r="C9323" s="5">
        <v>423.24</v>
      </c>
      <c r="D9323" s="26" t="str">
        <f>IF(E9323="","TOTAL","")</f>
        <v/>
      </c>
      <c r="E9323" t="s">
        <v>97</v>
      </c>
    </row>
    <row r="9324" spans="1:5" outlineLevel="1" x14ac:dyDescent="0.35">
      <c r="A9324" s="25">
        <f>A9323</f>
        <v>43854</v>
      </c>
      <c r="B9324" s="24" t="str">
        <f>B9323</f>
        <v>SONDRA NORWOOD</v>
      </c>
      <c r="C9324" s="26">
        <f>SUBTOTAL(9,C9322:C9323)</f>
        <v>712.09</v>
      </c>
      <c r="D9324" s="26" t="str">
        <f>IF(E9324="","TOTAL","")</f>
        <v>TOTAL</v>
      </c>
    </row>
    <row r="9325" spans="1:5" outlineLevel="2" x14ac:dyDescent="0.35">
      <c r="A9325" s="11">
        <v>43854</v>
      </c>
      <c r="B9325" t="s">
        <v>1539</v>
      </c>
      <c r="C9325" s="5">
        <v>30.52</v>
      </c>
      <c r="D9325" s="26" t="str">
        <f>IF(E9325="","TOTAL","")</f>
        <v/>
      </c>
      <c r="E9325" t="s">
        <v>101</v>
      </c>
    </row>
    <row r="9326" spans="1:5" outlineLevel="2" x14ac:dyDescent="0.35">
      <c r="A9326" s="11">
        <v>43854</v>
      </c>
      <c r="B9326" t="s">
        <v>1539</v>
      </c>
      <c r="C9326" s="5">
        <v>191.31</v>
      </c>
      <c r="D9326" s="26" t="str">
        <f>IF(E9326="","TOTAL","")</f>
        <v/>
      </c>
      <c r="E9326" t="s">
        <v>101</v>
      </c>
    </row>
    <row r="9327" spans="1:5" outlineLevel="1" x14ac:dyDescent="0.35">
      <c r="A9327" s="25">
        <f>A9326</f>
        <v>43854</v>
      </c>
      <c r="B9327" s="24" t="str">
        <f>B9326</f>
        <v>STEPHANIE BELL</v>
      </c>
      <c r="C9327" s="26">
        <f>SUBTOTAL(9,C9325:C9326)</f>
        <v>221.83</v>
      </c>
      <c r="D9327" s="26" t="str">
        <f>IF(E9327="","TOTAL","")</f>
        <v>TOTAL</v>
      </c>
    </row>
    <row r="9328" spans="1:5" outlineLevel="2" x14ac:dyDescent="0.35">
      <c r="A9328" s="11">
        <v>43854</v>
      </c>
      <c r="B9328" t="s">
        <v>742</v>
      </c>
      <c r="C9328" s="5">
        <v>22.38</v>
      </c>
      <c r="D9328" s="26" t="str">
        <f>IF(E9328="","TOTAL","")</f>
        <v/>
      </c>
      <c r="E9328" t="s">
        <v>101</v>
      </c>
    </row>
    <row r="9329" spans="1:5" outlineLevel="1" x14ac:dyDescent="0.35">
      <c r="A9329" s="25">
        <f>A9328</f>
        <v>43854</v>
      </c>
      <c r="B9329" s="24" t="str">
        <f>B9328</f>
        <v>STEPHANIE HARRIS</v>
      </c>
      <c r="C9329" s="26">
        <f>SUBTOTAL(9,C9328:C9328)</f>
        <v>22.38</v>
      </c>
      <c r="D9329" s="26" t="str">
        <f>IF(E9329="","TOTAL","")</f>
        <v>TOTAL</v>
      </c>
    </row>
    <row r="9330" spans="1:5" outlineLevel="2" x14ac:dyDescent="0.35">
      <c r="A9330" s="11">
        <v>43854</v>
      </c>
      <c r="B9330" t="s">
        <v>1852</v>
      </c>
      <c r="C9330" s="5">
        <v>85.02</v>
      </c>
      <c r="D9330" s="26" t="str">
        <f>IF(E9330="","TOTAL","")</f>
        <v/>
      </c>
      <c r="E9330" t="s">
        <v>101</v>
      </c>
    </row>
    <row r="9331" spans="1:5" outlineLevel="2" x14ac:dyDescent="0.35">
      <c r="A9331" s="11">
        <v>43854</v>
      </c>
      <c r="B9331" t="s">
        <v>1852</v>
      </c>
      <c r="C9331" s="5">
        <v>239.02</v>
      </c>
      <c r="D9331" s="26" t="str">
        <f>IF(E9331="","TOTAL","")</f>
        <v/>
      </c>
      <c r="E9331" t="s">
        <v>97</v>
      </c>
    </row>
    <row r="9332" spans="1:5" outlineLevel="1" x14ac:dyDescent="0.35">
      <c r="A9332" s="25">
        <f>A9331</f>
        <v>43854</v>
      </c>
      <c r="B9332" s="24" t="str">
        <f>B9331</f>
        <v>STEPHEN RUTH</v>
      </c>
      <c r="C9332" s="26">
        <f>SUBTOTAL(9,C9330:C9331)</f>
        <v>324.04000000000002</v>
      </c>
      <c r="D9332" s="26" t="str">
        <f>IF(E9332="","TOTAL","")</f>
        <v>TOTAL</v>
      </c>
    </row>
    <row r="9333" spans="1:5" outlineLevel="2" x14ac:dyDescent="0.35">
      <c r="A9333" s="11">
        <v>43854</v>
      </c>
      <c r="B9333" t="s">
        <v>744</v>
      </c>
      <c r="C9333" s="5">
        <v>54.5</v>
      </c>
      <c r="D9333" s="26" t="str">
        <f>IF(E9333="","TOTAL","")</f>
        <v/>
      </c>
      <c r="E9333" t="s">
        <v>101</v>
      </c>
    </row>
    <row r="9334" spans="1:5" outlineLevel="1" x14ac:dyDescent="0.35">
      <c r="A9334" s="25">
        <f>A9333</f>
        <v>43854</v>
      </c>
      <c r="B9334" s="24" t="str">
        <f>B9333</f>
        <v>SUZANNE SMITH</v>
      </c>
      <c r="C9334" s="26">
        <f>SUBTOTAL(9,C9333:C9333)</f>
        <v>54.5</v>
      </c>
      <c r="D9334" s="26" t="str">
        <f>IF(E9334="","TOTAL","")</f>
        <v>TOTAL</v>
      </c>
    </row>
    <row r="9335" spans="1:5" outlineLevel="2" x14ac:dyDescent="0.35">
      <c r="A9335" s="11">
        <v>43854</v>
      </c>
      <c r="B9335" t="s">
        <v>610</v>
      </c>
      <c r="C9335" s="5">
        <v>141.69999999999999</v>
      </c>
      <c r="D9335" s="26" t="str">
        <f>IF(E9335="","TOTAL","")</f>
        <v/>
      </c>
      <c r="E9335" t="s">
        <v>101</v>
      </c>
    </row>
    <row r="9336" spans="1:5" outlineLevel="2" x14ac:dyDescent="0.35">
      <c r="A9336" s="11">
        <v>43854</v>
      </c>
      <c r="B9336" t="s">
        <v>610</v>
      </c>
      <c r="C9336" s="5">
        <v>10.58</v>
      </c>
      <c r="D9336" s="26" t="str">
        <f>IF(E9336="","TOTAL","")</f>
        <v/>
      </c>
      <c r="E9336" t="s">
        <v>97</v>
      </c>
    </row>
    <row r="9337" spans="1:5" outlineLevel="1" x14ac:dyDescent="0.35">
      <c r="A9337" s="25">
        <f>A9336</f>
        <v>43854</v>
      </c>
      <c r="B9337" s="24" t="str">
        <f>B9336</f>
        <v>SUZANNE WILLIAMS</v>
      </c>
      <c r="C9337" s="26">
        <f>SUBTOTAL(9,C9335:C9336)</f>
        <v>152.28</v>
      </c>
      <c r="D9337" s="26" t="str">
        <f>IF(E9337="","TOTAL","")</f>
        <v>TOTAL</v>
      </c>
    </row>
    <row r="9338" spans="1:5" outlineLevel="2" x14ac:dyDescent="0.35">
      <c r="A9338" s="11">
        <v>43854</v>
      </c>
      <c r="B9338" t="s">
        <v>991</v>
      </c>
      <c r="C9338" s="5">
        <v>182.58</v>
      </c>
      <c r="D9338" s="26" t="str">
        <f>IF(E9338="","TOTAL","")</f>
        <v/>
      </c>
      <c r="E9338" t="s">
        <v>101</v>
      </c>
    </row>
    <row r="9339" spans="1:5" outlineLevel="1" x14ac:dyDescent="0.35">
      <c r="A9339" s="25">
        <f>A9338</f>
        <v>43854</v>
      </c>
      <c r="B9339" s="24" t="str">
        <f>B9338</f>
        <v>TAMMARA WHITEHEAD</v>
      </c>
      <c r="C9339" s="26">
        <f>SUBTOTAL(9,C9338:C9338)</f>
        <v>182.58</v>
      </c>
      <c r="D9339" s="26" t="str">
        <f>IF(E9339="","TOTAL","")</f>
        <v>TOTAL</v>
      </c>
    </row>
    <row r="9340" spans="1:5" outlineLevel="2" x14ac:dyDescent="0.35">
      <c r="A9340" s="11">
        <v>43854</v>
      </c>
      <c r="B9340" t="s">
        <v>1853</v>
      </c>
      <c r="C9340" s="5">
        <v>31.92</v>
      </c>
      <c r="D9340" s="26" t="str">
        <f>IF(E9340="","TOTAL","")</f>
        <v/>
      </c>
      <c r="E9340" t="s">
        <v>79</v>
      </c>
    </row>
    <row r="9341" spans="1:5" outlineLevel="1" x14ac:dyDescent="0.35">
      <c r="A9341" s="25">
        <f>A9340</f>
        <v>43854</v>
      </c>
      <c r="B9341" s="24" t="str">
        <f>B9340</f>
        <v>TIFFANY YOUNG</v>
      </c>
      <c r="C9341" s="26">
        <f>SUBTOTAL(9,C9340:C9340)</f>
        <v>31.92</v>
      </c>
      <c r="D9341" s="26" t="str">
        <f>IF(E9341="","TOTAL","")</f>
        <v>TOTAL</v>
      </c>
    </row>
    <row r="9342" spans="1:5" outlineLevel="2" x14ac:dyDescent="0.35">
      <c r="A9342" s="11">
        <v>43854</v>
      </c>
      <c r="B9342" t="s">
        <v>1278</v>
      </c>
      <c r="C9342" s="5">
        <v>40.14</v>
      </c>
      <c r="D9342" s="26" t="str">
        <f>IF(E9342="","TOTAL","")</f>
        <v/>
      </c>
      <c r="E9342" t="s">
        <v>93</v>
      </c>
    </row>
    <row r="9343" spans="1:5" outlineLevel="1" x14ac:dyDescent="0.35">
      <c r="A9343" s="25">
        <f>A9342</f>
        <v>43854</v>
      </c>
      <c r="B9343" s="24" t="str">
        <f>B9342</f>
        <v>TRACY STROUD</v>
      </c>
      <c r="C9343" s="26">
        <f>SUBTOTAL(9,C9342:C9342)</f>
        <v>40.14</v>
      </c>
      <c r="D9343" s="26" t="str">
        <f>IF(E9343="","TOTAL","")</f>
        <v>TOTAL</v>
      </c>
    </row>
    <row r="9344" spans="1:5" outlineLevel="2" x14ac:dyDescent="0.35">
      <c r="A9344" s="11">
        <v>43854</v>
      </c>
      <c r="B9344" t="s">
        <v>1854</v>
      </c>
      <c r="C9344" s="5">
        <v>74.11</v>
      </c>
      <c r="D9344" s="26" t="str">
        <f>IF(E9344="","TOTAL","")</f>
        <v/>
      </c>
      <c r="E9344" t="s">
        <v>89</v>
      </c>
    </row>
    <row r="9345" spans="1:5" outlineLevel="1" x14ac:dyDescent="0.35">
      <c r="A9345" s="25">
        <f>A9344</f>
        <v>43854</v>
      </c>
      <c r="B9345" s="24" t="str">
        <f>B9344</f>
        <v>VANESSA DAVILA</v>
      </c>
      <c r="C9345" s="26">
        <f>SUBTOTAL(9,C9344:C9344)</f>
        <v>74.11</v>
      </c>
      <c r="D9345" s="26" t="str">
        <f>IF(E9345="","TOTAL","")</f>
        <v>TOTAL</v>
      </c>
    </row>
    <row r="9346" spans="1:5" outlineLevel="2" x14ac:dyDescent="0.35">
      <c r="A9346" s="11">
        <v>43854</v>
      </c>
      <c r="B9346" t="s">
        <v>402</v>
      </c>
      <c r="C9346" s="5">
        <v>66.5</v>
      </c>
      <c r="D9346" s="26" t="str">
        <f>IF(E9346="","TOTAL","")</f>
        <v/>
      </c>
      <c r="E9346" t="s">
        <v>101</v>
      </c>
    </row>
    <row r="9347" spans="1:5" outlineLevel="1" x14ac:dyDescent="0.35">
      <c r="A9347" s="25">
        <f>A9346</f>
        <v>43854</v>
      </c>
      <c r="B9347" s="24" t="str">
        <f>B9346</f>
        <v>VIANNEY SANTIAGO</v>
      </c>
      <c r="C9347" s="26">
        <f>SUBTOTAL(9,C9346:C9346)</f>
        <v>66.5</v>
      </c>
      <c r="D9347" s="26" t="str">
        <f>IF(E9347="","TOTAL","")</f>
        <v>TOTAL</v>
      </c>
    </row>
    <row r="9348" spans="1:5" outlineLevel="2" x14ac:dyDescent="0.35">
      <c r="A9348" s="11">
        <v>43854</v>
      </c>
      <c r="B9348" t="s">
        <v>1855</v>
      </c>
      <c r="C9348" s="5">
        <v>85.02</v>
      </c>
      <c r="D9348" s="26" t="str">
        <f>IF(E9348="","TOTAL","")</f>
        <v/>
      </c>
      <c r="E9348" t="s">
        <v>101</v>
      </c>
    </row>
    <row r="9349" spans="1:5" outlineLevel="1" x14ac:dyDescent="0.35">
      <c r="A9349" s="25">
        <f>A9348</f>
        <v>43854</v>
      </c>
      <c r="B9349" s="24" t="str">
        <f>B9348</f>
        <v>VINCENT LOH</v>
      </c>
      <c r="C9349" s="26">
        <f>SUBTOTAL(9,C9348:C9348)</f>
        <v>85.02</v>
      </c>
      <c r="D9349" s="26" t="str">
        <f>IF(E9349="","TOTAL","")</f>
        <v>TOTAL</v>
      </c>
    </row>
    <row r="9350" spans="1:5" outlineLevel="2" x14ac:dyDescent="0.35">
      <c r="A9350" s="11">
        <v>43854</v>
      </c>
      <c r="B9350" t="s">
        <v>706</v>
      </c>
      <c r="C9350" s="5">
        <v>12</v>
      </c>
      <c r="D9350" s="26" t="str">
        <f>IF(E9350="","TOTAL","")</f>
        <v/>
      </c>
      <c r="E9350" t="s">
        <v>101</v>
      </c>
    </row>
    <row r="9351" spans="1:5" outlineLevel="1" x14ac:dyDescent="0.35">
      <c r="A9351" s="25">
        <f>A9350</f>
        <v>43854</v>
      </c>
      <c r="B9351" s="24" t="str">
        <f>B9350</f>
        <v>VIRGINIA COLLETT</v>
      </c>
      <c r="C9351" s="26">
        <f>SUBTOTAL(9,C9350:C9350)</f>
        <v>12</v>
      </c>
      <c r="D9351" s="26" t="str">
        <f>IF(E9351="","TOTAL","")</f>
        <v>TOTAL</v>
      </c>
    </row>
    <row r="9352" spans="1:5" outlineLevel="2" x14ac:dyDescent="0.35">
      <c r="A9352" s="11">
        <v>43854</v>
      </c>
      <c r="B9352" t="s">
        <v>904</v>
      </c>
      <c r="C9352" s="5">
        <v>28.89</v>
      </c>
      <c r="D9352" s="26" t="str">
        <f>IF(E9352="","TOTAL","")</f>
        <v/>
      </c>
      <c r="E9352" t="s">
        <v>101</v>
      </c>
    </row>
    <row r="9353" spans="1:5" outlineLevel="1" x14ac:dyDescent="0.35">
      <c r="A9353" s="25">
        <f>A9352</f>
        <v>43854</v>
      </c>
      <c r="B9353" s="24" t="str">
        <f>B9352</f>
        <v>YADIRA GILL</v>
      </c>
      <c r="C9353" s="26">
        <f>SUBTOTAL(9,C9352:C9352)</f>
        <v>28.89</v>
      </c>
      <c r="D9353" s="26" t="str">
        <f>IF(E9353="","TOTAL","")</f>
        <v>TOTAL</v>
      </c>
    </row>
    <row r="9354" spans="1:5" outlineLevel="2" x14ac:dyDescent="0.35">
      <c r="A9354" s="11">
        <v>43854</v>
      </c>
      <c r="B9354" t="s">
        <v>860</v>
      </c>
      <c r="C9354" s="5">
        <v>9.27</v>
      </c>
      <c r="D9354" s="26" t="str">
        <f>IF(E9354="","TOTAL","")</f>
        <v/>
      </c>
      <c r="E9354" t="s">
        <v>101</v>
      </c>
    </row>
    <row r="9355" spans="1:5" outlineLevel="1" x14ac:dyDescent="0.35">
      <c r="A9355" s="25">
        <f>A9354</f>
        <v>43854</v>
      </c>
      <c r="B9355" s="24" t="str">
        <f>B9354</f>
        <v>YOLANDA RODRIGUEZ</v>
      </c>
      <c r="C9355" s="26">
        <f>SUBTOTAL(9,C9354:C9354)</f>
        <v>9.27</v>
      </c>
      <c r="D9355" s="26" t="str">
        <f>IF(E9355="","TOTAL","")</f>
        <v>TOTAL</v>
      </c>
    </row>
    <row r="9356" spans="1:5" outlineLevel="2" x14ac:dyDescent="0.35">
      <c r="A9356" s="11">
        <v>43854</v>
      </c>
      <c r="B9356" t="s">
        <v>475</v>
      </c>
      <c r="C9356" s="5">
        <v>353.5</v>
      </c>
      <c r="D9356" s="26" t="str">
        <f>IF(E9356="","TOTAL","")</f>
        <v/>
      </c>
      <c r="E9356" t="s">
        <v>79</v>
      </c>
    </row>
    <row r="9357" spans="1:5" outlineLevel="1" x14ac:dyDescent="0.35">
      <c r="A9357" s="25">
        <f>A9356</f>
        <v>43854</v>
      </c>
      <c r="B9357" s="24" t="str">
        <f>B9356</f>
        <v>ENCOMPASS SUPPLY CHAIN SOLUTIONS INC</v>
      </c>
      <c r="C9357" s="26">
        <f>SUBTOTAL(9,C9356:C9356)</f>
        <v>353.5</v>
      </c>
      <c r="D9357" s="26" t="str">
        <f>IF(E9357="","TOTAL","")</f>
        <v>TOTAL</v>
      </c>
    </row>
    <row r="9358" spans="1:5" outlineLevel="2" x14ac:dyDescent="0.35">
      <c r="A9358" s="11">
        <v>43854</v>
      </c>
      <c r="B9358" t="s">
        <v>1856</v>
      </c>
      <c r="C9358" s="5">
        <v>677.36</v>
      </c>
      <c r="D9358" s="26" t="str">
        <f>IF(E9358="","TOTAL","")</f>
        <v/>
      </c>
      <c r="E9358" t="s">
        <v>85</v>
      </c>
    </row>
    <row r="9359" spans="1:5" outlineLevel="2" x14ac:dyDescent="0.35">
      <c r="A9359" s="11">
        <v>43854</v>
      </c>
      <c r="B9359" t="s">
        <v>1856</v>
      </c>
      <c r="C9359" s="5">
        <v>355.31</v>
      </c>
      <c r="D9359" s="26" t="str">
        <f>IF(E9359="","TOTAL","")</f>
        <v/>
      </c>
      <c r="E9359" t="s">
        <v>85</v>
      </c>
    </row>
    <row r="9360" spans="1:5" outlineLevel="2" x14ac:dyDescent="0.35">
      <c r="A9360" s="11">
        <v>43854</v>
      </c>
      <c r="B9360" t="s">
        <v>1856</v>
      </c>
      <c r="C9360" s="5">
        <v>350.73</v>
      </c>
      <c r="D9360" s="26" t="str">
        <f>IF(E9360="","TOTAL","")</f>
        <v/>
      </c>
      <c r="E9360" t="s">
        <v>85</v>
      </c>
    </row>
    <row r="9361" spans="1:5" outlineLevel="1" x14ac:dyDescent="0.35">
      <c r="A9361" s="25">
        <f>A9360</f>
        <v>43854</v>
      </c>
      <c r="B9361" s="24" t="str">
        <f>B9360</f>
        <v>ENERGY TRAINING ASSOCIATES</v>
      </c>
      <c r="C9361" s="26">
        <f>SUBTOTAL(9,C9358:C9360)</f>
        <v>1383.4</v>
      </c>
      <c r="D9361" s="26" t="str">
        <f>IF(E9361="","TOTAL","")</f>
        <v>TOTAL</v>
      </c>
    </row>
    <row r="9362" spans="1:5" outlineLevel="2" x14ac:dyDescent="0.35">
      <c r="A9362" s="11">
        <v>43854</v>
      </c>
      <c r="B9362" t="s">
        <v>1857</v>
      </c>
      <c r="C9362" s="5">
        <v>4850</v>
      </c>
      <c r="D9362" s="26" t="str">
        <f>IF(E9362="","TOTAL","")</f>
        <v/>
      </c>
      <c r="E9362" t="s">
        <v>88</v>
      </c>
    </row>
    <row r="9363" spans="1:5" outlineLevel="2" x14ac:dyDescent="0.35">
      <c r="A9363" s="11">
        <v>43854</v>
      </c>
      <c r="B9363" t="s">
        <v>1857</v>
      </c>
      <c r="C9363" s="5">
        <v>1820</v>
      </c>
      <c r="D9363" s="26" t="str">
        <f>IF(E9363="","TOTAL","")</f>
        <v/>
      </c>
      <c r="E9363" t="s">
        <v>88</v>
      </c>
    </row>
    <row r="9364" spans="1:5" outlineLevel="2" x14ac:dyDescent="0.35">
      <c r="A9364" s="11">
        <v>43854</v>
      </c>
      <c r="B9364" t="s">
        <v>1857</v>
      </c>
      <c r="C9364" s="5">
        <v>550</v>
      </c>
      <c r="D9364" s="26" t="str">
        <f>IF(E9364="","TOTAL","")</f>
        <v/>
      </c>
      <c r="E9364" t="s">
        <v>88</v>
      </c>
    </row>
    <row r="9365" spans="1:5" outlineLevel="2" x14ac:dyDescent="0.35">
      <c r="A9365" s="11">
        <v>43854</v>
      </c>
      <c r="B9365" t="s">
        <v>1857</v>
      </c>
      <c r="C9365" s="5">
        <v>13300</v>
      </c>
      <c r="D9365" s="26" t="str">
        <f>IF(E9365="","TOTAL","")</f>
        <v/>
      </c>
      <c r="E9365" t="s">
        <v>88</v>
      </c>
    </row>
    <row r="9366" spans="1:5" outlineLevel="2" x14ac:dyDescent="0.35">
      <c r="A9366" s="11">
        <v>43854</v>
      </c>
      <c r="B9366" t="s">
        <v>1857</v>
      </c>
      <c r="C9366" s="5">
        <v>14500</v>
      </c>
      <c r="D9366" s="26" t="str">
        <f>IF(E9366="","TOTAL","")</f>
        <v/>
      </c>
      <c r="E9366" t="s">
        <v>88</v>
      </c>
    </row>
    <row r="9367" spans="1:5" outlineLevel="2" x14ac:dyDescent="0.35">
      <c r="A9367" s="11">
        <v>43854</v>
      </c>
      <c r="B9367" t="s">
        <v>1857</v>
      </c>
      <c r="C9367" s="5">
        <v>9275</v>
      </c>
      <c r="D9367" s="26" t="str">
        <f>IF(E9367="","TOTAL","")</f>
        <v/>
      </c>
      <c r="E9367" t="s">
        <v>88</v>
      </c>
    </row>
    <row r="9368" spans="1:5" outlineLevel="2" x14ac:dyDescent="0.35">
      <c r="A9368" s="11">
        <v>43854</v>
      </c>
      <c r="B9368" t="s">
        <v>1857</v>
      </c>
      <c r="C9368" s="5">
        <v>8650</v>
      </c>
      <c r="D9368" s="26" t="str">
        <f>IF(E9368="","TOTAL","")</f>
        <v/>
      </c>
      <c r="E9368" t="s">
        <v>88</v>
      </c>
    </row>
    <row r="9369" spans="1:5" outlineLevel="1" x14ac:dyDescent="0.35">
      <c r="A9369" s="25">
        <f>A9368</f>
        <v>43854</v>
      </c>
      <c r="B9369" s="24" t="str">
        <f>B9368</f>
        <v>ENGINEERED AIR BALANCE CO INC</v>
      </c>
      <c r="C9369" s="26">
        <f>SUBTOTAL(9,C9362:C9368)</f>
        <v>52945</v>
      </c>
      <c r="D9369" s="26" t="str">
        <f>IF(E9369="","TOTAL","")</f>
        <v>TOTAL</v>
      </c>
    </row>
    <row r="9370" spans="1:5" outlineLevel="2" x14ac:dyDescent="0.35">
      <c r="A9370" s="11">
        <v>43854</v>
      </c>
      <c r="B9370" t="s">
        <v>1858</v>
      </c>
      <c r="C9370" s="5">
        <v>175</v>
      </c>
      <c r="D9370" s="26" t="str">
        <f>IF(E9370="","TOTAL","")</f>
        <v/>
      </c>
      <c r="E9370" t="s">
        <v>77</v>
      </c>
    </row>
    <row r="9371" spans="1:5" outlineLevel="1" x14ac:dyDescent="0.35">
      <c r="A9371" s="25">
        <f>A9370</f>
        <v>43854</v>
      </c>
      <c r="B9371" s="24" t="str">
        <f>B9370</f>
        <v>SARA ENGLAND</v>
      </c>
      <c r="C9371" s="26">
        <f>SUBTOTAL(9,C9370:C9370)</f>
        <v>175</v>
      </c>
      <c r="D9371" s="26" t="str">
        <f>IF(E9371="","TOTAL","")</f>
        <v>TOTAL</v>
      </c>
    </row>
    <row r="9372" spans="1:5" outlineLevel="2" x14ac:dyDescent="0.35">
      <c r="A9372" s="11">
        <v>43854</v>
      </c>
      <c r="B9372" t="s">
        <v>28</v>
      </c>
      <c r="C9372" s="5">
        <v>142.19999999999999</v>
      </c>
      <c r="D9372" s="26" t="str">
        <f>IF(E9372="","TOTAL","")</f>
        <v/>
      </c>
      <c r="E9372" t="s">
        <v>99</v>
      </c>
    </row>
    <row r="9373" spans="1:5" outlineLevel="2" x14ac:dyDescent="0.35">
      <c r="A9373" s="11">
        <v>43854</v>
      </c>
      <c r="B9373" t="s">
        <v>28</v>
      </c>
      <c r="C9373" s="5">
        <v>561.08000000000004</v>
      </c>
      <c r="D9373" s="26" t="str">
        <f>IF(E9373="","TOTAL","")</f>
        <v/>
      </c>
      <c r="E9373" t="s">
        <v>99</v>
      </c>
    </row>
    <row r="9374" spans="1:5" outlineLevel="2" x14ac:dyDescent="0.35">
      <c r="A9374" s="11">
        <v>43854</v>
      </c>
      <c r="B9374" t="s">
        <v>28</v>
      </c>
      <c r="C9374" s="5">
        <v>462.08</v>
      </c>
      <c r="D9374" s="26" t="str">
        <f>IF(E9374="","TOTAL","")</f>
        <v/>
      </c>
      <c r="E9374" t="s">
        <v>99</v>
      </c>
    </row>
    <row r="9375" spans="1:5" outlineLevel="2" x14ac:dyDescent="0.35">
      <c r="A9375" s="11">
        <v>43854</v>
      </c>
      <c r="B9375" t="s">
        <v>28</v>
      </c>
      <c r="C9375" s="5">
        <v>142.19999999999999</v>
      </c>
      <c r="D9375" s="26" t="str">
        <f>IF(E9375="","TOTAL","")</f>
        <v/>
      </c>
      <c r="E9375" t="s">
        <v>99</v>
      </c>
    </row>
    <row r="9376" spans="1:5" outlineLevel="2" x14ac:dyDescent="0.35">
      <c r="A9376" s="11">
        <v>43854</v>
      </c>
      <c r="B9376" t="s">
        <v>28</v>
      </c>
      <c r="C9376" s="5">
        <v>255.2</v>
      </c>
      <c r="D9376" s="26" t="str">
        <f>IF(E9376="","TOTAL","")</f>
        <v/>
      </c>
      <c r="E9376" t="s">
        <v>99</v>
      </c>
    </row>
    <row r="9377" spans="1:5" outlineLevel="2" x14ac:dyDescent="0.35">
      <c r="A9377" s="11">
        <v>43854</v>
      </c>
      <c r="B9377" t="s">
        <v>28</v>
      </c>
      <c r="C9377" s="5">
        <v>356.21</v>
      </c>
      <c r="D9377" s="26" t="str">
        <f>IF(E9377="","TOTAL","")</f>
        <v/>
      </c>
      <c r="E9377" t="s">
        <v>99</v>
      </c>
    </row>
    <row r="9378" spans="1:5" outlineLevel="2" x14ac:dyDescent="0.35">
      <c r="A9378" s="11">
        <v>43854</v>
      </c>
      <c r="B9378" t="s">
        <v>28</v>
      </c>
      <c r="C9378" s="5">
        <v>316.66000000000003</v>
      </c>
      <c r="D9378" s="26" t="str">
        <f>IF(E9378="","TOTAL","")</f>
        <v/>
      </c>
      <c r="E9378" t="s">
        <v>99</v>
      </c>
    </row>
    <row r="9379" spans="1:5" outlineLevel="2" x14ac:dyDescent="0.35">
      <c r="A9379" s="11">
        <v>43854</v>
      </c>
      <c r="B9379" t="s">
        <v>28</v>
      </c>
      <c r="C9379" s="5">
        <v>316.66000000000003</v>
      </c>
      <c r="D9379" s="26" t="str">
        <f>IF(E9379="","TOTAL","")</f>
        <v/>
      </c>
      <c r="E9379" t="s">
        <v>99</v>
      </c>
    </row>
    <row r="9380" spans="1:5" outlineLevel="2" x14ac:dyDescent="0.35">
      <c r="A9380" s="11">
        <v>43854</v>
      </c>
      <c r="B9380" t="s">
        <v>28</v>
      </c>
      <c r="C9380" s="5">
        <v>422.42</v>
      </c>
      <c r="D9380" s="26" t="str">
        <f>IF(E9380="","TOTAL","")</f>
        <v/>
      </c>
      <c r="E9380" t="s">
        <v>99</v>
      </c>
    </row>
    <row r="9381" spans="1:5" outlineLevel="2" x14ac:dyDescent="0.35">
      <c r="A9381" s="11">
        <v>43854</v>
      </c>
      <c r="B9381" t="s">
        <v>28</v>
      </c>
      <c r="C9381" s="5">
        <v>430.95</v>
      </c>
      <c r="D9381" s="26" t="str">
        <f>IF(E9381="","TOTAL","")</f>
        <v/>
      </c>
      <c r="E9381" t="s">
        <v>99</v>
      </c>
    </row>
    <row r="9382" spans="1:5" outlineLevel="2" x14ac:dyDescent="0.35">
      <c r="A9382" s="11">
        <v>43854</v>
      </c>
      <c r="B9382" t="s">
        <v>28</v>
      </c>
      <c r="C9382" s="5">
        <v>316.66000000000003</v>
      </c>
      <c r="D9382" s="26" t="str">
        <f>IF(E9382="","TOTAL","")</f>
        <v/>
      </c>
      <c r="E9382" t="s">
        <v>99</v>
      </c>
    </row>
    <row r="9383" spans="1:5" outlineLevel="2" x14ac:dyDescent="0.35">
      <c r="A9383" s="11">
        <v>43854</v>
      </c>
      <c r="B9383" t="s">
        <v>28</v>
      </c>
      <c r="C9383" s="5">
        <v>89.13</v>
      </c>
      <c r="D9383" s="26" t="str">
        <f>IF(E9383="","TOTAL","")</f>
        <v/>
      </c>
      <c r="E9383" t="s">
        <v>97</v>
      </c>
    </row>
    <row r="9384" spans="1:5" outlineLevel="2" x14ac:dyDescent="0.35">
      <c r="A9384" s="11">
        <v>43854</v>
      </c>
      <c r="B9384" t="s">
        <v>28</v>
      </c>
      <c r="C9384" s="5">
        <v>264.08</v>
      </c>
      <c r="D9384" s="26" t="str">
        <f>IF(E9384="","TOTAL","")</f>
        <v/>
      </c>
      <c r="E9384" t="s">
        <v>99</v>
      </c>
    </row>
    <row r="9385" spans="1:5" outlineLevel="2" x14ac:dyDescent="0.35">
      <c r="A9385" s="11">
        <v>43854</v>
      </c>
      <c r="B9385" t="s">
        <v>28</v>
      </c>
      <c r="C9385" s="5">
        <v>265.8</v>
      </c>
      <c r="D9385" s="26" t="str">
        <f>IF(E9385="","TOTAL","")</f>
        <v/>
      </c>
      <c r="E9385" t="s">
        <v>79</v>
      </c>
    </row>
    <row r="9386" spans="1:5" outlineLevel="1" x14ac:dyDescent="0.35">
      <c r="A9386" s="25">
        <f>A9385</f>
        <v>43854</v>
      </c>
      <c r="B9386" s="24" t="str">
        <f>B9385</f>
        <v>ENTERPRISE RENT-A-CAR COMPANY</v>
      </c>
      <c r="C9386" s="26">
        <f>SUBTOTAL(9,C9372:C9385)</f>
        <v>4341.33</v>
      </c>
      <c r="D9386" s="26" t="str">
        <f>IF(E9386="","TOTAL","")</f>
        <v>TOTAL</v>
      </c>
    </row>
    <row r="9387" spans="1:5" outlineLevel="2" x14ac:dyDescent="0.35">
      <c r="A9387" s="11">
        <v>43854</v>
      </c>
      <c r="B9387" t="s">
        <v>341</v>
      </c>
      <c r="C9387" s="5">
        <v>24.59</v>
      </c>
      <c r="D9387" s="26" t="str">
        <f>IF(E9387="","TOTAL","")</f>
        <v/>
      </c>
      <c r="E9387" t="s">
        <v>99</v>
      </c>
    </row>
    <row r="9388" spans="1:5" outlineLevel="2" x14ac:dyDescent="0.35">
      <c r="A9388" s="11">
        <v>43854</v>
      </c>
      <c r="B9388" t="s">
        <v>341</v>
      </c>
      <c r="C9388" s="5">
        <v>10.97</v>
      </c>
      <c r="D9388" s="26" t="str">
        <f>IF(E9388="","TOTAL","")</f>
        <v/>
      </c>
      <c r="E9388" t="s">
        <v>99</v>
      </c>
    </row>
    <row r="9389" spans="1:5" outlineLevel="2" x14ac:dyDescent="0.35">
      <c r="A9389" s="11">
        <v>43854</v>
      </c>
      <c r="B9389" t="s">
        <v>341</v>
      </c>
      <c r="C9389" s="5">
        <v>18.760000000000002</v>
      </c>
      <c r="D9389" s="26" t="str">
        <f>IF(E9389="","TOTAL","")</f>
        <v/>
      </c>
      <c r="E9389" t="s">
        <v>99</v>
      </c>
    </row>
    <row r="9390" spans="1:5" outlineLevel="2" x14ac:dyDescent="0.35">
      <c r="A9390" s="11">
        <v>43854</v>
      </c>
      <c r="B9390" t="s">
        <v>341</v>
      </c>
      <c r="C9390" s="5">
        <v>8.16</v>
      </c>
      <c r="D9390" s="26" t="str">
        <f>IF(E9390="","TOTAL","")</f>
        <v/>
      </c>
      <c r="E9390" t="s">
        <v>99</v>
      </c>
    </row>
    <row r="9391" spans="1:5" outlineLevel="2" x14ac:dyDescent="0.35">
      <c r="A9391" s="11">
        <v>43854</v>
      </c>
      <c r="B9391" t="s">
        <v>341</v>
      </c>
      <c r="C9391" s="5">
        <v>18.61</v>
      </c>
      <c r="D9391" s="26" t="str">
        <f>IF(E9391="","TOTAL","")</f>
        <v/>
      </c>
      <c r="E9391" t="s">
        <v>99</v>
      </c>
    </row>
    <row r="9392" spans="1:5" outlineLevel="2" x14ac:dyDescent="0.35">
      <c r="A9392" s="11">
        <v>43854</v>
      </c>
      <c r="B9392" t="s">
        <v>341</v>
      </c>
      <c r="C9392" s="5">
        <v>13.21</v>
      </c>
      <c r="D9392" s="26" t="str">
        <f>IF(E9392="","TOTAL","")</f>
        <v/>
      </c>
      <c r="E9392" t="s">
        <v>99</v>
      </c>
    </row>
    <row r="9393" spans="1:5" outlineLevel="2" x14ac:dyDescent="0.35">
      <c r="A9393" s="11">
        <v>43854</v>
      </c>
      <c r="B9393" t="s">
        <v>341</v>
      </c>
      <c r="C9393" s="5">
        <v>19.23</v>
      </c>
      <c r="D9393" s="26" t="str">
        <f>IF(E9393="","TOTAL","")</f>
        <v/>
      </c>
      <c r="E9393" t="s">
        <v>99</v>
      </c>
    </row>
    <row r="9394" spans="1:5" outlineLevel="2" x14ac:dyDescent="0.35">
      <c r="A9394" s="11">
        <v>43854</v>
      </c>
      <c r="B9394" t="s">
        <v>341</v>
      </c>
      <c r="C9394" s="5">
        <v>30.96</v>
      </c>
      <c r="D9394" s="26" t="str">
        <f>IF(E9394="","TOTAL","")</f>
        <v/>
      </c>
      <c r="E9394" t="s">
        <v>99</v>
      </c>
    </row>
    <row r="9395" spans="1:5" outlineLevel="2" x14ac:dyDescent="0.35">
      <c r="A9395" s="11">
        <v>43854</v>
      </c>
      <c r="B9395" t="s">
        <v>341</v>
      </c>
      <c r="C9395" s="5">
        <v>30.96</v>
      </c>
      <c r="D9395" s="26" t="str">
        <f>IF(E9395="","TOTAL","")</f>
        <v/>
      </c>
      <c r="E9395" t="s">
        <v>99</v>
      </c>
    </row>
    <row r="9396" spans="1:5" outlineLevel="2" x14ac:dyDescent="0.35">
      <c r="A9396" s="11">
        <v>43854</v>
      </c>
      <c r="B9396" t="s">
        <v>341</v>
      </c>
      <c r="C9396" s="5">
        <v>32.840000000000003</v>
      </c>
      <c r="D9396" s="26" t="str">
        <f>IF(E9396="","TOTAL","")</f>
        <v/>
      </c>
      <c r="E9396" t="s">
        <v>99</v>
      </c>
    </row>
    <row r="9397" spans="1:5" outlineLevel="2" x14ac:dyDescent="0.35">
      <c r="A9397" s="11">
        <v>43854</v>
      </c>
      <c r="B9397" t="s">
        <v>341</v>
      </c>
      <c r="C9397" s="5">
        <v>5.13</v>
      </c>
      <c r="D9397" s="26" t="str">
        <f>IF(E9397="","TOTAL","")</f>
        <v/>
      </c>
      <c r="E9397" t="s">
        <v>99</v>
      </c>
    </row>
    <row r="9398" spans="1:5" outlineLevel="2" x14ac:dyDescent="0.35">
      <c r="A9398" s="11">
        <v>43854</v>
      </c>
      <c r="B9398" t="s">
        <v>341</v>
      </c>
      <c r="C9398" s="5">
        <v>18.850000000000001</v>
      </c>
      <c r="D9398" s="26" t="str">
        <f>IF(E9398="","TOTAL","")</f>
        <v/>
      </c>
      <c r="E9398" t="s">
        <v>99</v>
      </c>
    </row>
    <row r="9399" spans="1:5" outlineLevel="2" x14ac:dyDescent="0.35">
      <c r="A9399" s="11">
        <v>43854</v>
      </c>
      <c r="B9399" t="s">
        <v>341</v>
      </c>
      <c r="C9399" s="5">
        <v>10.95</v>
      </c>
      <c r="D9399" s="26" t="str">
        <f>IF(E9399="","TOTAL","")</f>
        <v/>
      </c>
      <c r="E9399" t="s">
        <v>79</v>
      </c>
    </row>
    <row r="9400" spans="1:5" outlineLevel="2" x14ac:dyDescent="0.35">
      <c r="A9400" s="11">
        <v>43854</v>
      </c>
      <c r="B9400" t="s">
        <v>341</v>
      </c>
      <c r="C9400" s="5">
        <v>10.39</v>
      </c>
      <c r="D9400" s="26" t="str">
        <f>IF(E9400="","TOTAL","")</f>
        <v/>
      </c>
      <c r="E9400" t="s">
        <v>79</v>
      </c>
    </row>
    <row r="9401" spans="1:5" outlineLevel="2" x14ac:dyDescent="0.35">
      <c r="A9401" s="11">
        <v>43854</v>
      </c>
      <c r="B9401" t="s">
        <v>341</v>
      </c>
      <c r="C9401" s="5">
        <v>10.95</v>
      </c>
      <c r="D9401" s="26" t="str">
        <f>IF(E9401="","TOTAL","")</f>
        <v/>
      </c>
      <c r="E9401" t="s">
        <v>79</v>
      </c>
    </row>
    <row r="9402" spans="1:5" outlineLevel="2" x14ac:dyDescent="0.35">
      <c r="A9402" s="11">
        <v>43854</v>
      </c>
      <c r="B9402" t="s">
        <v>341</v>
      </c>
      <c r="C9402" s="5">
        <v>10.39</v>
      </c>
      <c r="D9402" s="26" t="str">
        <f>IF(E9402="","TOTAL","")</f>
        <v/>
      </c>
      <c r="E9402" t="s">
        <v>79</v>
      </c>
    </row>
    <row r="9403" spans="1:5" outlineLevel="2" x14ac:dyDescent="0.35">
      <c r="A9403" s="11">
        <v>43854</v>
      </c>
      <c r="B9403" t="s">
        <v>341</v>
      </c>
      <c r="C9403" s="5">
        <v>19.899999999999999</v>
      </c>
      <c r="D9403" s="26" t="str">
        <f>IF(E9403="","TOTAL","")</f>
        <v/>
      </c>
      <c r="E9403" t="s">
        <v>99</v>
      </c>
    </row>
    <row r="9404" spans="1:5" outlineLevel="2" x14ac:dyDescent="0.35">
      <c r="A9404" s="11">
        <v>43854</v>
      </c>
      <c r="B9404" t="s">
        <v>341</v>
      </c>
      <c r="C9404" s="5">
        <v>6.07</v>
      </c>
      <c r="D9404" s="26" t="str">
        <f>IF(E9404="","TOTAL","")</f>
        <v/>
      </c>
      <c r="E9404" t="s">
        <v>99</v>
      </c>
    </row>
    <row r="9405" spans="1:5" outlineLevel="2" x14ac:dyDescent="0.35">
      <c r="A9405" s="11">
        <v>43854</v>
      </c>
      <c r="B9405" t="s">
        <v>341</v>
      </c>
      <c r="C9405" s="5">
        <v>8.27</v>
      </c>
      <c r="D9405" s="26" t="str">
        <f>IF(E9405="","TOTAL","")</f>
        <v/>
      </c>
      <c r="E9405" t="s">
        <v>99</v>
      </c>
    </row>
    <row r="9406" spans="1:5" outlineLevel="2" x14ac:dyDescent="0.35">
      <c r="A9406" s="11">
        <v>43854</v>
      </c>
      <c r="B9406" t="s">
        <v>341</v>
      </c>
      <c r="C9406" s="5">
        <v>6.07</v>
      </c>
      <c r="D9406" s="26" t="str">
        <f>IF(E9406="","TOTAL","")</f>
        <v/>
      </c>
      <c r="E9406" t="s">
        <v>99</v>
      </c>
    </row>
    <row r="9407" spans="1:5" outlineLevel="2" x14ac:dyDescent="0.35">
      <c r="A9407" s="11">
        <v>43854</v>
      </c>
      <c r="B9407" t="s">
        <v>341</v>
      </c>
      <c r="C9407" s="5">
        <v>9.9499999999999993</v>
      </c>
      <c r="D9407" s="26" t="str">
        <f>IF(E9407="","TOTAL","")</f>
        <v/>
      </c>
      <c r="E9407" t="s">
        <v>99</v>
      </c>
    </row>
    <row r="9408" spans="1:5" outlineLevel="2" x14ac:dyDescent="0.35">
      <c r="A9408" s="11">
        <v>43854</v>
      </c>
      <c r="B9408" t="s">
        <v>341</v>
      </c>
      <c r="C9408" s="5">
        <v>26.53</v>
      </c>
      <c r="D9408" s="26" t="str">
        <f>IF(E9408="","TOTAL","")</f>
        <v/>
      </c>
      <c r="E9408" t="s">
        <v>99</v>
      </c>
    </row>
    <row r="9409" spans="1:5" outlineLevel="2" x14ac:dyDescent="0.35">
      <c r="A9409" s="11">
        <v>43854</v>
      </c>
      <c r="B9409" t="s">
        <v>341</v>
      </c>
      <c r="C9409" s="5">
        <v>15.75</v>
      </c>
      <c r="D9409" s="26" t="str">
        <f>IF(E9409="","TOTAL","")</f>
        <v/>
      </c>
      <c r="E9409" t="s">
        <v>99</v>
      </c>
    </row>
    <row r="9410" spans="1:5" outlineLevel="2" x14ac:dyDescent="0.35">
      <c r="A9410" s="11">
        <v>43854</v>
      </c>
      <c r="B9410" t="s">
        <v>341</v>
      </c>
      <c r="C9410" s="5">
        <v>9.01</v>
      </c>
      <c r="D9410" s="26" t="str">
        <f>IF(E9410="","TOTAL","")</f>
        <v/>
      </c>
      <c r="E9410" t="s">
        <v>99</v>
      </c>
    </row>
    <row r="9411" spans="1:5" outlineLevel="2" x14ac:dyDescent="0.35">
      <c r="A9411" s="11">
        <v>43854</v>
      </c>
      <c r="B9411" t="s">
        <v>341</v>
      </c>
      <c r="C9411" s="5">
        <v>18.48</v>
      </c>
      <c r="D9411" s="26" t="str">
        <f>IF(E9411="","TOTAL","")</f>
        <v/>
      </c>
      <c r="E9411" t="s">
        <v>99</v>
      </c>
    </row>
    <row r="9412" spans="1:5" outlineLevel="2" x14ac:dyDescent="0.35">
      <c r="A9412" s="11">
        <v>43854</v>
      </c>
      <c r="B9412" t="s">
        <v>341</v>
      </c>
      <c r="C9412" s="5">
        <v>27.22</v>
      </c>
      <c r="D9412" s="26" t="str">
        <f>IF(E9412="","TOTAL","")</f>
        <v/>
      </c>
      <c r="E9412" t="s">
        <v>99</v>
      </c>
    </row>
    <row r="9413" spans="1:5" outlineLevel="2" x14ac:dyDescent="0.35">
      <c r="A9413" s="11">
        <v>43854</v>
      </c>
      <c r="B9413" t="s">
        <v>341</v>
      </c>
      <c r="C9413" s="5">
        <v>20.92</v>
      </c>
      <c r="D9413" s="26" t="str">
        <f>IF(E9413="","TOTAL","")</f>
        <v/>
      </c>
      <c r="E9413" t="s">
        <v>99</v>
      </c>
    </row>
    <row r="9414" spans="1:5" outlineLevel="2" x14ac:dyDescent="0.35">
      <c r="A9414" s="11">
        <v>43854</v>
      </c>
      <c r="B9414" t="s">
        <v>341</v>
      </c>
      <c r="C9414" s="5">
        <v>1.72</v>
      </c>
      <c r="D9414" s="26" t="str">
        <f>IF(E9414="","TOTAL","")</f>
        <v/>
      </c>
      <c r="E9414" t="s">
        <v>99</v>
      </c>
    </row>
    <row r="9415" spans="1:5" outlineLevel="2" x14ac:dyDescent="0.35">
      <c r="A9415" s="11">
        <v>43854</v>
      </c>
      <c r="B9415" t="s">
        <v>341</v>
      </c>
      <c r="C9415" s="5">
        <v>16.38</v>
      </c>
      <c r="D9415" s="26" t="str">
        <f>IF(E9415="","TOTAL","")</f>
        <v/>
      </c>
      <c r="E9415" t="s">
        <v>99</v>
      </c>
    </row>
    <row r="9416" spans="1:5" outlineLevel="2" x14ac:dyDescent="0.35">
      <c r="A9416" s="11">
        <v>43854</v>
      </c>
      <c r="B9416" t="s">
        <v>341</v>
      </c>
      <c r="C9416" s="5">
        <v>7.45</v>
      </c>
      <c r="D9416" s="26" t="str">
        <f>IF(E9416="","TOTAL","")</f>
        <v/>
      </c>
      <c r="E9416" t="s">
        <v>99</v>
      </c>
    </row>
    <row r="9417" spans="1:5" outlineLevel="2" x14ac:dyDescent="0.35">
      <c r="A9417" s="11">
        <v>43854</v>
      </c>
      <c r="B9417" t="s">
        <v>341</v>
      </c>
      <c r="C9417" s="5">
        <v>6.41</v>
      </c>
      <c r="D9417" s="26" t="str">
        <f>IF(E9417="","TOTAL","")</f>
        <v/>
      </c>
      <c r="E9417" t="s">
        <v>97</v>
      </c>
    </row>
    <row r="9418" spans="1:5" outlineLevel="2" x14ac:dyDescent="0.35">
      <c r="A9418" s="11">
        <v>43854</v>
      </c>
      <c r="B9418" t="s">
        <v>341</v>
      </c>
      <c r="C9418" s="5">
        <v>6.41</v>
      </c>
      <c r="D9418" s="26" t="str">
        <f>IF(E9418="","TOTAL","")</f>
        <v/>
      </c>
      <c r="E9418" t="s">
        <v>97</v>
      </c>
    </row>
    <row r="9419" spans="1:5" outlineLevel="1" x14ac:dyDescent="0.35">
      <c r="A9419" s="25">
        <f>A9418</f>
        <v>43854</v>
      </c>
      <c r="B9419" s="24" t="str">
        <f>B9418</f>
        <v>EAN SERVICES LLC</v>
      </c>
      <c r="C9419" s="26">
        <f>SUBTOTAL(9,C9387:C9418)</f>
        <v>481.49</v>
      </c>
      <c r="D9419" s="26" t="str">
        <f>IF(E9419="","TOTAL","")</f>
        <v>TOTAL</v>
      </c>
    </row>
    <row r="9420" spans="1:5" outlineLevel="2" x14ac:dyDescent="0.35">
      <c r="A9420" s="11">
        <v>43854</v>
      </c>
      <c r="B9420" t="s">
        <v>613</v>
      </c>
      <c r="C9420" s="5">
        <v>1176</v>
      </c>
      <c r="D9420" s="26" t="str">
        <f>IF(E9420="","TOTAL","")</f>
        <v/>
      </c>
      <c r="E9420" t="s">
        <v>99</v>
      </c>
    </row>
    <row r="9421" spans="1:5" outlineLevel="1" x14ac:dyDescent="0.35">
      <c r="A9421" s="25">
        <f>A9420</f>
        <v>43854</v>
      </c>
      <c r="B9421" s="24" t="str">
        <f>B9420</f>
        <v>ENTERPRISE RENT A CAR</v>
      </c>
      <c r="C9421" s="26">
        <f>SUBTOTAL(9,C9420:C9420)</f>
        <v>1176</v>
      </c>
      <c r="D9421" s="26" t="str">
        <f>IF(E9421="","TOTAL","")</f>
        <v>TOTAL</v>
      </c>
    </row>
    <row r="9422" spans="1:5" outlineLevel="2" x14ac:dyDescent="0.35">
      <c r="A9422" s="11">
        <v>43854</v>
      </c>
      <c r="B9422" t="s">
        <v>476</v>
      </c>
      <c r="C9422" s="5">
        <v>1209.4000000000001</v>
      </c>
      <c r="D9422" s="26" t="str">
        <f>IF(E9422="","TOTAL","")</f>
        <v/>
      </c>
      <c r="E9422" t="s">
        <v>79</v>
      </c>
    </row>
    <row r="9423" spans="1:5" outlineLevel="1" x14ac:dyDescent="0.35">
      <c r="A9423" s="25">
        <f>A9422</f>
        <v>43854</v>
      </c>
      <c r="B9423" s="24" t="str">
        <f>B9422</f>
        <v>CARRIE A KOURI</v>
      </c>
      <c r="C9423" s="26">
        <f>SUBTOTAL(9,C9422:C9422)</f>
        <v>1209.4000000000001</v>
      </c>
      <c r="D9423" s="26" t="str">
        <f>IF(E9423="","TOTAL","")</f>
        <v>TOTAL</v>
      </c>
    </row>
    <row r="9424" spans="1:5" outlineLevel="2" x14ac:dyDescent="0.35">
      <c r="A9424" s="11">
        <v>43854</v>
      </c>
      <c r="B9424" t="s">
        <v>1859</v>
      </c>
      <c r="C9424" s="5">
        <v>85</v>
      </c>
      <c r="D9424" s="26" t="str">
        <f>IF(E9424="","TOTAL","")</f>
        <v/>
      </c>
      <c r="E9424" t="s">
        <v>77</v>
      </c>
    </row>
    <row r="9425" spans="1:5" outlineLevel="2" x14ac:dyDescent="0.35">
      <c r="A9425" s="11">
        <v>43854</v>
      </c>
      <c r="B9425" t="s">
        <v>1859</v>
      </c>
      <c r="C9425" s="5">
        <v>155</v>
      </c>
      <c r="D9425" s="26" t="str">
        <f>IF(E9425="","TOTAL","")</f>
        <v/>
      </c>
      <c r="E9425" t="s">
        <v>77</v>
      </c>
    </row>
    <row r="9426" spans="1:5" outlineLevel="2" x14ac:dyDescent="0.35">
      <c r="A9426" s="11">
        <v>43854</v>
      </c>
      <c r="B9426" t="s">
        <v>1859</v>
      </c>
      <c r="C9426" s="5">
        <v>85</v>
      </c>
      <c r="D9426" s="26" t="str">
        <f>IF(E9426="","TOTAL","")</f>
        <v/>
      </c>
      <c r="E9426" t="s">
        <v>77</v>
      </c>
    </row>
    <row r="9427" spans="1:5" outlineLevel="1" x14ac:dyDescent="0.35">
      <c r="A9427" s="25">
        <f>A9426</f>
        <v>43854</v>
      </c>
      <c r="B9427" s="24" t="str">
        <f>B9426</f>
        <v>BYRON EVANS</v>
      </c>
      <c r="C9427" s="26">
        <f>SUBTOTAL(9,C9424:C9426)</f>
        <v>325</v>
      </c>
      <c r="D9427" s="26" t="str">
        <f>IF(E9427="","TOTAL","")</f>
        <v>TOTAL</v>
      </c>
    </row>
    <row r="9428" spans="1:5" outlineLevel="2" x14ac:dyDescent="0.35">
      <c r="A9428" s="11">
        <v>43854</v>
      </c>
      <c r="B9428" t="s">
        <v>319</v>
      </c>
      <c r="C9428" s="5">
        <v>325</v>
      </c>
      <c r="D9428" s="26" t="str">
        <f>IF(E9428="","TOTAL","")</f>
        <v/>
      </c>
      <c r="E9428" t="s">
        <v>99</v>
      </c>
    </row>
    <row r="9429" spans="1:5" outlineLevel="2" x14ac:dyDescent="0.35">
      <c r="A9429" s="11">
        <v>43854</v>
      </c>
      <c r="B9429" t="s">
        <v>319</v>
      </c>
      <c r="C9429" s="5">
        <v>70</v>
      </c>
      <c r="D9429" s="26" t="str">
        <f>IF(E9429="","TOTAL","")</f>
        <v/>
      </c>
      <c r="E9429" t="s">
        <v>79</v>
      </c>
    </row>
    <row r="9430" spans="1:5" outlineLevel="2" x14ac:dyDescent="0.35">
      <c r="A9430" s="11">
        <v>43854</v>
      </c>
      <c r="B9430" t="s">
        <v>319</v>
      </c>
      <c r="C9430" s="5">
        <v>150</v>
      </c>
      <c r="D9430" s="26" t="str">
        <f>IF(E9430="","TOTAL","")</f>
        <v/>
      </c>
      <c r="E9430" t="s">
        <v>79</v>
      </c>
    </row>
    <row r="9431" spans="1:5" outlineLevel="2" x14ac:dyDescent="0.35">
      <c r="A9431" s="11">
        <v>43854</v>
      </c>
      <c r="B9431" t="s">
        <v>319</v>
      </c>
      <c r="C9431" s="5">
        <v>190</v>
      </c>
      <c r="D9431" s="26" t="str">
        <f>IF(E9431="","TOTAL","")</f>
        <v/>
      </c>
      <c r="E9431" t="s">
        <v>79</v>
      </c>
    </row>
    <row r="9432" spans="1:5" outlineLevel="1" x14ac:dyDescent="0.35">
      <c r="A9432" s="25">
        <f>A9431</f>
        <v>43854</v>
      </c>
      <c r="B9432" s="24" t="str">
        <f>B9431</f>
        <v>EWELL EDUCATIONAL SERVICES INC</v>
      </c>
      <c r="C9432" s="26">
        <f>SUBTOTAL(9,C9428:C9431)</f>
        <v>735</v>
      </c>
      <c r="D9432" s="26" t="str">
        <f>IF(E9432="","TOTAL","")</f>
        <v>TOTAL</v>
      </c>
    </row>
    <row r="9433" spans="1:5" outlineLevel="2" x14ac:dyDescent="0.35">
      <c r="A9433" s="11">
        <v>43854</v>
      </c>
      <c r="B9433" t="s">
        <v>319</v>
      </c>
      <c r="C9433" s="5">
        <v>315</v>
      </c>
      <c r="D9433" s="26" t="str">
        <f>IF(E9433="","TOTAL","")</f>
        <v/>
      </c>
      <c r="E9433" t="s">
        <v>99</v>
      </c>
    </row>
    <row r="9434" spans="1:5" outlineLevel="2" x14ac:dyDescent="0.35">
      <c r="A9434" s="11">
        <v>43854</v>
      </c>
      <c r="B9434" t="s">
        <v>319</v>
      </c>
      <c r="C9434" s="5">
        <v>0</v>
      </c>
      <c r="D9434" s="26" t="str">
        <f>IF(E9434="","TOTAL","")</f>
        <v/>
      </c>
      <c r="E9434" t="s">
        <v>80</v>
      </c>
    </row>
    <row r="9435" spans="1:5" outlineLevel="1" x14ac:dyDescent="0.35">
      <c r="A9435" s="25">
        <f>A9434</f>
        <v>43854</v>
      </c>
      <c r="B9435" s="24" t="str">
        <f>B9434</f>
        <v>EWELL EDUCATIONAL SERVICES INC</v>
      </c>
      <c r="C9435" s="26">
        <f>SUBTOTAL(9,C9433:C9434)</f>
        <v>315</v>
      </c>
      <c r="D9435" s="26" t="str">
        <f>IF(E9435="","TOTAL","")</f>
        <v>TOTAL</v>
      </c>
    </row>
    <row r="9436" spans="1:5" outlineLevel="2" x14ac:dyDescent="0.35">
      <c r="A9436" s="11">
        <v>43854</v>
      </c>
      <c r="B9436" t="s">
        <v>319</v>
      </c>
      <c r="C9436" s="5">
        <v>734</v>
      </c>
      <c r="D9436" s="26" t="str">
        <f>IF(E9436="","TOTAL","")</f>
        <v/>
      </c>
      <c r="E9436" t="s">
        <v>99</v>
      </c>
    </row>
    <row r="9437" spans="1:5" outlineLevel="1" x14ac:dyDescent="0.35">
      <c r="A9437" s="25">
        <f>A9436</f>
        <v>43854</v>
      </c>
      <c r="B9437" s="24" t="str">
        <f>B9436</f>
        <v>EWELL EDUCATIONAL SERVICES INC</v>
      </c>
      <c r="C9437" s="26">
        <f>SUBTOTAL(9,C9436:C9436)</f>
        <v>734</v>
      </c>
      <c r="D9437" s="26" t="str">
        <f>IF(E9437="","TOTAL","")</f>
        <v>TOTAL</v>
      </c>
    </row>
    <row r="9438" spans="1:5" outlineLevel="2" x14ac:dyDescent="0.35">
      <c r="A9438" s="11">
        <v>43854</v>
      </c>
      <c r="B9438" t="s">
        <v>146</v>
      </c>
      <c r="C9438" s="5">
        <v>1289.8</v>
      </c>
      <c r="D9438" s="26" t="str">
        <f>IF(E9438="","TOTAL","")</f>
        <v/>
      </c>
      <c r="E9438" t="s">
        <v>81</v>
      </c>
    </row>
    <row r="9439" spans="1:5" outlineLevel="2" x14ac:dyDescent="0.35">
      <c r="A9439" s="11">
        <v>43854</v>
      </c>
      <c r="B9439" t="s">
        <v>146</v>
      </c>
      <c r="C9439" s="5">
        <v>630.35</v>
      </c>
      <c r="D9439" s="26" t="str">
        <f>IF(E9439="","TOTAL","")</f>
        <v/>
      </c>
      <c r="E9439" t="s">
        <v>81</v>
      </c>
    </row>
    <row r="9440" spans="1:5" outlineLevel="2" x14ac:dyDescent="0.35">
      <c r="A9440" s="11">
        <v>43854</v>
      </c>
      <c r="B9440" t="s">
        <v>146</v>
      </c>
      <c r="C9440" s="5">
        <v>26.78</v>
      </c>
      <c r="D9440" s="26" t="str">
        <f>IF(E9440="","TOTAL","")</f>
        <v/>
      </c>
      <c r="E9440" t="s">
        <v>81</v>
      </c>
    </row>
    <row r="9441" spans="1:5" outlineLevel="2" x14ac:dyDescent="0.35">
      <c r="A9441" s="11">
        <v>43854</v>
      </c>
      <c r="B9441" t="s">
        <v>146</v>
      </c>
      <c r="C9441" s="5">
        <v>39.14</v>
      </c>
      <c r="D9441" s="26" t="str">
        <f>IF(E9441="","TOTAL","")</f>
        <v/>
      </c>
      <c r="E9441" t="s">
        <v>81</v>
      </c>
    </row>
    <row r="9442" spans="1:5" outlineLevel="2" x14ac:dyDescent="0.35">
      <c r="A9442" s="11">
        <v>43854</v>
      </c>
      <c r="B9442" t="s">
        <v>146</v>
      </c>
      <c r="C9442" s="5">
        <v>7.84</v>
      </c>
      <c r="D9442" s="26" t="str">
        <f>IF(E9442="","TOTAL","")</f>
        <v/>
      </c>
      <c r="E9442" t="s">
        <v>81</v>
      </c>
    </row>
    <row r="9443" spans="1:5" outlineLevel="2" x14ac:dyDescent="0.35">
      <c r="A9443" s="11">
        <v>43854</v>
      </c>
      <c r="B9443" t="s">
        <v>146</v>
      </c>
      <c r="C9443" s="5">
        <v>131.07</v>
      </c>
      <c r="D9443" s="26" t="str">
        <f>IF(E9443="","TOTAL","")</f>
        <v/>
      </c>
      <c r="E9443" t="s">
        <v>81</v>
      </c>
    </row>
    <row r="9444" spans="1:5" outlineLevel="2" x14ac:dyDescent="0.35">
      <c r="A9444" s="11">
        <v>43854</v>
      </c>
      <c r="B9444" t="s">
        <v>146</v>
      </c>
      <c r="C9444" s="5">
        <v>119.3</v>
      </c>
      <c r="D9444" s="26" t="str">
        <f>IF(E9444="","TOTAL","")</f>
        <v/>
      </c>
      <c r="E9444" t="s">
        <v>81</v>
      </c>
    </row>
    <row r="9445" spans="1:5" outlineLevel="2" x14ac:dyDescent="0.35">
      <c r="A9445" s="11">
        <v>43854</v>
      </c>
      <c r="B9445" t="s">
        <v>146</v>
      </c>
      <c r="C9445" s="5">
        <v>21.77</v>
      </c>
      <c r="D9445" s="26" t="str">
        <f>IF(E9445="","TOTAL","")</f>
        <v/>
      </c>
      <c r="E9445" t="s">
        <v>81</v>
      </c>
    </row>
    <row r="9446" spans="1:5" outlineLevel="2" x14ac:dyDescent="0.35">
      <c r="A9446" s="11">
        <v>43854</v>
      </c>
      <c r="B9446" t="s">
        <v>146</v>
      </c>
      <c r="C9446" s="5">
        <v>22.73</v>
      </c>
      <c r="D9446" s="26" t="str">
        <f>IF(E9446="","TOTAL","")</f>
        <v/>
      </c>
      <c r="E9446" t="s">
        <v>81</v>
      </c>
    </row>
    <row r="9447" spans="1:5" outlineLevel="1" x14ac:dyDescent="0.35">
      <c r="A9447" s="25">
        <f>A9446</f>
        <v>43854</v>
      </c>
      <c r="B9447" s="24" t="str">
        <f>B9446</f>
        <v>EWING IRRIGATION</v>
      </c>
      <c r="C9447" s="26">
        <f>SUBTOTAL(9,C9438:C9446)</f>
        <v>2288.7800000000002</v>
      </c>
      <c r="D9447" s="26" t="str">
        <f>IF(E9447="","TOTAL","")</f>
        <v>TOTAL</v>
      </c>
    </row>
    <row r="9448" spans="1:5" outlineLevel="2" x14ac:dyDescent="0.35">
      <c r="A9448" s="11">
        <v>43854</v>
      </c>
      <c r="B9448" t="s">
        <v>311</v>
      </c>
      <c r="C9448" s="5">
        <v>14.95</v>
      </c>
      <c r="D9448" s="26" t="str">
        <f>IF(E9448="","TOTAL","")</f>
        <v/>
      </c>
      <c r="E9448" t="s">
        <v>80</v>
      </c>
    </row>
    <row r="9449" spans="1:5" outlineLevel="1" x14ac:dyDescent="0.35">
      <c r="A9449" s="25">
        <f>A9448</f>
        <v>43854</v>
      </c>
      <c r="B9449" s="24" t="str">
        <f>B9448</f>
        <v>EXPRESS BOOKSELLERS LLC</v>
      </c>
      <c r="C9449" s="26">
        <f>SUBTOTAL(9,C9448:C9448)</f>
        <v>14.95</v>
      </c>
      <c r="D9449" s="26" t="str">
        <f>IF(E9449="","TOTAL","")</f>
        <v>TOTAL</v>
      </c>
    </row>
    <row r="9450" spans="1:5" outlineLevel="2" x14ac:dyDescent="0.35">
      <c r="A9450" s="11">
        <v>43854</v>
      </c>
      <c r="B9450" t="s">
        <v>1860</v>
      </c>
      <c r="C9450" s="5">
        <v>182.07</v>
      </c>
      <c r="D9450" s="26" t="str">
        <f>IF(E9450="","TOTAL","")</f>
        <v/>
      </c>
      <c r="E9450" t="s">
        <v>97</v>
      </c>
    </row>
    <row r="9451" spans="1:5" outlineLevel="1" x14ac:dyDescent="0.35">
      <c r="A9451" s="25">
        <f>A9450</f>
        <v>43854</v>
      </c>
      <c r="B9451" s="24" t="str">
        <f>B9450</f>
        <v>FAIRMONT AUSTIN</v>
      </c>
      <c r="C9451" s="26">
        <f>SUBTOTAL(9,C9450:C9450)</f>
        <v>182.07</v>
      </c>
      <c r="D9451" s="26" t="str">
        <f>IF(E9451="","TOTAL","")</f>
        <v>TOTAL</v>
      </c>
    </row>
    <row r="9452" spans="1:5" outlineLevel="2" x14ac:dyDescent="0.35">
      <c r="A9452" s="11">
        <v>43854</v>
      </c>
      <c r="B9452" t="s">
        <v>1006</v>
      </c>
      <c r="C9452" s="5">
        <v>135</v>
      </c>
      <c r="D9452" s="26" t="str">
        <f>IF(E9452="","TOTAL","")</f>
        <v/>
      </c>
      <c r="E9452" t="s">
        <v>77</v>
      </c>
    </row>
    <row r="9453" spans="1:5" outlineLevel="1" x14ac:dyDescent="0.35">
      <c r="A9453" s="25">
        <f>A9452</f>
        <v>43854</v>
      </c>
      <c r="B9453" s="24" t="str">
        <f>B9452</f>
        <v>JAMES FANCHER</v>
      </c>
      <c r="C9453" s="26">
        <f>SUBTOTAL(9,C9452:C9452)</f>
        <v>135</v>
      </c>
      <c r="D9453" s="26" t="str">
        <f>IF(E9453="","TOTAL","")</f>
        <v>TOTAL</v>
      </c>
    </row>
    <row r="9454" spans="1:5" outlineLevel="2" x14ac:dyDescent="0.35">
      <c r="A9454" s="11">
        <v>43854</v>
      </c>
      <c r="B9454" t="s">
        <v>191</v>
      </c>
      <c r="C9454" s="5">
        <v>94.5</v>
      </c>
      <c r="D9454" s="26" t="str">
        <f>IF(E9454="","TOTAL","")</f>
        <v/>
      </c>
      <c r="E9454" t="s">
        <v>81</v>
      </c>
    </row>
    <row r="9455" spans="1:5" outlineLevel="2" x14ac:dyDescent="0.35">
      <c r="A9455" s="11">
        <v>43854</v>
      </c>
      <c r="B9455" t="s">
        <v>191</v>
      </c>
      <c r="C9455" s="5">
        <v>22.9</v>
      </c>
      <c r="D9455" s="26" t="str">
        <f>IF(E9455="","TOTAL","")</f>
        <v/>
      </c>
      <c r="E9455" t="s">
        <v>81</v>
      </c>
    </row>
    <row r="9456" spans="1:5" outlineLevel="2" x14ac:dyDescent="0.35">
      <c r="A9456" s="11">
        <v>43854</v>
      </c>
      <c r="B9456" t="s">
        <v>191</v>
      </c>
      <c r="C9456" s="5">
        <v>175.6</v>
      </c>
      <c r="D9456" s="26" t="str">
        <f>IF(E9456="","TOTAL","")</f>
        <v/>
      </c>
      <c r="E9456" t="s">
        <v>81</v>
      </c>
    </row>
    <row r="9457" spans="1:5" outlineLevel="1" x14ac:dyDescent="0.35">
      <c r="A9457" s="25">
        <f>A9456</f>
        <v>43854</v>
      </c>
      <c r="B9457" s="24" t="str">
        <f>B9456</f>
        <v>FASTENAL COMPANY</v>
      </c>
      <c r="C9457" s="26">
        <f>SUBTOTAL(9,C9454:C9456)</f>
        <v>293</v>
      </c>
      <c r="D9457" s="26" t="str">
        <f>IF(E9457="","TOTAL","")</f>
        <v>TOTAL</v>
      </c>
    </row>
    <row r="9458" spans="1:5" outlineLevel="2" x14ac:dyDescent="0.35">
      <c r="A9458" s="11">
        <v>43854</v>
      </c>
      <c r="B9458" t="s">
        <v>197</v>
      </c>
      <c r="C9458" s="5">
        <v>100.4</v>
      </c>
      <c r="D9458" s="26" t="str">
        <f>IF(E9458="","TOTAL","")</f>
        <v/>
      </c>
      <c r="E9458" t="s">
        <v>81</v>
      </c>
    </row>
    <row r="9459" spans="1:5" outlineLevel="1" x14ac:dyDescent="0.35">
      <c r="A9459" s="25">
        <f>A9458</f>
        <v>43854</v>
      </c>
      <c r="B9459" s="24" t="str">
        <f>B9458</f>
        <v>FASTSIGNS</v>
      </c>
      <c r="C9459" s="26">
        <f>SUBTOTAL(9,C9458:C9458)</f>
        <v>100.4</v>
      </c>
      <c r="D9459" s="26" t="str">
        <f>IF(E9459="","TOTAL","")</f>
        <v>TOTAL</v>
      </c>
    </row>
    <row r="9460" spans="1:5" outlineLevel="2" x14ac:dyDescent="0.35">
      <c r="A9460" s="11">
        <v>43854</v>
      </c>
      <c r="B9460" t="s">
        <v>1861</v>
      </c>
      <c r="C9460" s="5">
        <v>195</v>
      </c>
      <c r="D9460" s="26" t="str">
        <f>IF(E9460="","TOTAL","")</f>
        <v/>
      </c>
      <c r="E9460" t="s">
        <v>77</v>
      </c>
    </row>
    <row r="9461" spans="1:5" outlineLevel="1" x14ac:dyDescent="0.35">
      <c r="A9461" s="25">
        <f>A9460</f>
        <v>43854</v>
      </c>
      <c r="B9461" s="24" t="str">
        <f>B9460</f>
        <v>MOUHAMADOU LAMINE FAYE</v>
      </c>
      <c r="C9461" s="26">
        <f>SUBTOTAL(9,C9460:C9460)</f>
        <v>195</v>
      </c>
      <c r="D9461" s="26" t="str">
        <f>IF(E9461="","TOTAL","")</f>
        <v>TOTAL</v>
      </c>
    </row>
    <row r="9462" spans="1:5" outlineLevel="2" x14ac:dyDescent="0.35">
      <c r="A9462" s="11">
        <v>43854</v>
      </c>
      <c r="B9462" t="s">
        <v>137</v>
      </c>
      <c r="C9462" s="5">
        <v>745.8</v>
      </c>
      <c r="D9462" s="26" t="str">
        <f>IF(E9462="","TOTAL","")</f>
        <v/>
      </c>
      <c r="E9462" t="s">
        <v>81</v>
      </c>
    </row>
    <row r="9463" spans="1:5" outlineLevel="2" x14ac:dyDescent="0.35">
      <c r="A9463" s="11">
        <v>43854</v>
      </c>
      <c r="B9463" t="s">
        <v>137</v>
      </c>
      <c r="C9463" s="5">
        <v>388.53</v>
      </c>
      <c r="D9463" s="26" t="str">
        <f>IF(E9463="","TOTAL","")</f>
        <v/>
      </c>
      <c r="E9463" t="s">
        <v>81</v>
      </c>
    </row>
    <row r="9464" spans="1:5" outlineLevel="2" x14ac:dyDescent="0.35">
      <c r="A9464" s="11">
        <v>43854</v>
      </c>
      <c r="B9464" t="s">
        <v>137</v>
      </c>
      <c r="C9464" s="5">
        <v>9307.2999999999993</v>
      </c>
      <c r="D9464" s="26" t="str">
        <f>IF(E9464="","TOTAL","")</f>
        <v/>
      </c>
      <c r="E9464" t="s">
        <v>81</v>
      </c>
    </row>
    <row r="9465" spans="1:5" outlineLevel="2" x14ac:dyDescent="0.35">
      <c r="A9465" s="11">
        <v>43854</v>
      </c>
      <c r="B9465" t="s">
        <v>137</v>
      </c>
      <c r="C9465" s="5">
        <v>553.16</v>
      </c>
      <c r="D9465" s="26" t="str">
        <f>IF(E9465="","TOTAL","")</f>
        <v/>
      </c>
      <c r="E9465" t="s">
        <v>81</v>
      </c>
    </row>
    <row r="9466" spans="1:5" outlineLevel="2" x14ac:dyDescent="0.35">
      <c r="A9466" s="11">
        <v>43854</v>
      </c>
      <c r="B9466" t="s">
        <v>137</v>
      </c>
      <c r="C9466" s="5">
        <v>397.46</v>
      </c>
      <c r="D9466" s="26" t="str">
        <f>IF(E9466="","TOTAL","")</f>
        <v/>
      </c>
      <c r="E9466" t="s">
        <v>81</v>
      </c>
    </row>
    <row r="9467" spans="1:5" outlineLevel="2" x14ac:dyDescent="0.35">
      <c r="A9467" s="11">
        <v>43854</v>
      </c>
      <c r="B9467" t="s">
        <v>137</v>
      </c>
      <c r="C9467" s="5">
        <v>4148.46</v>
      </c>
      <c r="D9467" s="26" t="str">
        <f>IF(E9467="","TOTAL","")</f>
        <v/>
      </c>
      <c r="E9467" t="s">
        <v>81</v>
      </c>
    </row>
    <row r="9468" spans="1:5" outlineLevel="2" x14ac:dyDescent="0.35">
      <c r="A9468" s="11">
        <v>43854</v>
      </c>
      <c r="B9468" t="s">
        <v>137</v>
      </c>
      <c r="C9468" s="5">
        <v>27.6</v>
      </c>
      <c r="D9468" s="26" t="str">
        <f>IF(E9468="","TOTAL","")</f>
        <v/>
      </c>
      <c r="E9468" t="s">
        <v>81</v>
      </c>
    </row>
    <row r="9469" spans="1:5" outlineLevel="2" x14ac:dyDescent="0.35">
      <c r="A9469" s="11">
        <v>43854</v>
      </c>
      <c r="B9469" t="s">
        <v>137</v>
      </c>
      <c r="C9469" s="5">
        <v>31.22</v>
      </c>
      <c r="D9469" s="26" t="str">
        <f>IF(E9469="","TOTAL","")</f>
        <v/>
      </c>
      <c r="E9469" t="s">
        <v>81</v>
      </c>
    </row>
    <row r="9470" spans="1:5" outlineLevel="2" x14ac:dyDescent="0.35">
      <c r="A9470" s="11">
        <v>43854</v>
      </c>
      <c r="B9470" t="s">
        <v>137</v>
      </c>
      <c r="C9470" s="5">
        <v>82.09</v>
      </c>
      <c r="D9470" s="26" t="str">
        <f>IF(E9470="","TOTAL","")</f>
        <v/>
      </c>
      <c r="E9470" t="s">
        <v>81</v>
      </c>
    </row>
    <row r="9471" spans="1:5" outlineLevel="2" x14ac:dyDescent="0.35">
      <c r="A9471" s="11">
        <v>43854</v>
      </c>
      <c r="B9471" t="s">
        <v>137</v>
      </c>
      <c r="C9471" s="5">
        <v>54.1</v>
      </c>
      <c r="D9471" s="26" t="str">
        <f>IF(E9471="","TOTAL","")</f>
        <v/>
      </c>
      <c r="E9471" t="s">
        <v>81</v>
      </c>
    </row>
    <row r="9472" spans="1:5" outlineLevel="2" x14ac:dyDescent="0.35">
      <c r="A9472" s="11">
        <v>43854</v>
      </c>
      <c r="B9472" t="s">
        <v>137</v>
      </c>
      <c r="C9472" s="5">
        <v>55.07</v>
      </c>
      <c r="D9472" s="26" t="str">
        <f>IF(E9472="","TOTAL","")</f>
        <v/>
      </c>
      <c r="E9472" t="s">
        <v>81</v>
      </c>
    </row>
    <row r="9473" spans="1:5" outlineLevel="2" x14ac:dyDescent="0.35">
      <c r="A9473" s="11">
        <v>43854</v>
      </c>
      <c r="B9473" t="s">
        <v>137</v>
      </c>
      <c r="C9473" s="5">
        <v>106.71</v>
      </c>
      <c r="D9473" s="26" t="str">
        <f>IF(E9473="","TOTAL","")</f>
        <v/>
      </c>
      <c r="E9473" t="s">
        <v>81</v>
      </c>
    </row>
    <row r="9474" spans="1:5" outlineLevel="2" x14ac:dyDescent="0.35">
      <c r="A9474" s="11">
        <v>43854</v>
      </c>
      <c r="B9474" t="s">
        <v>137</v>
      </c>
      <c r="C9474" s="5">
        <v>504.8</v>
      </c>
      <c r="D9474" s="26" t="str">
        <f>IF(E9474="","TOTAL","")</f>
        <v/>
      </c>
      <c r="E9474" t="s">
        <v>81</v>
      </c>
    </row>
    <row r="9475" spans="1:5" outlineLevel="2" x14ac:dyDescent="0.35">
      <c r="A9475" s="11">
        <v>43854</v>
      </c>
      <c r="B9475" t="s">
        <v>137</v>
      </c>
      <c r="C9475" s="5">
        <v>259.83</v>
      </c>
      <c r="D9475" s="26" t="str">
        <f>IF(E9475="","TOTAL","")</f>
        <v/>
      </c>
      <c r="E9475" t="s">
        <v>81</v>
      </c>
    </row>
    <row r="9476" spans="1:5" outlineLevel="2" x14ac:dyDescent="0.35">
      <c r="A9476" s="11">
        <v>43854</v>
      </c>
      <c r="B9476" t="s">
        <v>137</v>
      </c>
      <c r="C9476" s="5">
        <v>113.66</v>
      </c>
      <c r="D9476" s="26" t="str">
        <f>IF(E9476="","TOTAL","")</f>
        <v/>
      </c>
      <c r="E9476" t="s">
        <v>81</v>
      </c>
    </row>
    <row r="9477" spans="1:5" outlineLevel="2" x14ac:dyDescent="0.35">
      <c r="A9477" s="11">
        <v>43854</v>
      </c>
      <c r="B9477" t="s">
        <v>137</v>
      </c>
      <c r="C9477" s="5">
        <v>75.319999999999993</v>
      </c>
      <c r="D9477" s="26" t="str">
        <f>IF(E9477="","TOTAL","")</f>
        <v/>
      </c>
      <c r="E9477" t="s">
        <v>81</v>
      </c>
    </row>
    <row r="9478" spans="1:5" outlineLevel="2" x14ac:dyDescent="0.35">
      <c r="A9478" s="11">
        <v>43854</v>
      </c>
      <c r="B9478" t="s">
        <v>137</v>
      </c>
      <c r="C9478" s="5">
        <v>75.319999999999993</v>
      </c>
      <c r="D9478" s="26" t="str">
        <f>IF(E9478="","TOTAL","")</f>
        <v/>
      </c>
      <c r="E9478" t="s">
        <v>81</v>
      </c>
    </row>
    <row r="9479" spans="1:5" outlineLevel="2" x14ac:dyDescent="0.35">
      <c r="A9479" s="11">
        <v>43854</v>
      </c>
      <c r="B9479" t="s">
        <v>137</v>
      </c>
      <c r="C9479" s="5">
        <v>50.88</v>
      </c>
      <c r="D9479" s="26" t="str">
        <f>IF(E9479="","TOTAL","")</f>
        <v/>
      </c>
      <c r="E9479" t="s">
        <v>81</v>
      </c>
    </row>
    <row r="9480" spans="1:5" outlineLevel="1" x14ac:dyDescent="0.35">
      <c r="A9480" s="25">
        <f>A9479</f>
        <v>43854</v>
      </c>
      <c r="B9480" s="24" t="str">
        <f>B9479</f>
        <v>FERGUSON ENTERPRISES INC</v>
      </c>
      <c r="C9480" s="26">
        <f>SUBTOTAL(9,C9462:C9479)</f>
        <v>16977.310000000001</v>
      </c>
      <c r="D9480" s="26" t="str">
        <f>IF(E9480="","TOTAL","")</f>
        <v>TOTAL</v>
      </c>
    </row>
    <row r="9481" spans="1:5" outlineLevel="2" x14ac:dyDescent="0.35">
      <c r="A9481" s="11">
        <v>43854</v>
      </c>
      <c r="B9481" t="s">
        <v>1862</v>
      </c>
      <c r="C9481" s="5">
        <v>300</v>
      </c>
      <c r="D9481" s="26" t="str">
        <f>IF(E9481="","TOTAL","")</f>
        <v/>
      </c>
      <c r="E9481" t="s">
        <v>77</v>
      </c>
    </row>
    <row r="9482" spans="1:5" outlineLevel="1" x14ac:dyDescent="0.35">
      <c r="A9482" s="25">
        <f>A9481</f>
        <v>43854</v>
      </c>
      <c r="B9482" s="24" t="str">
        <f>B9481</f>
        <v>TOD W FISH</v>
      </c>
      <c r="C9482" s="26">
        <f>SUBTOTAL(9,C9481:C9481)</f>
        <v>300</v>
      </c>
      <c r="D9482" s="26" t="str">
        <f>IF(E9482="","TOTAL","")</f>
        <v>TOTAL</v>
      </c>
    </row>
    <row r="9483" spans="1:5" outlineLevel="2" x14ac:dyDescent="0.35">
      <c r="A9483" s="11">
        <v>43854</v>
      </c>
      <c r="B9483" t="s">
        <v>280</v>
      </c>
      <c r="C9483" s="5">
        <v>159.75</v>
      </c>
      <c r="D9483" s="26" t="str">
        <f>IF(E9483="","TOTAL","")</f>
        <v/>
      </c>
      <c r="E9483" t="s">
        <v>104</v>
      </c>
    </row>
    <row r="9484" spans="1:5" outlineLevel="1" x14ac:dyDescent="0.35">
      <c r="A9484" s="25">
        <f>A9483</f>
        <v>43854</v>
      </c>
      <c r="B9484" s="24" t="str">
        <f>B9483</f>
        <v>FUELMAN</v>
      </c>
      <c r="C9484" s="26">
        <f>SUBTOTAL(9,C9483:C9483)</f>
        <v>159.75</v>
      </c>
      <c r="D9484" s="26" t="str">
        <f>IF(E9484="","TOTAL","")</f>
        <v>TOTAL</v>
      </c>
    </row>
    <row r="9485" spans="1:5" outlineLevel="2" x14ac:dyDescent="0.35">
      <c r="A9485" s="11">
        <v>43854</v>
      </c>
      <c r="B9485" t="s">
        <v>259</v>
      </c>
      <c r="C9485" s="5">
        <v>6103</v>
      </c>
      <c r="D9485" s="26" t="str">
        <f>IF(E9485="","TOTAL","")</f>
        <v/>
      </c>
      <c r="E9485" t="s">
        <v>85</v>
      </c>
    </row>
    <row r="9486" spans="1:5" outlineLevel="2" x14ac:dyDescent="0.35">
      <c r="A9486" s="11">
        <v>43854</v>
      </c>
      <c r="B9486" t="s">
        <v>259</v>
      </c>
      <c r="C9486" s="5">
        <v>84</v>
      </c>
      <c r="D9486" s="26" t="str">
        <f>IF(E9486="","TOTAL","")</f>
        <v/>
      </c>
      <c r="E9486" t="s">
        <v>85</v>
      </c>
    </row>
    <row r="9487" spans="1:5" outlineLevel="2" x14ac:dyDescent="0.35">
      <c r="A9487" s="11">
        <v>43854</v>
      </c>
      <c r="B9487" t="s">
        <v>259</v>
      </c>
      <c r="C9487" s="5">
        <v>89</v>
      </c>
      <c r="D9487" s="26" t="str">
        <f>IF(E9487="","TOTAL","")</f>
        <v/>
      </c>
      <c r="E9487" t="s">
        <v>85</v>
      </c>
    </row>
    <row r="9488" spans="1:5" outlineLevel="2" x14ac:dyDescent="0.35">
      <c r="A9488" s="11">
        <v>43854</v>
      </c>
      <c r="B9488" t="s">
        <v>259</v>
      </c>
      <c r="C9488" s="5">
        <v>84</v>
      </c>
      <c r="D9488" s="26" t="str">
        <f>IF(E9488="","TOTAL","")</f>
        <v/>
      </c>
      <c r="E9488" t="s">
        <v>85</v>
      </c>
    </row>
    <row r="9489" spans="1:5" outlineLevel="2" x14ac:dyDescent="0.35">
      <c r="A9489" s="11">
        <v>43854</v>
      </c>
      <c r="B9489" t="s">
        <v>259</v>
      </c>
      <c r="C9489" s="5">
        <v>80</v>
      </c>
      <c r="D9489" s="26" t="str">
        <f>IF(E9489="","TOTAL","")</f>
        <v/>
      </c>
      <c r="E9489" t="s">
        <v>85</v>
      </c>
    </row>
    <row r="9490" spans="1:5" outlineLevel="2" x14ac:dyDescent="0.35">
      <c r="A9490" s="11">
        <v>43854</v>
      </c>
      <c r="B9490" t="s">
        <v>259</v>
      </c>
      <c r="C9490" s="5">
        <v>123</v>
      </c>
      <c r="D9490" s="26" t="str">
        <f>IF(E9490="","TOTAL","")</f>
        <v/>
      </c>
      <c r="E9490" t="s">
        <v>85</v>
      </c>
    </row>
    <row r="9491" spans="1:5" outlineLevel="2" x14ac:dyDescent="0.35">
      <c r="A9491" s="11">
        <v>43854</v>
      </c>
      <c r="B9491" t="s">
        <v>259</v>
      </c>
      <c r="C9491" s="5">
        <v>59</v>
      </c>
      <c r="D9491" s="26" t="str">
        <f>IF(E9491="","TOTAL","")</f>
        <v/>
      </c>
      <c r="E9491" t="s">
        <v>85</v>
      </c>
    </row>
    <row r="9492" spans="1:5" outlineLevel="1" x14ac:dyDescent="0.35">
      <c r="A9492" s="25">
        <f>A9491</f>
        <v>43854</v>
      </c>
      <c r="B9492" s="24" t="str">
        <f>B9491</f>
        <v>E R FLEMING ENTERPRISES</v>
      </c>
      <c r="C9492" s="26">
        <f>SUBTOTAL(9,C9485:C9491)</f>
        <v>6622</v>
      </c>
      <c r="D9492" s="26" t="str">
        <f>IF(E9492="","TOTAL","")</f>
        <v>TOTAL</v>
      </c>
    </row>
    <row r="9493" spans="1:5" outlineLevel="2" x14ac:dyDescent="0.35">
      <c r="A9493" s="11">
        <v>43854</v>
      </c>
      <c r="B9493" t="s">
        <v>1863</v>
      </c>
      <c r="C9493" s="5">
        <v>-293.12</v>
      </c>
      <c r="D9493" s="26" t="str">
        <f>IF(E9493="","TOTAL","")</f>
        <v/>
      </c>
      <c r="E9493" t="s">
        <v>85</v>
      </c>
    </row>
    <row r="9494" spans="1:5" outlineLevel="2" x14ac:dyDescent="0.35">
      <c r="A9494" s="11">
        <v>43854</v>
      </c>
      <c r="B9494" t="s">
        <v>1863</v>
      </c>
      <c r="C9494" s="5">
        <v>1023.3</v>
      </c>
      <c r="D9494" s="26" t="str">
        <f>IF(E9494="","TOTAL","")</f>
        <v/>
      </c>
      <c r="E9494" t="s">
        <v>85</v>
      </c>
    </row>
    <row r="9495" spans="1:5" outlineLevel="2" x14ac:dyDescent="0.35">
      <c r="A9495" s="11">
        <v>43854</v>
      </c>
      <c r="B9495" t="s">
        <v>1863</v>
      </c>
      <c r="C9495" s="5">
        <v>4093.19</v>
      </c>
      <c r="D9495" s="26" t="str">
        <f>IF(E9495="","TOTAL","")</f>
        <v/>
      </c>
      <c r="E9495" t="s">
        <v>85</v>
      </c>
    </row>
    <row r="9496" spans="1:5" outlineLevel="1" x14ac:dyDescent="0.35">
      <c r="A9496" s="25">
        <f>A9495</f>
        <v>43854</v>
      </c>
      <c r="B9496" s="24" t="str">
        <f>B9495</f>
        <v>PROCARE AUTOMOTIVE LLC</v>
      </c>
      <c r="C9496" s="26">
        <f>SUBTOTAL(9,C9493:C9495)</f>
        <v>4823.37</v>
      </c>
      <c r="D9496" s="26" t="str">
        <f>IF(E9496="","TOTAL","")</f>
        <v>TOTAL</v>
      </c>
    </row>
    <row r="9497" spans="1:5" outlineLevel="2" x14ac:dyDescent="0.35">
      <c r="A9497" s="11">
        <v>43854</v>
      </c>
      <c r="B9497" t="s">
        <v>1864</v>
      </c>
      <c r="C9497" s="5">
        <v>135</v>
      </c>
      <c r="D9497" s="26" t="str">
        <f>IF(E9497="","TOTAL","")</f>
        <v/>
      </c>
      <c r="E9497" t="s">
        <v>77</v>
      </c>
    </row>
    <row r="9498" spans="1:5" outlineLevel="2" x14ac:dyDescent="0.35">
      <c r="A9498" s="11">
        <v>43854</v>
      </c>
      <c r="B9498" t="s">
        <v>1864</v>
      </c>
      <c r="C9498" s="5">
        <v>195</v>
      </c>
      <c r="D9498" s="26" t="str">
        <f>IF(E9498="","TOTAL","")</f>
        <v/>
      </c>
      <c r="E9498" t="s">
        <v>77</v>
      </c>
    </row>
    <row r="9499" spans="1:5" outlineLevel="2" x14ac:dyDescent="0.35">
      <c r="A9499" s="11">
        <v>43854</v>
      </c>
      <c r="B9499" t="s">
        <v>1864</v>
      </c>
      <c r="C9499" s="5">
        <v>135</v>
      </c>
      <c r="D9499" s="26" t="str">
        <f>IF(E9499="","TOTAL","")</f>
        <v/>
      </c>
      <c r="E9499" t="s">
        <v>77</v>
      </c>
    </row>
    <row r="9500" spans="1:5" outlineLevel="1" x14ac:dyDescent="0.35">
      <c r="A9500" s="25">
        <f>A9499</f>
        <v>43854</v>
      </c>
      <c r="B9500" s="24" t="str">
        <f>B9499</f>
        <v>BERNIE FONG</v>
      </c>
      <c r="C9500" s="26">
        <f>SUBTOTAL(9,C9497:C9499)</f>
        <v>465</v>
      </c>
      <c r="D9500" s="26" t="str">
        <f>IF(E9500="","TOTAL","")</f>
        <v>TOTAL</v>
      </c>
    </row>
    <row r="9501" spans="1:5" outlineLevel="2" x14ac:dyDescent="0.35">
      <c r="A9501" s="11">
        <v>43854</v>
      </c>
      <c r="B9501" t="s">
        <v>1289</v>
      </c>
      <c r="C9501" s="5">
        <v>100</v>
      </c>
      <c r="D9501" s="26" t="str">
        <f>IF(E9501="","TOTAL","")</f>
        <v/>
      </c>
      <c r="E9501" t="s">
        <v>100</v>
      </c>
    </row>
    <row r="9502" spans="1:5" outlineLevel="2" x14ac:dyDescent="0.35">
      <c r="A9502" s="11">
        <v>43854</v>
      </c>
      <c r="B9502" t="s">
        <v>1289</v>
      </c>
      <c r="C9502" s="5">
        <v>1287.5</v>
      </c>
      <c r="D9502" s="26" t="str">
        <f>IF(E9502="","TOTAL","")</f>
        <v/>
      </c>
      <c r="E9502" t="s">
        <v>100</v>
      </c>
    </row>
    <row r="9503" spans="1:5" outlineLevel="1" x14ac:dyDescent="0.35">
      <c r="A9503" s="25">
        <f>A9502</f>
        <v>43854</v>
      </c>
      <c r="B9503" s="24" t="str">
        <f>B9502</f>
        <v>FORT BEND COUNTY MUD # 57</v>
      </c>
      <c r="C9503" s="26">
        <f>SUBTOTAL(9,C9501:C9502)</f>
        <v>1387.5</v>
      </c>
      <c r="D9503" s="26" t="str">
        <f>IF(E9503="","TOTAL","")</f>
        <v>TOTAL</v>
      </c>
    </row>
    <row r="9504" spans="1:5" outlineLevel="2" x14ac:dyDescent="0.35">
      <c r="A9504" s="11">
        <v>43854</v>
      </c>
      <c r="B9504" t="s">
        <v>1865</v>
      </c>
      <c r="C9504" s="5">
        <v>39995.730000000003</v>
      </c>
      <c r="D9504" s="26" t="str">
        <f>IF(E9504="","TOTAL","")</f>
        <v/>
      </c>
      <c r="E9504" t="s">
        <v>1085</v>
      </c>
    </row>
    <row r="9505" spans="1:5" outlineLevel="1" x14ac:dyDescent="0.35">
      <c r="A9505" s="25">
        <f>A9504</f>
        <v>43854</v>
      </c>
      <c r="B9505" s="24" t="str">
        <f>B9504</f>
        <v>FORT BEND COUNTY TAX ASSESSOR</v>
      </c>
      <c r="C9505" s="26">
        <f>SUBTOTAL(9,C9504:C9504)</f>
        <v>39995.730000000003</v>
      </c>
      <c r="D9505" s="26" t="str">
        <f>IF(E9505="","TOTAL","")</f>
        <v>TOTAL</v>
      </c>
    </row>
    <row r="9506" spans="1:5" outlineLevel="2" x14ac:dyDescent="0.35">
      <c r="A9506" s="11">
        <v>43854</v>
      </c>
      <c r="B9506" t="s">
        <v>906</v>
      </c>
      <c r="C9506" s="5">
        <v>180</v>
      </c>
      <c r="D9506" s="26" t="str">
        <f>IF(E9506="","TOTAL","")</f>
        <v/>
      </c>
      <c r="E9506" t="s">
        <v>99</v>
      </c>
    </row>
    <row r="9507" spans="1:5" outlineLevel="2" x14ac:dyDescent="0.35">
      <c r="A9507" s="11">
        <v>43854</v>
      </c>
      <c r="B9507" t="s">
        <v>906</v>
      </c>
      <c r="C9507" s="5">
        <v>70</v>
      </c>
      <c r="D9507" s="26" t="str">
        <f>IF(E9507="","TOTAL","")</f>
        <v/>
      </c>
      <c r="E9507" t="s">
        <v>99</v>
      </c>
    </row>
    <row r="9508" spans="1:5" outlineLevel="1" x14ac:dyDescent="0.35">
      <c r="A9508" s="25">
        <f>A9507</f>
        <v>43854</v>
      </c>
      <c r="B9508" s="24" t="str">
        <f>B9507</f>
        <v>CLEMENTS HIGH SCHOOL</v>
      </c>
      <c r="C9508" s="26">
        <f>SUBTOTAL(9,C9506:C9507)</f>
        <v>250</v>
      </c>
      <c r="D9508" s="26" t="str">
        <f>IF(E9508="","TOTAL","")</f>
        <v>TOTAL</v>
      </c>
    </row>
    <row r="9509" spans="1:5" outlineLevel="2" x14ac:dyDescent="0.35">
      <c r="A9509" s="11">
        <v>43854</v>
      </c>
      <c r="B9509" t="s">
        <v>434</v>
      </c>
      <c r="C9509" s="5">
        <v>50</v>
      </c>
      <c r="D9509" s="26" t="str">
        <f>IF(E9509="","TOTAL","")</f>
        <v/>
      </c>
      <c r="E9509" t="s">
        <v>99</v>
      </c>
    </row>
    <row r="9510" spans="1:5" outlineLevel="1" x14ac:dyDescent="0.35">
      <c r="A9510" s="25">
        <f>A9509</f>
        <v>43854</v>
      </c>
      <c r="B9510" s="24" t="str">
        <f>B9509</f>
        <v>FORT BEND ISD ATHLETICS</v>
      </c>
      <c r="C9510" s="26">
        <f>SUBTOTAL(9,C9509:C9509)</f>
        <v>50</v>
      </c>
      <c r="D9510" s="26" t="str">
        <f>IF(E9510="","TOTAL","")</f>
        <v>TOTAL</v>
      </c>
    </row>
    <row r="9511" spans="1:5" outlineLevel="2" x14ac:dyDescent="0.35">
      <c r="A9511" s="11">
        <v>43854</v>
      </c>
      <c r="B9511" t="s">
        <v>1866</v>
      </c>
      <c r="C9511" s="5">
        <v>1060</v>
      </c>
      <c r="D9511" s="26" t="str">
        <f>IF(E9511="","TOTAL","")</f>
        <v/>
      </c>
      <c r="E9511" t="s">
        <v>99</v>
      </c>
    </row>
    <row r="9512" spans="1:5" outlineLevel="1" x14ac:dyDescent="0.35">
      <c r="A9512" s="25">
        <f>A9511</f>
        <v>43854</v>
      </c>
      <c r="B9512" s="24" t="str">
        <f>B9511</f>
        <v>ELKINS HIGH SCHOOL ACTIVITY FUND</v>
      </c>
      <c r="C9512" s="26">
        <f>SUBTOTAL(9,C9511:C9511)</f>
        <v>1060</v>
      </c>
      <c r="D9512" s="26" t="str">
        <f>IF(E9512="","TOTAL","")</f>
        <v>TOTAL</v>
      </c>
    </row>
    <row r="9513" spans="1:5" outlineLevel="2" x14ac:dyDescent="0.35">
      <c r="A9513" s="11">
        <v>43854</v>
      </c>
      <c r="B9513" t="s">
        <v>1009</v>
      </c>
      <c r="C9513" s="5">
        <v>150</v>
      </c>
      <c r="D9513" s="26" t="str">
        <f>IF(E9513="","TOTAL","")</f>
        <v/>
      </c>
      <c r="E9513" t="s">
        <v>99</v>
      </c>
    </row>
    <row r="9514" spans="1:5" outlineLevel="1" x14ac:dyDescent="0.35">
      <c r="A9514" s="25">
        <f>A9513</f>
        <v>43854</v>
      </c>
      <c r="B9514" s="24" t="str">
        <f>B9513</f>
        <v>FORT BEND I S D</v>
      </c>
      <c r="C9514" s="26">
        <f>SUBTOTAL(9,C9513:C9513)</f>
        <v>150</v>
      </c>
      <c r="D9514" s="26" t="str">
        <f>IF(E9514="","TOTAL","")</f>
        <v>TOTAL</v>
      </c>
    </row>
    <row r="9515" spans="1:5" outlineLevel="2" x14ac:dyDescent="0.35">
      <c r="A9515" s="11">
        <v>43854</v>
      </c>
      <c r="B9515" t="s">
        <v>128</v>
      </c>
      <c r="C9515" s="5">
        <v>731.91</v>
      </c>
      <c r="D9515" s="26" t="str">
        <f>IF(E9515="","TOTAL","")</f>
        <v/>
      </c>
      <c r="E9515" t="s">
        <v>100</v>
      </c>
    </row>
    <row r="9516" spans="1:5" outlineLevel="2" x14ac:dyDescent="0.35">
      <c r="A9516" s="11">
        <v>43854</v>
      </c>
      <c r="B9516" t="s">
        <v>128</v>
      </c>
      <c r="C9516" s="5">
        <v>15</v>
      </c>
      <c r="D9516" s="26" t="str">
        <f>IF(E9516="","TOTAL","")</f>
        <v/>
      </c>
      <c r="E9516" t="s">
        <v>100</v>
      </c>
    </row>
    <row r="9517" spans="1:5" outlineLevel="2" x14ac:dyDescent="0.35">
      <c r="A9517" s="11">
        <v>43854</v>
      </c>
      <c r="B9517" t="s">
        <v>128</v>
      </c>
      <c r="C9517" s="5">
        <v>11.1</v>
      </c>
      <c r="D9517" s="26" t="str">
        <f>IF(E9517="","TOTAL","")</f>
        <v/>
      </c>
      <c r="E9517" t="s">
        <v>100</v>
      </c>
    </row>
    <row r="9518" spans="1:5" outlineLevel="2" x14ac:dyDescent="0.35">
      <c r="A9518" s="11">
        <v>43854</v>
      </c>
      <c r="B9518" t="s">
        <v>128</v>
      </c>
      <c r="C9518" s="5">
        <v>3972.11</v>
      </c>
      <c r="D9518" s="26" t="str">
        <f>IF(E9518="","TOTAL","")</f>
        <v/>
      </c>
      <c r="E9518" t="s">
        <v>100</v>
      </c>
    </row>
    <row r="9519" spans="1:5" outlineLevel="1" x14ac:dyDescent="0.35">
      <c r="A9519" s="25">
        <f>A9518</f>
        <v>43854</v>
      </c>
      <c r="B9519" s="24" t="str">
        <f>B9518</f>
        <v>FORT BEND MUD 124</v>
      </c>
      <c r="C9519" s="26">
        <f>SUBTOTAL(9,C9515:C9518)</f>
        <v>4730.12</v>
      </c>
      <c r="D9519" s="26" t="str">
        <f>IF(E9519="","TOTAL","")</f>
        <v>TOTAL</v>
      </c>
    </row>
    <row r="9520" spans="1:5" outlineLevel="2" x14ac:dyDescent="0.35">
      <c r="A9520" s="11">
        <v>43854</v>
      </c>
      <c r="B9520" t="s">
        <v>202</v>
      </c>
      <c r="C9520" s="5">
        <v>1230.0999999999999</v>
      </c>
      <c r="D9520" s="26" t="str">
        <f>IF(E9520="","TOTAL","")</f>
        <v/>
      </c>
      <c r="E9520" t="s">
        <v>100</v>
      </c>
    </row>
    <row r="9521" spans="1:5" outlineLevel="1" x14ac:dyDescent="0.35">
      <c r="A9521" s="25">
        <f>A9520</f>
        <v>43854</v>
      </c>
      <c r="B9521" s="24" t="str">
        <f>B9520</f>
        <v>FORT BEND MUD #34</v>
      </c>
      <c r="C9521" s="26">
        <f>SUBTOTAL(9,C9520:C9520)</f>
        <v>1230.0999999999999</v>
      </c>
      <c r="D9521" s="26" t="str">
        <f>IF(E9521="","TOTAL","")</f>
        <v>TOTAL</v>
      </c>
    </row>
    <row r="9522" spans="1:5" outlineLevel="2" x14ac:dyDescent="0.35">
      <c r="A9522" s="11">
        <v>43854</v>
      </c>
      <c r="B9522" t="s">
        <v>1010</v>
      </c>
      <c r="C9522" s="5">
        <v>550</v>
      </c>
      <c r="D9522" s="26" t="str">
        <f>IF(E9522="","TOTAL","")</f>
        <v/>
      </c>
      <c r="E9522" t="s">
        <v>77</v>
      </c>
    </row>
    <row r="9523" spans="1:5" outlineLevel="1" x14ac:dyDescent="0.35">
      <c r="A9523" s="25">
        <f>A9522</f>
        <v>43854</v>
      </c>
      <c r="B9523" s="24" t="str">
        <f>B9522</f>
        <v>BRUCE EDWARD FOSTER</v>
      </c>
      <c r="C9523" s="26">
        <f>SUBTOTAL(9,C9522:C9522)</f>
        <v>550</v>
      </c>
      <c r="D9523" s="26" t="str">
        <f>IF(E9523="","TOTAL","")</f>
        <v>TOTAL</v>
      </c>
    </row>
    <row r="9524" spans="1:5" outlineLevel="2" x14ac:dyDescent="0.35">
      <c r="A9524" s="11">
        <v>43854</v>
      </c>
      <c r="B9524" t="s">
        <v>1867</v>
      </c>
      <c r="C9524" s="5">
        <v>125</v>
      </c>
      <c r="D9524" s="26" t="str">
        <f>IF(E9524="","TOTAL","")</f>
        <v/>
      </c>
      <c r="E9524" t="s">
        <v>77</v>
      </c>
    </row>
    <row r="9525" spans="1:5" outlineLevel="2" x14ac:dyDescent="0.35">
      <c r="A9525" s="11">
        <v>43854</v>
      </c>
      <c r="B9525" t="s">
        <v>1867</v>
      </c>
      <c r="C9525" s="5">
        <v>125</v>
      </c>
      <c r="D9525" s="26" t="str">
        <f>IF(E9525="","TOTAL","")</f>
        <v/>
      </c>
      <c r="E9525" t="s">
        <v>77</v>
      </c>
    </row>
    <row r="9526" spans="1:5" outlineLevel="1" x14ac:dyDescent="0.35">
      <c r="A9526" s="25">
        <f>A9525</f>
        <v>43854</v>
      </c>
      <c r="B9526" s="24" t="str">
        <f>B9525</f>
        <v>DARRELL LYNN FOUNTAIN</v>
      </c>
      <c r="C9526" s="26">
        <f>SUBTOTAL(9,C9524:C9525)</f>
        <v>250</v>
      </c>
      <c r="D9526" s="26" t="str">
        <f>IF(E9526="","TOTAL","")</f>
        <v>TOTAL</v>
      </c>
    </row>
    <row r="9527" spans="1:5" outlineLevel="2" x14ac:dyDescent="0.35">
      <c r="A9527" s="11">
        <v>43854</v>
      </c>
      <c r="B9527" t="s">
        <v>1291</v>
      </c>
      <c r="C9527" s="5">
        <v>125</v>
      </c>
      <c r="D9527" s="26" t="str">
        <f>IF(E9527="","TOTAL","")</f>
        <v/>
      </c>
      <c r="E9527" t="s">
        <v>77</v>
      </c>
    </row>
    <row r="9528" spans="1:5" outlineLevel="2" x14ac:dyDescent="0.35">
      <c r="A9528" s="11">
        <v>43854</v>
      </c>
      <c r="B9528" t="s">
        <v>1291</v>
      </c>
      <c r="C9528" s="5">
        <v>120</v>
      </c>
      <c r="D9528" s="26" t="str">
        <f>IF(E9528="","TOTAL","")</f>
        <v/>
      </c>
      <c r="E9528" t="s">
        <v>77</v>
      </c>
    </row>
    <row r="9529" spans="1:5" outlineLevel="1" x14ac:dyDescent="0.35">
      <c r="A9529" s="25">
        <f>A9528</f>
        <v>43854</v>
      </c>
      <c r="B9529" s="24" t="str">
        <f>B9528</f>
        <v>ROBERT FRANKLIN</v>
      </c>
      <c r="C9529" s="26">
        <f>SUBTOTAL(9,C9527:C9528)</f>
        <v>245</v>
      </c>
      <c r="D9529" s="26" t="str">
        <f>IF(E9529="","TOTAL","")</f>
        <v>TOTAL</v>
      </c>
    </row>
    <row r="9530" spans="1:5" outlineLevel="2" x14ac:dyDescent="0.35">
      <c r="A9530" s="11">
        <v>43854</v>
      </c>
      <c r="B9530" t="s">
        <v>1868</v>
      </c>
      <c r="C9530" s="5">
        <v>195</v>
      </c>
      <c r="D9530" s="26" t="str">
        <f>IF(E9530="","TOTAL","")</f>
        <v/>
      </c>
      <c r="E9530" t="s">
        <v>77</v>
      </c>
    </row>
    <row r="9531" spans="1:5" outlineLevel="2" x14ac:dyDescent="0.35">
      <c r="A9531" s="11">
        <v>43854</v>
      </c>
      <c r="B9531" t="s">
        <v>1868</v>
      </c>
      <c r="C9531" s="5">
        <v>195</v>
      </c>
      <c r="D9531" s="26" t="str">
        <f>IF(E9531="","TOTAL","")</f>
        <v/>
      </c>
      <c r="E9531" t="s">
        <v>77</v>
      </c>
    </row>
    <row r="9532" spans="1:5" outlineLevel="2" x14ac:dyDescent="0.35">
      <c r="A9532" s="11">
        <v>43854</v>
      </c>
      <c r="B9532" t="s">
        <v>1868</v>
      </c>
      <c r="C9532" s="5">
        <v>67.5</v>
      </c>
      <c r="D9532" s="26" t="str">
        <f>IF(E9532="","TOTAL","")</f>
        <v/>
      </c>
      <c r="E9532" t="s">
        <v>77</v>
      </c>
    </row>
    <row r="9533" spans="1:5" outlineLevel="2" x14ac:dyDescent="0.35">
      <c r="A9533" s="11">
        <v>43854</v>
      </c>
      <c r="B9533" t="s">
        <v>1868</v>
      </c>
      <c r="C9533" s="5">
        <v>127.5</v>
      </c>
      <c r="D9533" s="26" t="str">
        <f>IF(E9533="","TOTAL","")</f>
        <v/>
      </c>
      <c r="E9533" t="s">
        <v>77</v>
      </c>
    </row>
    <row r="9534" spans="1:5" outlineLevel="1" x14ac:dyDescent="0.35">
      <c r="A9534" s="25">
        <f>A9533</f>
        <v>43854</v>
      </c>
      <c r="B9534" s="24" t="str">
        <f>B9533</f>
        <v>CHRISTIAN FREYRE</v>
      </c>
      <c r="C9534" s="26">
        <f>SUBTOTAL(9,C9530:C9533)</f>
        <v>585</v>
      </c>
      <c r="D9534" s="26" t="str">
        <f>IF(E9534="","TOTAL","")</f>
        <v>TOTAL</v>
      </c>
    </row>
    <row r="9535" spans="1:5" outlineLevel="2" x14ac:dyDescent="0.35">
      <c r="A9535" s="11">
        <v>43854</v>
      </c>
      <c r="B9535" t="s">
        <v>1869</v>
      </c>
      <c r="C9535" s="5">
        <v>355.5</v>
      </c>
      <c r="D9535" s="26" t="str">
        <f>IF(E9535="","TOTAL","")</f>
        <v/>
      </c>
      <c r="E9535" t="s">
        <v>99</v>
      </c>
    </row>
    <row r="9536" spans="1:5" outlineLevel="1" x14ac:dyDescent="0.35">
      <c r="A9536" s="25">
        <f>A9535</f>
        <v>43854</v>
      </c>
      <c r="B9536" s="24" t="str">
        <f>B9535</f>
        <v>FRIO COUNTRY RESORT INC</v>
      </c>
      <c r="C9536" s="26">
        <f>SUBTOTAL(9,C9535:C9535)</f>
        <v>355.5</v>
      </c>
      <c r="D9536" s="26" t="str">
        <f>IF(E9536="","TOTAL","")</f>
        <v>TOTAL</v>
      </c>
    </row>
    <row r="9537" spans="1:5" outlineLevel="2" x14ac:dyDescent="0.35">
      <c r="A9537" s="11">
        <v>43854</v>
      </c>
      <c r="B9537" t="s">
        <v>1870</v>
      </c>
      <c r="C9537" s="5">
        <v>195</v>
      </c>
      <c r="D9537" s="26" t="str">
        <f>IF(E9537="","TOTAL","")</f>
        <v/>
      </c>
      <c r="E9537" t="s">
        <v>77</v>
      </c>
    </row>
    <row r="9538" spans="1:5" outlineLevel="1" x14ac:dyDescent="0.35">
      <c r="A9538" s="25">
        <f>A9537</f>
        <v>43854</v>
      </c>
      <c r="B9538" s="24" t="str">
        <f>B9537</f>
        <v>CRISTOBAL FUENTES</v>
      </c>
      <c r="C9538" s="26">
        <f>SUBTOTAL(9,C9537:C9537)</f>
        <v>195</v>
      </c>
      <c r="D9538" s="26" t="str">
        <f>IF(E9538="","TOTAL","")</f>
        <v>TOTAL</v>
      </c>
    </row>
    <row r="9539" spans="1:5" outlineLevel="2" x14ac:dyDescent="0.35">
      <c r="A9539" s="11">
        <v>43854</v>
      </c>
      <c r="B9539" t="s">
        <v>1871</v>
      </c>
      <c r="C9539" s="5">
        <v>2000</v>
      </c>
      <c r="D9539" s="26" t="str">
        <f>IF(E9539="","TOTAL","")</f>
        <v/>
      </c>
      <c r="E9539" t="s">
        <v>2259</v>
      </c>
    </row>
    <row r="9540" spans="1:5" outlineLevel="1" x14ac:dyDescent="0.35">
      <c r="A9540" s="25">
        <f>A9539</f>
        <v>43854</v>
      </c>
      <c r="B9540" s="24" t="str">
        <f>B9539</f>
        <v>CHARLES MATTHEW FUGATE</v>
      </c>
      <c r="C9540" s="26">
        <f>SUBTOTAL(9,C9539:C9539)</f>
        <v>2000</v>
      </c>
      <c r="D9540" s="26" t="str">
        <f>IF(E9540="","TOTAL","")</f>
        <v>TOTAL</v>
      </c>
    </row>
    <row r="9541" spans="1:5" outlineLevel="2" x14ac:dyDescent="0.35">
      <c r="A9541" s="11">
        <v>43854</v>
      </c>
      <c r="B9541" t="s">
        <v>329</v>
      </c>
      <c r="C9541" s="5">
        <v>85</v>
      </c>
      <c r="D9541" s="26" t="str">
        <f>IF(E9541="","TOTAL","")</f>
        <v/>
      </c>
      <c r="E9541" t="s">
        <v>77</v>
      </c>
    </row>
    <row r="9542" spans="1:5" outlineLevel="2" x14ac:dyDescent="0.35">
      <c r="A9542" s="11">
        <v>43854</v>
      </c>
      <c r="B9542" t="s">
        <v>329</v>
      </c>
      <c r="C9542" s="5">
        <v>120</v>
      </c>
      <c r="D9542" s="26" t="str">
        <f>IF(E9542="","TOTAL","")</f>
        <v/>
      </c>
      <c r="E9542" t="s">
        <v>77</v>
      </c>
    </row>
    <row r="9543" spans="1:5" outlineLevel="1" x14ac:dyDescent="0.35">
      <c r="A9543" s="25">
        <f>A9542</f>
        <v>43854</v>
      </c>
      <c r="B9543" s="24" t="str">
        <f>B9542</f>
        <v>BRIAN FURMAN</v>
      </c>
      <c r="C9543" s="26">
        <f>SUBTOTAL(9,C9541:C9542)</f>
        <v>205</v>
      </c>
      <c r="D9543" s="26" t="str">
        <f>IF(E9543="","TOTAL","")</f>
        <v>TOTAL</v>
      </c>
    </row>
    <row r="9544" spans="1:5" outlineLevel="2" x14ac:dyDescent="0.35">
      <c r="A9544" s="11">
        <v>43854</v>
      </c>
      <c r="B9544" t="s">
        <v>236</v>
      </c>
      <c r="C9544" s="5">
        <v>38</v>
      </c>
      <c r="D9544" s="26" t="str">
        <f>IF(E9544="","TOTAL","")</f>
        <v/>
      </c>
      <c r="E9544" t="s">
        <v>79</v>
      </c>
    </row>
    <row r="9545" spans="1:5" outlineLevel="2" x14ac:dyDescent="0.35">
      <c r="A9545" s="11">
        <v>43854</v>
      </c>
      <c r="B9545" t="s">
        <v>236</v>
      </c>
      <c r="C9545" s="5">
        <v>196</v>
      </c>
      <c r="D9545" s="26" t="str">
        <f>IF(E9545="","TOTAL","")</f>
        <v/>
      </c>
      <c r="E9545" t="s">
        <v>79</v>
      </c>
    </row>
    <row r="9546" spans="1:5" outlineLevel="2" x14ac:dyDescent="0.35">
      <c r="A9546" s="11">
        <v>43854</v>
      </c>
      <c r="B9546" t="s">
        <v>236</v>
      </c>
      <c r="C9546" s="5">
        <v>11</v>
      </c>
      <c r="D9546" s="26" t="str">
        <f>IF(E9546="","TOTAL","")</f>
        <v/>
      </c>
      <c r="E9546" t="s">
        <v>79</v>
      </c>
    </row>
    <row r="9547" spans="1:5" outlineLevel="2" x14ac:dyDescent="0.35">
      <c r="A9547" s="11">
        <v>43854</v>
      </c>
      <c r="B9547" t="s">
        <v>236</v>
      </c>
      <c r="C9547" s="5">
        <v>120</v>
      </c>
      <c r="D9547" s="26" t="str">
        <f>IF(E9547="","TOTAL","")</f>
        <v/>
      </c>
      <c r="E9547" t="s">
        <v>79</v>
      </c>
    </row>
    <row r="9548" spans="1:5" outlineLevel="2" x14ac:dyDescent="0.35">
      <c r="A9548" s="11">
        <v>43854</v>
      </c>
      <c r="B9548" t="s">
        <v>236</v>
      </c>
      <c r="C9548" s="5">
        <v>927</v>
      </c>
      <c r="D9548" s="26" t="str">
        <f>IF(E9548="","TOTAL","")</f>
        <v/>
      </c>
      <c r="E9548" t="s">
        <v>79</v>
      </c>
    </row>
    <row r="9549" spans="1:5" outlineLevel="2" x14ac:dyDescent="0.35">
      <c r="A9549" s="11">
        <v>43854</v>
      </c>
      <c r="B9549" t="s">
        <v>236</v>
      </c>
      <c r="C9549" s="5">
        <v>85</v>
      </c>
      <c r="D9549" s="26" t="str">
        <f>IF(E9549="","TOTAL","")</f>
        <v/>
      </c>
      <c r="E9549" t="s">
        <v>79</v>
      </c>
    </row>
    <row r="9550" spans="1:5" outlineLevel="2" x14ac:dyDescent="0.35">
      <c r="A9550" s="11">
        <v>43854</v>
      </c>
      <c r="B9550" t="s">
        <v>236</v>
      </c>
      <c r="C9550" s="5">
        <v>127.5</v>
      </c>
      <c r="D9550" s="26" t="str">
        <f>IF(E9550="","TOTAL","")</f>
        <v/>
      </c>
      <c r="E9550" t="s">
        <v>79</v>
      </c>
    </row>
    <row r="9551" spans="1:5" outlineLevel="2" x14ac:dyDescent="0.35">
      <c r="A9551" s="11">
        <v>43854</v>
      </c>
      <c r="B9551" t="s">
        <v>236</v>
      </c>
      <c r="C9551" s="5">
        <v>125</v>
      </c>
      <c r="D9551" s="26" t="str">
        <f>IF(E9551="","TOTAL","")</f>
        <v/>
      </c>
      <c r="E9551" t="s">
        <v>79</v>
      </c>
    </row>
    <row r="9552" spans="1:5" outlineLevel="2" x14ac:dyDescent="0.35">
      <c r="A9552" s="11">
        <v>43854</v>
      </c>
      <c r="B9552" t="s">
        <v>236</v>
      </c>
      <c r="C9552" s="5">
        <v>565</v>
      </c>
      <c r="D9552" s="26" t="str">
        <f>IF(E9552="","TOTAL","")</f>
        <v/>
      </c>
      <c r="E9552" t="s">
        <v>79</v>
      </c>
    </row>
    <row r="9553" spans="1:5" outlineLevel="2" x14ac:dyDescent="0.35">
      <c r="A9553" s="11">
        <v>43854</v>
      </c>
      <c r="B9553" t="s">
        <v>236</v>
      </c>
      <c r="C9553" s="5">
        <v>105</v>
      </c>
      <c r="D9553" s="26" t="str">
        <f>IF(E9553="","TOTAL","")</f>
        <v/>
      </c>
      <c r="E9553" t="s">
        <v>79</v>
      </c>
    </row>
    <row r="9554" spans="1:5" outlineLevel="2" x14ac:dyDescent="0.35">
      <c r="A9554" s="11">
        <v>43854</v>
      </c>
      <c r="B9554" t="s">
        <v>236</v>
      </c>
      <c r="C9554" s="5">
        <v>238.75</v>
      </c>
      <c r="D9554" s="26" t="str">
        <f>IF(E9554="","TOTAL","")</f>
        <v/>
      </c>
      <c r="E9554" t="s">
        <v>79</v>
      </c>
    </row>
    <row r="9555" spans="1:5" outlineLevel="2" x14ac:dyDescent="0.35">
      <c r="A9555" s="11">
        <v>43854</v>
      </c>
      <c r="B9555" t="s">
        <v>236</v>
      </c>
      <c r="C9555" s="5">
        <v>67.599999999999994</v>
      </c>
      <c r="D9555" s="26" t="str">
        <f>IF(E9555="","TOTAL","")</f>
        <v/>
      </c>
      <c r="E9555" t="s">
        <v>79</v>
      </c>
    </row>
    <row r="9556" spans="1:5" outlineLevel="2" x14ac:dyDescent="0.35">
      <c r="A9556" s="11">
        <v>43854</v>
      </c>
      <c r="B9556" t="s">
        <v>236</v>
      </c>
      <c r="C9556" s="5">
        <v>912.6</v>
      </c>
      <c r="D9556" s="26" t="str">
        <f>IF(E9556="","TOTAL","")</f>
        <v/>
      </c>
      <c r="E9556" t="s">
        <v>79</v>
      </c>
    </row>
    <row r="9557" spans="1:5" outlineLevel="2" x14ac:dyDescent="0.35">
      <c r="A9557" s="11">
        <v>43854</v>
      </c>
      <c r="B9557" t="s">
        <v>236</v>
      </c>
      <c r="C9557" s="5">
        <v>220</v>
      </c>
      <c r="D9557" s="26" t="str">
        <f>IF(E9557="","TOTAL","")</f>
        <v/>
      </c>
      <c r="E9557" t="s">
        <v>79</v>
      </c>
    </row>
    <row r="9558" spans="1:5" outlineLevel="2" x14ac:dyDescent="0.35">
      <c r="A9558" s="11">
        <v>43854</v>
      </c>
      <c r="B9558" t="s">
        <v>236</v>
      </c>
      <c r="C9558" s="5">
        <v>196</v>
      </c>
      <c r="D9558" s="26" t="str">
        <f>IF(E9558="","TOTAL","")</f>
        <v/>
      </c>
      <c r="E9558" t="s">
        <v>79</v>
      </c>
    </row>
    <row r="9559" spans="1:5" outlineLevel="1" x14ac:dyDescent="0.35">
      <c r="A9559" s="25">
        <f>A9558</f>
        <v>43854</v>
      </c>
      <c r="B9559" s="24" t="str">
        <f>B9558</f>
        <v>GALLS PARENT HOLDINGS LLC</v>
      </c>
      <c r="C9559" s="26">
        <f>SUBTOTAL(9,C9544:C9558)</f>
        <v>3934.45</v>
      </c>
      <c r="D9559" s="26" t="str">
        <f>IF(E9559="","TOTAL","")</f>
        <v>TOTAL</v>
      </c>
    </row>
    <row r="9560" spans="1:5" outlineLevel="2" x14ac:dyDescent="0.35">
      <c r="A9560" s="11">
        <v>43854</v>
      </c>
      <c r="B9560" t="s">
        <v>617</v>
      </c>
      <c r="C9560" s="5">
        <v>85</v>
      </c>
      <c r="D9560" s="26" t="str">
        <f>IF(E9560="","TOTAL","")</f>
        <v/>
      </c>
      <c r="E9560" t="s">
        <v>77</v>
      </c>
    </row>
    <row r="9561" spans="1:5" outlineLevel="1" x14ac:dyDescent="0.35">
      <c r="A9561" s="25">
        <f>A9560</f>
        <v>43854</v>
      </c>
      <c r="B9561" s="24" t="str">
        <f>B9560</f>
        <v>TOMEKA GANAWAY</v>
      </c>
      <c r="C9561" s="26">
        <f>SUBTOTAL(9,C9560:C9560)</f>
        <v>85</v>
      </c>
      <c r="D9561" s="26" t="str">
        <f>IF(E9561="","TOTAL","")</f>
        <v>TOTAL</v>
      </c>
    </row>
    <row r="9562" spans="1:5" outlineLevel="2" x14ac:dyDescent="0.35">
      <c r="A9562" s="11">
        <v>43854</v>
      </c>
      <c r="B9562" t="s">
        <v>205</v>
      </c>
      <c r="C9562" s="5">
        <v>1383.55</v>
      </c>
      <c r="D9562" s="26" t="str">
        <f>IF(E9562="","TOTAL","")</f>
        <v/>
      </c>
      <c r="E9562" t="s">
        <v>79</v>
      </c>
    </row>
    <row r="9563" spans="1:5" outlineLevel="2" x14ac:dyDescent="0.35">
      <c r="A9563" s="11">
        <v>43854</v>
      </c>
      <c r="B9563" t="s">
        <v>205</v>
      </c>
      <c r="C9563" s="5">
        <v>1770</v>
      </c>
      <c r="D9563" s="26" t="str">
        <f>IF(E9563="","TOTAL","")</f>
        <v/>
      </c>
      <c r="E9563" t="s">
        <v>79</v>
      </c>
    </row>
    <row r="9564" spans="1:5" outlineLevel="1" x14ac:dyDescent="0.35">
      <c r="A9564" s="25">
        <f>A9563</f>
        <v>43854</v>
      </c>
      <c r="B9564" s="24" t="str">
        <f>B9563</f>
        <v>GANDY INK</v>
      </c>
      <c r="C9564" s="26">
        <f>SUBTOTAL(9,C9562:C9563)</f>
        <v>3153.55</v>
      </c>
      <c r="D9564" s="26" t="str">
        <f>IF(E9564="","TOTAL","")</f>
        <v>TOTAL</v>
      </c>
    </row>
    <row r="9565" spans="1:5" outlineLevel="2" x14ac:dyDescent="0.35">
      <c r="A9565" s="11">
        <v>43854</v>
      </c>
      <c r="B9565" t="s">
        <v>1872</v>
      </c>
      <c r="C9565" s="5">
        <v>125</v>
      </c>
      <c r="D9565" s="26" t="str">
        <f>IF(E9565="","TOTAL","")</f>
        <v/>
      </c>
      <c r="E9565" t="s">
        <v>77</v>
      </c>
    </row>
    <row r="9566" spans="1:5" outlineLevel="1" x14ac:dyDescent="0.35">
      <c r="A9566" s="25">
        <f>A9565</f>
        <v>43854</v>
      </c>
      <c r="B9566" s="24" t="str">
        <f>B9565</f>
        <v>CHARLES G GARIBAY</v>
      </c>
      <c r="C9566" s="26">
        <f>SUBTOTAL(9,C9565:C9565)</f>
        <v>125</v>
      </c>
      <c r="D9566" s="26" t="str">
        <f>IF(E9566="","TOTAL","")</f>
        <v>TOTAL</v>
      </c>
    </row>
    <row r="9567" spans="1:5" outlineLevel="2" x14ac:dyDescent="0.35">
      <c r="A9567" s="11">
        <v>43854</v>
      </c>
      <c r="B9567" t="s">
        <v>618</v>
      </c>
      <c r="C9567" s="5">
        <v>120</v>
      </c>
      <c r="D9567" s="26" t="str">
        <f>IF(E9567="","TOTAL","")</f>
        <v/>
      </c>
      <c r="E9567" t="s">
        <v>77</v>
      </c>
    </row>
    <row r="9568" spans="1:5" outlineLevel="1" x14ac:dyDescent="0.35">
      <c r="A9568" s="25">
        <f>A9567</f>
        <v>43854</v>
      </c>
      <c r="B9568" s="24" t="str">
        <f>B9567</f>
        <v>FRANK J GASSER JR</v>
      </c>
      <c r="C9568" s="26">
        <f>SUBTOTAL(9,C9567:C9567)</f>
        <v>120</v>
      </c>
      <c r="D9568" s="26" t="str">
        <f>IF(E9568="","TOTAL","")</f>
        <v>TOTAL</v>
      </c>
    </row>
    <row r="9569" spans="1:5" outlineLevel="2" x14ac:dyDescent="0.35">
      <c r="A9569" s="11">
        <v>43854</v>
      </c>
      <c r="B9569" t="s">
        <v>1873</v>
      </c>
      <c r="C9569" s="5">
        <v>135</v>
      </c>
      <c r="D9569" s="26" t="str">
        <f>IF(E9569="","TOTAL","")</f>
        <v/>
      </c>
      <c r="E9569" t="s">
        <v>77</v>
      </c>
    </row>
    <row r="9570" spans="1:5" outlineLevel="2" x14ac:dyDescent="0.35">
      <c r="A9570" s="11">
        <v>43854</v>
      </c>
      <c r="B9570" t="s">
        <v>1873</v>
      </c>
      <c r="C9570" s="5">
        <v>135</v>
      </c>
      <c r="D9570" s="26" t="str">
        <f>IF(E9570="","TOTAL","")</f>
        <v/>
      </c>
      <c r="E9570" t="s">
        <v>77</v>
      </c>
    </row>
    <row r="9571" spans="1:5" outlineLevel="1" x14ac:dyDescent="0.35">
      <c r="A9571" s="25">
        <f>A9570</f>
        <v>43854</v>
      </c>
      <c r="B9571" s="24" t="str">
        <f>B9570</f>
        <v>MOHAMED GHANDOUR-FAWAZ</v>
      </c>
      <c r="C9571" s="26">
        <f>SUBTOTAL(9,C9569:C9570)</f>
        <v>270</v>
      </c>
      <c r="D9571" s="26" t="str">
        <f>IF(E9571="","TOTAL","")</f>
        <v>TOTAL</v>
      </c>
    </row>
    <row r="9572" spans="1:5" outlineLevel="2" x14ac:dyDescent="0.35">
      <c r="A9572" s="11">
        <v>43854</v>
      </c>
      <c r="B9572" t="s">
        <v>909</v>
      </c>
      <c r="C9572" s="5">
        <v>115</v>
      </c>
      <c r="D9572" s="26" t="str">
        <f>IF(E9572="","TOTAL","")</f>
        <v/>
      </c>
      <c r="E9572" t="s">
        <v>77</v>
      </c>
    </row>
    <row r="9573" spans="1:5" outlineLevel="1" x14ac:dyDescent="0.35">
      <c r="A9573" s="25">
        <f>A9572</f>
        <v>43854</v>
      </c>
      <c r="B9573" s="24" t="str">
        <f>B9572</f>
        <v>MICHAEL GIBSON</v>
      </c>
      <c r="C9573" s="26">
        <f>SUBTOTAL(9,C9572:C9572)</f>
        <v>115</v>
      </c>
      <c r="D9573" s="26" t="str">
        <f>IF(E9573="","TOTAL","")</f>
        <v>TOTAL</v>
      </c>
    </row>
    <row r="9574" spans="1:5" outlineLevel="2" x14ac:dyDescent="0.35">
      <c r="A9574" s="11">
        <v>43854</v>
      </c>
      <c r="B9574" t="s">
        <v>1874</v>
      </c>
      <c r="C9574" s="5">
        <v>115</v>
      </c>
      <c r="D9574" s="26" t="str">
        <f>IF(E9574="","TOTAL","")</f>
        <v/>
      </c>
      <c r="E9574" t="s">
        <v>77</v>
      </c>
    </row>
    <row r="9575" spans="1:5" outlineLevel="1" x14ac:dyDescent="0.35">
      <c r="A9575" s="25">
        <f>A9574</f>
        <v>43854</v>
      </c>
      <c r="B9575" s="24" t="str">
        <f>B9574</f>
        <v>KELLEY GILBERRY</v>
      </c>
      <c r="C9575" s="26">
        <f>SUBTOTAL(9,C9574:C9574)</f>
        <v>115</v>
      </c>
      <c r="D9575" s="26" t="str">
        <f>IF(E9575="","TOTAL","")</f>
        <v>TOTAL</v>
      </c>
    </row>
    <row r="9576" spans="1:5" outlineLevel="2" x14ac:dyDescent="0.35">
      <c r="A9576" s="11">
        <v>43854</v>
      </c>
      <c r="B9576" t="s">
        <v>1875</v>
      </c>
      <c r="C9576" s="5">
        <v>85</v>
      </c>
      <c r="D9576" s="26" t="str">
        <f>IF(E9576="","TOTAL","")</f>
        <v/>
      </c>
      <c r="E9576" t="s">
        <v>77</v>
      </c>
    </row>
    <row r="9577" spans="1:5" outlineLevel="1" x14ac:dyDescent="0.35">
      <c r="A9577" s="25">
        <f>A9576</f>
        <v>43854</v>
      </c>
      <c r="B9577" s="24" t="str">
        <f>B9576</f>
        <v>RODNEY GLASPER II</v>
      </c>
      <c r="C9577" s="26">
        <f>SUBTOTAL(9,C9576:C9576)</f>
        <v>85</v>
      </c>
      <c r="D9577" s="26" t="str">
        <f>IF(E9577="","TOTAL","")</f>
        <v>TOTAL</v>
      </c>
    </row>
    <row r="9578" spans="1:5" outlineLevel="2" x14ac:dyDescent="0.35">
      <c r="A9578" s="11">
        <v>43854</v>
      </c>
      <c r="B9578" t="s">
        <v>1552</v>
      </c>
      <c r="C9578" s="5">
        <v>195</v>
      </c>
      <c r="D9578" s="26" t="str">
        <f>IF(E9578="","TOTAL","")</f>
        <v/>
      </c>
      <c r="E9578" t="s">
        <v>77</v>
      </c>
    </row>
    <row r="9579" spans="1:5" outlineLevel="1" x14ac:dyDescent="0.35">
      <c r="A9579" s="25">
        <f>A9578</f>
        <v>43854</v>
      </c>
      <c r="B9579" s="24" t="str">
        <f>B9578</f>
        <v>BAKI ENGIN GOKTEPE</v>
      </c>
      <c r="C9579" s="26">
        <f>SUBTOTAL(9,C9578:C9578)</f>
        <v>195</v>
      </c>
      <c r="D9579" s="26" t="str">
        <f>IF(E9579="","TOTAL","")</f>
        <v>TOTAL</v>
      </c>
    </row>
    <row r="9580" spans="1:5" outlineLevel="2" x14ac:dyDescent="0.35">
      <c r="A9580" s="11">
        <v>43854</v>
      </c>
      <c r="B9580" t="s">
        <v>1553</v>
      </c>
      <c r="C9580" s="5">
        <v>600</v>
      </c>
      <c r="D9580" s="26" t="str">
        <f>IF(E9580="","TOTAL","")</f>
        <v/>
      </c>
      <c r="E9580" t="s">
        <v>99</v>
      </c>
    </row>
    <row r="9581" spans="1:5" outlineLevel="1" x14ac:dyDescent="0.35">
      <c r="A9581" s="25">
        <f>A9580</f>
        <v>43854</v>
      </c>
      <c r="B9581" s="24" t="str">
        <f>B9580</f>
        <v>GOLF CLUB AT CINCO RANCH</v>
      </c>
      <c r="C9581" s="26">
        <f>SUBTOTAL(9,C9580:C9580)</f>
        <v>600</v>
      </c>
      <c r="D9581" s="26" t="str">
        <f>IF(E9581="","TOTAL","")</f>
        <v>TOTAL</v>
      </c>
    </row>
    <row r="9582" spans="1:5" outlineLevel="2" x14ac:dyDescent="0.35">
      <c r="A9582" s="11">
        <v>43854</v>
      </c>
      <c r="B9582" t="s">
        <v>1553</v>
      </c>
      <c r="C9582" s="5">
        <v>325</v>
      </c>
      <c r="D9582" s="26" t="str">
        <f>IF(E9582="","TOTAL","")</f>
        <v/>
      </c>
      <c r="E9582" t="s">
        <v>99</v>
      </c>
    </row>
    <row r="9583" spans="1:5" outlineLevel="2" x14ac:dyDescent="0.35">
      <c r="A9583" s="11">
        <v>43854</v>
      </c>
      <c r="B9583" t="s">
        <v>1553</v>
      </c>
      <c r="C9583" s="5">
        <v>325</v>
      </c>
      <c r="D9583" s="26" t="str">
        <f>IF(E9583="","TOTAL","")</f>
        <v/>
      </c>
      <c r="E9583" t="s">
        <v>99</v>
      </c>
    </row>
    <row r="9584" spans="1:5" outlineLevel="1" x14ac:dyDescent="0.35">
      <c r="A9584" s="25">
        <f>A9583</f>
        <v>43854</v>
      </c>
      <c r="B9584" s="24" t="str">
        <f>B9583</f>
        <v>GOLF CLUB AT CINCO RANCH</v>
      </c>
      <c r="C9584" s="26">
        <f>SUBTOTAL(9,C9582:C9583)</f>
        <v>650</v>
      </c>
      <c r="D9584" s="26" t="str">
        <f>IF(E9584="","TOTAL","")</f>
        <v>TOTAL</v>
      </c>
    </row>
    <row r="9585" spans="1:5" outlineLevel="2" x14ac:dyDescent="0.35">
      <c r="A9585" s="11">
        <v>43854</v>
      </c>
      <c r="B9585" t="s">
        <v>1015</v>
      </c>
      <c r="C9585" s="5">
        <v>125</v>
      </c>
      <c r="D9585" s="26" t="str">
        <f>IF(E9585="","TOTAL","")</f>
        <v/>
      </c>
      <c r="E9585" t="s">
        <v>77</v>
      </c>
    </row>
    <row r="9586" spans="1:5" outlineLevel="1" x14ac:dyDescent="0.35">
      <c r="A9586" s="25">
        <f>A9585</f>
        <v>43854</v>
      </c>
      <c r="B9586" s="24" t="str">
        <f>B9585</f>
        <v>JOHN GOLSTON JR</v>
      </c>
      <c r="C9586" s="26">
        <f>SUBTOTAL(9,C9585:C9585)</f>
        <v>125</v>
      </c>
      <c r="D9586" s="26" t="str">
        <f>IF(E9586="","TOTAL","")</f>
        <v>TOTAL</v>
      </c>
    </row>
    <row r="9587" spans="1:5" outlineLevel="2" x14ac:dyDescent="0.35">
      <c r="A9587" s="11">
        <v>43854</v>
      </c>
      <c r="B9587" t="s">
        <v>1293</v>
      </c>
      <c r="C9587" s="5">
        <v>135</v>
      </c>
      <c r="D9587" s="26" t="str">
        <f>IF(E9587="","TOTAL","")</f>
        <v/>
      </c>
      <c r="E9587" t="s">
        <v>77</v>
      </c>
    </row>
    <row r="9588" spans="1:5" outlineLevel="1" x14ac:dyDescent="0.35">
      <c r="A9588" s="25">
        <f>A9587</f>
        <v>43854</v>
      </c>
      <c r="B9588" s="24" t="str">
        <f>B9587</f>
        <v>ARTURO GOMEZ</v>
      </c>
      <c r="C9588" s="26">
        <f>SUBTOTAL(9,C9587:C9587)</f>
        <v>135</v>
      </c>
      <c r="D9588" s="26" t="str">
        <f>IF(E9588="","TOTAL","")</f>
        <v>TOTAL</v>
      </c>
    </row>
    <row r="9589" spans="1:5" outlineLevel="2" x14ac:dyDescent="0.35">
      <c r="A9589" s="11">
        <v>43854</v>
      </c>
      <c r="B9589" t="s">
        <v>1016</v>
      </c>
      <c r="C9589" s="5">
        <v>85</v>
      </c>
      <c r="D9589" s="26" t="str">
        <f>IF(E9589="","TOTAL","")</f>
        <v/>
      </c>
      <c r="E9589" t="s">
        <v>77</v>
      </c>
    </row>
    <row r="9590" spans="1:5" outlineLevel="1" x14ac:dyDescent="0.35">
      <c r="A9590" s="25">
        <f>A9589</f>
        <v>43854</v>
      </c>
      <c r="B9590" s="24" t="str">
        <f>B9589</f>
        <v>RONALD GONDER</v>
      </c>
      <c r="C9590" s="26">
        <f>SUBTOTAL(9,C9589:C9589)</f>
        <v>85</v>
      </c>
      <c r="D9590" s="26" t="str">
        <f>IF(E9590="","TOTAL","")</f>
        <v>TOTAL</v>
      </c>
    </row>
    <row r="9591" spans="1:5" outlineLevel="2" x14ac:dyDescent="0.35">
      <c r="A9591" s="11">
        <v>43854</v>
      </c>
      <c r="B9591" t="s">
        <v>1876</v>
      </c>
      <c r="C9591" s="5">
        <v>67.5</v>
      </c>
      <c r="D9591" s="26" t="str">
        <f>IF(E9591="","TOTAL","")</f>
        <v/>
      </c>
      <c r="E9591" t="s">
        <v>77</v>
      </c>
    </row>
    <row r="9592" spans="1:5" outlineLevel="2" x14ac:dyDescent="0.35">
      <c r="A9592" s="11">
        <v>43854</v>
      </c>
      <c r="B9592" t="s">
        <v>1876</v>
      </c>
      <c r="C9592" s="5">
        <v>67.5</v>
      </c>
      <c r="D9592" s="26" t="str">
        <f>IF(E9592="","TOTAL","")</f>
        <v/>
      </c>
      <c r="E9592" t="s">
        <v>77</v>
      </c>
    </row>
    <row r="9593" spans="1:5" outlineLevel="1" x14ac:dyDescent="0.35">
      <c r="A9593" s="25">
        <f>A9592</f>
        <v>43854</v>
      </c>
      <c r="B9593" s="24" t="str">
        <f>B9592</f>
        <v>BENJAMIN GONZALEZ</v>
      </c>
      <c r="C9593" s="26">
        <f>SUBTOTAL(9,C9591:C9592)</f>
        <v>135</v>
      </c>
      <c r="D9593" s="26" t="str">
        <f>IF(E9593="","TOTAL","")</f>
        <v>TOTAL</v>
      </c>
    </row>
    <row r="9594" spans="1:5" outlineLevel="2" x14ac:dyDescent="0.35">
      <c r="A9594" s="11">
        <v>43854</v>
      </c>
      <c r="B9594" t="s">
        <v>1877</v>
      </c>
      <c r="C9594" s="5">
        <v>115</v>
      </c>
      <c r="D9594" s="26" t="str">
        <f>IF(E9594="","TOTAL","")</f>
        <v/>
      </c>
      <c r="E9594" t="s">
        <v>77</v>
      </c>
    </row>
    <row r="9595" spans="1:5" outlineLevel="2" x14ac:dyDescent="0.35">
      <c r="A9595" s="11">
        <v>43854</v>
      </c>
      <c r="B9595" t="s">
        <v>1877</v>
      </c>
      <c r="C9595" s="5">
        <v>135</v>
      </c>
      <c r="D9595" s="26" t="str">
        <f>IF(E9595="","TOTAL","")</f>
        <v/>
      </c>
      <c r="E9595" t="s">
        <v>77</v>
      </c>
    </row>
    <row r="9596" spans="1:5" outlineLevel="2" x14ac:dyDescent="0.35">
      <c r="A9596" s="11">
        <v>43854</v>
      </c>
      <c r="B9596" t="s">
        <v>1877</v>
      </c>
      <c r="C9596" s="5">
        <v>75</v>
      </c>
      <c r="D9596" s="26" t="str">
        <f>IF(E9596="","TOTAL","")</f>
        <v/>
      </c>
      <c r="E9596" t="s">
        <v>77</v>
      </c>
    </row>
    <row r="9597" spans="1:5" outlineLevel="1" x14ac:dyDescent="0.35">
      <c r="A9597" s="25">
        <f>A9596</f>
        <v>43854</v>
      </c>
      <c r="B9597" s="24" t="str">
        <f>B9596</f>
        <v>KEVIN GOODE</v>
      </c>
      <c r="C9597" s="26">
        <f>SUBTOTAL(9,C9594:C9596)</f>
        <v>325</v>
      </c>
      <c r="D9597" s="26" t="str">
        <f>IF(E9597="","TOTAL","")</f>
        <v>TOTAL</v>
      </c>
    </row>
    <row r="9598" spans="1:5" outlineLevel="2" x14ac:dyDescent="0.35">
      <c r="A9598" s="11">
        <v>43854</v>
      </c>
      <c r="B9598" t="s">
        <v>1878</v>
      </c>
      <c r="C9598" s="5">
        <v>500</v>
      </c>
      <c r="D9598" s="26" t="str">
        <f>IF(E9598="","TOTAL","")</f>
        <v/>
      </c>
      <c r="E9598" t="s">
        <v>2259</v>
      </c>
    </row>
    <row r="9599" spans="1:5" outlineLevel="1" x14ac:dyDescent="0.35">
      <c r="A9599" s="25">
        <f>A9598</f>
        <v>43854</v>
      </c>
      <c r="B9599" s="24" t="str">
        <f>B9598</f>
        <v>KRISTIN GRAHAM</v>
      </c>
      <c r="C9599" s="26">
        <f>SUBTOTAL(9,C9598:C9598)</f>
        <v>500</v>
      </c>
      <c r="D9599" s="26" t="str">
        <f>IF(E9599="","TOTAL","")</f>
        <v>TOTAL</v>
      </c>
    </row>
    <row r="9600" spans="1:5" outlineLevel="2" x14ac:dyDescent="0.35">
      <c r="A9600" s="11">
        <v>43854</v>
      </c>
      <c r="B9600" t="s">
        <v>31</v>
      </c>
      <c r="C9600" s="5">
        <v>356.34</v>
      </c>
      <c r="D9600" s="26" t="str">
        <f>IF(E9600="","TOTAL","")</f>
        <v/>
      </c>
      <c r="E9600" t="s">
        <v>79</v>
      </c>
    </row>
    <row r="9601" spans="1:5" outlineLevel="2" x14ac:dyDescent="0.35">
      <c r="A9601" s="11">
        <v>43854</v>
      </c>
      <c r="B9601" t="s">
        <v>31</v>
      </c>
      <c r="C9601" s="5">
        <v>-1010.88</v>
      </c>
      <c r="D9601" s="26" t="str">
        <f>IF(E9601="","TOTAL","")</f>
        <v/>
      </c>
      <c r="E9601" t="s">
        <v>79</v>
      </c>
    </row>
    <row r="9602" spans="1:5" outlineLevel="2" x14ac:dyDescent="0.35">
      <c r="A9602" s="11">
        <v>43854</v>
      </c>
      <c r="B9602" t="s">
        <v>31</v>
      </c>
      <c r="C9602" s="5">
        <v>158.96</v>
      </c>
      <c r="D9602" s="26" t="str">
        <f>IF(E9602="","TOTAL","")</f>
        <v/>
      </c>
      <c r="E9602" t="s">
        <v>81</v>
      </c>
    </row>
    <row r="9603" spans="1:5" outlineLevel="2" x14ac:dyDescent="0.35">
      <c r="A9603" s="11">
        <v>43854</v>
      </c>
      <c r="B9603" t="s">
        <v>31</v>
      </c>
      <c r="C9603" s="5">
        <v>158.96</v>
      </c>
      <c r="D9603" s="26" t="str">
        <f>IF(E9603="","TOTAL","")</f>
        <v/>
      </c>
      <c r="E9603" t="s">
        <v>79</v>
      </c>
    </row>
    <row r="9604" spans="1:5" outlineLevel="2" x14ac:dyDescent="0.35">
      <c r="A9604" s="11">
        <v>43854</v>
      </c>
      <c r="B9604" t="s">
        <v>31</v>
      </c>
      <c r="C9604" s="5">
        <v>10.53</v>
      </c>
      <c r="D9604" s="26" t="str">
        <f>IF(E9604="","TOTAL","")</f>
        <v/>
      </c>
      <c r="E9604" t="s">
        <v>79</v>
      </c>
    </row>
    <row r="9605" spans="1:5" outlineLevel="2" x14ac:dyDescent="0.35">
      <c r="A9605" s="11">
        <v>43854</v>
      </c>
      <c r="B9605" t="s">
        <v>31</v>
      </c>
      <c r="C9605" s="5">
        <v>3203.46</v>
      </c>
      <c r="D9605" s="26" t="str">
        <f>IF(E9605="","TOTAL","")</f>
        <v/>
      </c>
      <c r="E9605" t="s">
        <v>81</v>
      </c>
    </row>
    <row r="9606" spans="1:5" outlineLevel="2" x14ac:dyDescent="0.35">
      <c r="A9606" s="11">
        <v>43854</v>
      </c>
      <c r="B9606" t="s">
        <v>31</v>
      </c>
      <c r="C9606" s="5">
        <v>459.3</v>
      </c>
      <c r="D9606" s="26" t="str">
        <f>IF(E9606="","TOTAL","")</f>
        <v/>
      </c>
      <c r="E9606" t="s">
        <v>81</v>
      </c>
    </row>
    <row r="9607" spans="1:5" outlineLevel="2" x14ac:dyDescent="0.35">
      <c r="A9607" s="11">
        <v>43854</v>
      </c>
      <c r="B9607" t="s">
        <v>31</v>
      </c>
      <c r="C9607" s="5">
        <v>59.88</v>
      </c>
      <c r="D9607" s="26" t="str">
        <f>IF(E9607="","TOTAL","")</f>
        <v/>
      </c>
      <c r="E9607" t="s">
        <v>81</v>
      </c>
    </row>
    <row r="9608" spans="1:5" outlineLevel="2" x14ac:dyDescent="0.35">
      <c r="A9608" s="11">
        <v>43854</v>
      </c>
      <c r="B9608" t="s">
        <v>31</v>
      </c>
      <c r="C9608" s="5">
        <v>248.01</v>
      </c>
      <c r="D9608" s="26" t="str">
        <f>IF(E9608="","TOTAL","")</f>
        <v/>
      </c>
      <c r="E9608" t="s">
        <v>81</v>
      </c>
    </row>
    <row r="9609" spans="1:5" outlineLevel="2" x14ac:dyDescent="0.35">
      <c r="A9609" s="11">
        <v>43854</v>
      </c>
      <c r="B9609" t="s">
        <v>31</v>
      </c>
      <c r="C9609" s="5">
        <v>220.86</v>
      </c>
      <c r="D9609" s="26" t="str">
        <f>IF(E9609="","TOTAL","")</f>
        <v/>
      </c>
      <c r="E9609" t="s">
        <v>81</v>
      </c>
    </row>
    <row r="9610" spans="1:5" outlineLevel="2" x14ac:dyDescent="0.35">
      <c r="A9610" s="11">
        <v>43854</v>
      </c>
      <c r="B9610" t="s">
        <v>31</v>
      </c>
      <c r="C9610" s="5">
        <v>170.58</v>
      </c>
      <c r="D9610" s="26" t="str">
        <f>IF(E9610="","TOTAL","")</f>
        <v/>
      </c>
      <c r="E9610" t="s">
        <v>81</v>
      </c>
    </row>
    <row r="9611" spans="1:5" outlineLevel="2" x14ac:dyDescent="0.35">
      <c r="A9611" s="11">
        <v>43854</v>
      </c>
      <c r="B9611" t="s">
        <v>31</v>
      </c>
      <c r="C9611" s="5">
        <v>219.72</v>
      </c>
      <c r="D9611" s="26" t="str">
        <f>IF(E9611="","TOTAL","")</f>
        <v/>
      </c>
      <c r="E9611" t="s">
        <v>81</v>
      </c>
    </row>
    <row r="9612" spans="1:5" outlineLevel="2" x14ac:dyDescent="0.35">
      <c r="A9612" s="11">
        <v>43854</v>
      </c>
      <c r="B9612" t="s">
        <v>31</v>
      </c>
      <c r="C9612" s="5">
        <v>65.75</v>
      </c>
      <c r="D9612" s="26" t="str">
        <f>IF(E9612="","TOTAL","")</f>
        <v/>
      </c>
      <c r="E9612" t="s">
        <v>81</v>
      </c>
    </row>
    <row r="9613" spans="1:5" outlineLevel="2" x14ac:dyDescent="0.35">
      <c r="A9613" s="11">
        <v>43854</v>
      </c>
      <c r="B9613" t="s">
        <v>31</v>
      </c>
      <c r="C9613" s="5">
        <v>87.47</v>
      </c>
      <c r="D9613" s="26" t="str">
        <f>IF(E9613="","TOTAL","")</f>
        <v/>
      </c>
      <c r="E9613" t="s">
        <v>81</v>
      </c>
    </row>
    <row r="9614" spans="1:5" outlineLevel="2" x14ac:dyDescent="0.35">
      <c r="A9614" s="11">
        <v>43854</v>
      </c>
      <c r="B9614" t="s">
        <v>31</v>
      </c>
      <c r="C9614" s="5">
        <v>197.7</v>
      </c>
      <c r="D9614" s="26" t="str">
        <f>IF(E9614="","TOTAL","")</f>
        <v/>
      </c>
      <c r="E9614" t="s">
        <v>81</v>
      </c>
    </row>
    <row r="9615" spans="1:5" outlineLevel="2" x14ac:dyDescent="0.35">
      <c r="A9615" s="11">
        <v>43854</v>
      </c>
      <c r="B9615" t="s">
        <v>31</v>
      </c>
      <c r="C9615" s="5">
        <v>78.2</v>
      </c>
      <c r="D9615" s="26" t="str">
        <f>IF(E9615="","TOTAL","")</f>
        <v/>
      </c>
      <c r="E9615" t="s">
        <v>81</v>
      </c>
    </row>
    <row r="9616" spans="1:5" outlineLevel="1" x14ac:dyDescent="0.35">
      <c r="A9616" s="25">
        <f>A9615</f>
        <v>43854</v>
      </c>
      <c r="B9616" s="24" t="str">
        <f>B9615</f>
        <v>GRAINGER INC</v>
      </c>
      <c r="C9616" s="26">
        <f>SUBTOTAL(9,C9600:C9615)</f>
        <v>4684.84</v>
      </c>
      <c r="D9616" s="26" t="str">
        <f>IF(E9616="","TOTAL","")</f>
        <v>TOTAL</v>
      </c>
    </row>
    <row r="9617" spans="1:5" outlineLevel="2" x14ac:dyDescent="0.35">
      <c r="A9617" s="11">
        <v>43854</v>
      </c>
      <c r="B9617" t="s">
        <v>755</v>
      </c>
      <c r="C9617" s="5">
        <v>125</v>
      </c>
      <c r="D9617" s="26" t="str">
        <f>IF(E9617="","TOTAL","")</f>
        <v/>
      </c>
      <c r="E9617" t="s">
        <v>77</v>
      </c>
    </row>
    <row r="9618" spans="1:5" outlineLevel="2" x14ac:dyDescent="0.35">
      <c r="A9618" s="11">
        <v>43854</v>
      </c>
      <c r="B9618" t="s">
        <v>755</v>
      </c>
      <c r="C9618" s="5">
        <v>120</v>
      </c>
      <c r="D9618" s="26" t="str">
        <f>IF(E9618="","TOTAL","")</f>
        <v/>
      </c>
      <c r="E9618" t="s">
        <v>77</v>
      </c>
    </row>
    <row r="9619" spans="1:5" outlineLevel="1" x14ac:dyDescent="0.35">
      <c r="A9619" s="25">
        <f>A9618</f>
        <v>43854</v>
      </c>
      <c r="B9619" s="24" t="str">
        <f>B9618</f>
        <v>ANDRE S GRANT</v>
      </c>
      <c r="C9619" s="26">
        <f>SUBTOTAL(9,C9617:C9618)</f>
        <v>245</v>
      </c>
      <c r="D9619" s="26" t="str">
        <f>IF(E9619="","TOTAL","")</f>
        <v>TOTAL</v>
      </c>
    </row>
    <row r="9620" spans="1:5" outlineLevel="2" x14ac:dyDescent="0.35">
      <c r="A9620" s="11">
        <v>43854</v>
      </c>
      <c r="B9620" t="s">
        <v>272</v>
      </c>
      <c r="C9620" s="5">
        <v>872.64</v>
      </c>
      <c r="D9620" s="26" t="str">
        <f>IF(E9620="","TOTAL","")</f>
        <v/>
      </c>
      <c r="E9620" t="s">
        <v>81</v>
      </c>
    </row>
    <row r="9621" spans="1:5" outlineLevel="2" x14ac:dyDescent="0.35">
      <c r="A9621" s="11">
        <v>43854</v>
      </c>
      <c r="B9621" t="s">
        <v>272</v>
      </c>
      <c r="C9621" s="5">
        <v>533.19000000000005</v>
      </c>
      <c r="D9621" s="26" t="str">
        <f>IF(E9621="","TOTAL","")</f>
        <v/>
      </c>
      <c r="E9621" t="s">
        <v>81</v>
      </c>
    </row>
    <row r="9622" spans="1:5" outlineLevel="1" x14ac:dyDescent="0.35">
      <c r="A9622" s="25">
        <f>A9621</f>
        <v>43854</v>
      </c>
      <c r="B9622" s="24" t="str">
        <f>B9621</f>
        <v>GRAYBAR</v>
      </c>
      <c r="C9622" s="26">
        <f>SUBTOTAL(9,C9620:C9621)</f>
        <v>1405.83</v>
      </c>
      <c r="D9622" s="26" t="str">
        <f>IF(E9622="","TOTAL","")</f>
        <v>TOTAL</v>
      </c>
    </row>
    <row r="9623" spans="1:5" outlineLevel="2" x14ac:dyDescent="0.35">
      <c r="A9623" s="11">
        <v>43854</v>
      </c>
      <c r="B9623" t="s">
        <v>756</v>
      </c>
      <c r="C9623" s="5">
        <v>85</v>
      </c>
      <c r="D9623" s="26" t="str">
        <f>IF(E9623="","TOTAL","")</f>
        <v/>
      </c>
      <c r="E9623" t="s">
        <v>77</v>
      </c>
    </row>
    <row r="9624" spans="1:5" outlineLevel="1" x14ac:dyDescent="0.35">
      <c r="A9624" s="25">
        <f>A9623</f>
        <v>43854</v>
      </c>
      <c r="B9624" s="24" t="str">
        <f>B9623</f>
        <v>ARTHUR GREEN</v>
      </c>
      <c r="C9624" s="26">
        <f>SUBTOTAL(9,C9623:C9623)</f>
        <v>85</v>
      </c>
      <c r="D9624" s="26" t="str">
        <f>IF(E9624="","TOTAL","")</f>
        <v>TOTAL</v>
      </c>
    </row>
    <row r="9625" spans="1:5" outlineLevel="2" x14ac:dyDescent="0.35">
      <c r="A9625" s="11">
        <v>43854</v>
      </c>
      <c r="B9625" t="s">
        <v>757</v>
      </c>
      <c r="C9625" s="5">
        <v>85</v>
      </c>
      <c r="D9625" s="26" t="str">
        <f>IF(E9625="","TOTAL","")</f>
        <v/>
      </c>
      <c r="E9625" t="s">
        <v>77</v>
      </c>
    </row>
    <row r="9626" spans="1:5" outlineLevel="1" x14ac:dyDescent="0.35">
      <c r="A9626" s="25">
        <f>A9625</f>
        <v>43854</v>
      </c>
      <c r="B9626" s="24" t="str">
        <f>B9625</f>
        <v>DARRYL GREEN</v>
      </c>
      <c r="C9626" s="26">
        <f>SUBTOTAL(9,C9625:C9625)</f>
        <v>85</v>
      </c>
      <c r="D9626" s="26" t="str">
        <f>IF(E9626="","TOTAL","")</f>
        <v>TOTAL</v>
      </c>
    </row>
    <row r="9627" spans="1:5" outlineLevel="2" x14ac:dyDescent="0.35">
      <c r="A9627" s="11">
        <v>43854</v>
      </c>
      <c r="B9627" t="s">
        <v>912</v>
      </c>
      <c r="C9627" s="5">
        <v>125</v>
      </c>
      <c r="D9627" s="26" t="str">
        <f>IF(E9627="","TOTAL","")</f>
        <v/>
      </c>
      <c r="E9627" t="s">
        <v>77</v>
      </c>
    </row>
    <row r="9628" spans="1:5" outlineLevel="1" x14ac:dyDescent="0.35">
      <c r="A9628" s="25">
        <f>A9627</f>
        <v>43854</v>
      </c>
      <c r="B9628" s="24" t="str">
        <f>B9627</f>
        <v>KAVIN GREEN</v>
      </c>
      <c r="C9628" s="26">
        <f>SUBTOTAL(9,C9627:C9627)</f>
        <v>125</v>
      </c>
      <c r="D9628" s="26" t="str">
        <f>IF(E9628="","TOTAL","")</f>
        <v>TOTAL</v>
      </c>
    </row>
    <row r="9629" spans="1:5" outlineLevel="2" x14ac:dyDescent="0.35">
      <c r="A9629" s="11">
        <v>43854</v>
      </c>
      <c r="B9629" t="s">
        <v>274</v>
      </c>
      <c r="C9629" s="5">
        <v>6022.5</v>
      </c>
      <c r="D9629" s="26" t="str">
        <f>IF(E9629="","TOTAL","")</f>
        <v/>
      </c>
      <c r="E9629" t="s">
        <v>88</v>
      </c>
    </row>
    <row r="9630" spans="1:5" outlineLevel="2" x14ac:dyDescent="0.35">
      <c r="A9630" s="11">
        <v>43854</v>
      </c>
      <c r="B9630" t="s">
        <v>274</v>
      </c>
      <c r="C9630" s="5">
        <v>6022.5</v>
      </c>
      <c r="D9630" s="26" t="str">
        <f>IF(E9630="","TOTAL","")</f>
        <v/>
      </c>
      <c r="E9630" t="s">
        <v>88</v>
      </c>
    </row>
    <row r="9631" spans="1:5" outlineLevel="2" x14ac:dyDescent="0.35">
      <c r="A9631" s="11">
        <v>43854</v>
      </c>
      <c r="B9631" t="s">
        <v>274</v>
      </c>
      <c r="C9631" s="5">
        <v>6022.5</v>
      </c>
      <c r="D9631" s="26" t="str">
        <f>IF(E9631="","TOTAL","")</f>
        <v/>
      </c>
      <c r="E9631" t="s">
        <v>88</v>
      </c>
    </row>
    <row r="9632" spans="1:5" outlineLevel="2" x14ac:dyDescent="0.35">
      <c r="A9632" s="11">
        <v>43854</v>
      </c>
      <c r="B9632" t="s">
        <v>274</v>
      </c>
      <c r="C9632" s="5">
        <v>6022.5</v>
      </c>
      <c r="D9632" s="26" t="str">
        <f>IF(E9632="","TOTAL","")</f>
        <v/>
      </c>
      <c r="E9632" t="s">
        <v>88</v>
      </c>
    </row>
    <row r="9633" spans="1:5" outlineLevel="1" x14ac:dyDescent="0.35">
      <c r="A9633" s="25">
        <f>A9632</f>
        <v>43854</v>
      </c>
      <c r="B9633" s="24" t="str">
        <f>B9632</f>
        <v>GREEN STAR ENGINEERING LLC</v>
      </c>
      <c r="C9633" s="26">
        <f>SUBTOTAL(9,C9629:C9632)</f>
        <v>24090</v>
      </c>
      <c r="D9633" s="26" t="str">
        <f>IF(E9633="","TOTAL","")</f>
        <v>TOTAL</v>
      </c>
    </row>
    <row r="9634" spans="1:5" outlineLevel="2" x14ac:dyDescent="0.35">
      <c r="A9634" s="11">
        <v>43854</v>
      </c>
      <c r="B9634" t="s">
        <v>252</v>
      </c>
      <c r="C9634" s="5">
        <v>163</v>
      </c>
      <c r="D9634" s="26" t="str">
        <f>IF(E9634="","TOTAL","")</f>
        <v/>
      </c>
      <c r="E9634" t="s">
        <v>106</v>
      </c>
    </row>
    <row r="9635" spans="1:5" outlineLevel="1" x14ac:dyDescent="0.35">
      <c r="A9635" s="25">
        <f>A9634</f>
        <v>43854</v>
      </c>
      <c r="B9635" s="24" t="str">
        <f>B9634</f>
        <v>GREENHOUSE ROAD LANDFILL LP</v>
      </c>
      <c r="C9635" s="26">
        <f>SUBTOTAL(9,C9634:C9634)</f>
        <v>163</v>
      </c>
      <c r="D9635" s="26" t="str">
        <f>IF(E9635="","TOTAL","")</f>
        <v>TOTAL</v>
      </c>
    </row>
    <row r="9636" spans="1:5" outlineLevel="2" x14ac:dyDescent="0.35">
      <c r="A9636" s="11">
        <v>43854</v>
      </c>
      <c r="B9636" t="s">
        <v>1879</v>
      </c>
      <c r="C9636" s="5">
        <v>115</v>
      </c>
      <c r="D9636" s="26" t="str">
        <f>IF(E9636="","TOTAL","")</f>
        <v/>
      </c>
      <c r="E9636" t="s">
        <v>77</v>
      </c>
    </row>
    <row r="9637" spans="1:5" outlineLevel="1" x14ac:dyDescent="0.35">
      <c r="A9637" s="25">
        <f>A9636</f>
        <v>43854</v>
      </c>
      <c r="B9637" s="24" t="str">
        <f>B9636</f>
        <v>SOHI GREWAL</v>
      </c>
      <c r="C9637" s="26">
        <f>SUBTOTAL(9,C9636:C9636)</f>
        <v>115</v>
      </c>
      <c r="D9637" s="26" t="str">
        <f>IF(E9637="","TOTAL","")</f>
        <v>TOTAL</v>
      </c>
    </row>
    <row r="9638" spans="1:5" outlineLevel="2" x14ac:dyDescent="0.35">
      <c r="A9638" s="11">
        <v>43854</v>
      </c>
      <c r="B9638" t="s">
        <v>1557</v>
      </c>
      <c r="C9638" s="5">
        <v>5088</v>
      </c>
      <c r="D9638" s="26" t="str">
        <f>IF(E9638="","TOTAL","")</f>
        <v/>
      </c>
      <c r="E9638" t="s">
        <v>420</v>
      </c>
    </row>
    <row r="9639" spans="1:5" outlineLevel="1" x14ac:dyDescent="0.35">
      <c r="A9639" s="25">
        <f>A9638</f>
        <v>43854</v>
      </c>
      <c r="B9639" s="24" t="str">
        <f>B9638</f>
        <v>GTS TECHNOLOGY SOLUTIONS INC</v>
      </c>
      <c r="C9639" s="26">
        <f>SUBTOTAL(9,C9638:C9638)</f>
        <v>5088</v>
      </c>
      <c r="D9639" s="26" t="str">
        <f>IF(E9639="","TOTAL","")</f>
        <v>TOTAL</v>
      </c>
    </row>
    <row r="9640" spans="1:5" outlineLevel="2" x14ac:dyDescent="0.35">
      <c r="A9640" s="11">
        <v>43854</v>
      </c>
      <c r="B9640" t="s">
        <v>1880</v>
      </c>
      <c r="C9640" s="5">
        <v>2812.04</v>
      </c>
      <c r="D9640" s="26" t="str">
        <f>IF(E9640="","TOTAL","")</f>
        <v/>
      </c>
      <c r="E9640" t="s">
        <v>107</v>
      </c>
    </row>
    <row r="9641" spans="1:5" outlineLevel="1" x14ac:dyDescent="0.35">
      <c r="A9641" s="25">
        <f>A9640</f>
        <v>43854</v>
      </c>
      <c r="B9641" s="24" t="str">
        <f>B9640</f>
        <v>GUARDIAN - APPLETON</v>
      </c>
      <c r="C9641" s="26">
        <f>SUBTOTAL(9,C9640:C9640)</f>
        <v>2812.04</v>
      </c>
      <c r="D9641" s="26" t="str">
        <f>IF(E9641="","TOTAL","")</f>
        <v>TOTAL</v>
      </c>
    </row>
    <row r="9642" spans="1:5" outlineLevel="2" x14ac:dyDescent="0.35">
      <c r="A9642" s="11">
        <v>43854</v>
      </c>
      <c r="B9642" t="s">
        <v>1880</v>
      </c>
      <c r="C9642" s="5">
        <v>6420.86</v>
      </c>
      <c r="D9642" s="26" t="str">
        <f>IF(E9642="","TOTAL","")</f>
        <v/>
      </c>
      <c r="E9642" t="s">
        <v>107</v>
      </c>
    </row>
    <row r="9643" spans="1:5" outlineLevel="1" x14ac:dyDescent="0.35">
      <c r="A9643" s="25">
        <f>A9642</f>
        <v>43854</v>
      </c>
      <c r="B9643" s="24" t="str">
        <f>B9642</f>
        <v>GUARDIAN - APPLETON</v>
      </c>
      <c r="C9643" s="26">
        <f>SUBTOTAL(9,C9642:C9642)</f>
        <v>6420.86</v>
      </c>
      <c r="D9643" s="26" t="str">
        <f>IF(E9643="","TOTAL","")</f>
        <v>TOTAL</v>
      </c>
    </row>
    <row r="9644" spans="1:5" outlineLevel="2" x14ac:dyDescent="0.35">
      <c r="A9644" s="11">
        <v>43854</v>
      </c>
      <c r="B9644" t="s">
        <v>1880</v>
      </c>
      <c r="C9644" s="5">
        <v>14425.96</v>
      </c>
      <c r="D9644" s="26" t="str">
        <f>IF(E9644="","TOTAL","")</f>
        <v/>
      </c>
      <c r="E9644" t="s">
        <v>107</v>
      </c>
    </row>
    <row r="9645" spans="1:5" outlineLevel="1" x14ac:dyDescent="0.35">
      <c r="A9645" s="25">
        <f>A9644</f>
        <v>43854</v>
      </c>
      <c r="B9645" s="24" t="str">
        <f>B9644</f>
        <v>GUARDIAN - APPLETON</v>
      </c>
      <c r="C9645" s="26">
        <f>SUBTOTAL(9,C9644:C9644)</f>
        <v>14425.96</v>
      </c>
      <c r="D9645" s="26" t="str">
        <f>IF(E9645="","TOTAL","")</f>
        <v>TOTAL</v>
      </c>
    </row>
    <row r="9646" spans="1:5" outlineLevel="2" x14ac:dyDescent="0.35">
      <c r="A9646" s="11">
        <v>43854</v>
      </c>
      <c r="B9646" t="s">
        <v>1880</v>
      </c>
      <c r="C9646" s="5">
        <v>18391</v>
      </c>
      <c r="D9646" s="26" t="str">
        <f>IF(E9646="","TOTAL","")</f>
        <v/>
      </c>
      <c r="E9646" t="s">
        <v>107</v>
      </c>
    </row>
    <row r="9647" spans="1:5" outlineLevel="1" x14ac:dyDescent="0.35">
      <c r="A9647" s="25">
        <f>A9646</f>
        <v>43854</v>
      </c>
      <c r="B9647" s="24" t="str">
        <f>B9646</f>
        <v>GUARDIAN - APPLETON</v>
      </c>
      <c r="C9647" s="26">
        <f>SUBTOTAL(9,C9646:C9646)</f>
        <v>18391</v>
      </c>
      <c r="D9647" s="26" t="str">
        <f>IF(E9647="","TOTAL","")</f>
        <v>TOTAL</v>
      </c>
    </row>
    <row r="9648" spans="1:5" outlineLevel="2" x14ac:dyDescent="0.35">
      <c r="A9648" s="11">
        <v>43854</v>
      </c>
      <c r="B9648" t="s">
        <v>1880</v>
      </c>
      <c r="C9648" s="5">
        <v>20522.560000000001</v>
      </c>
      <c r="D9648" s="26" t="str">
        <f>IF(E9648="","TOTAL","")</f>
        <v/>
      </c>
      <c r="E9648" t="s">
        <v>107</v>
      </c>
    </row>
    <row r="9649" spans="1:5" outlineLevel="1" x14ac:dyDescent="0.35">
      <c r="A9649" s="25">
        <f>A9648</f>
        <v>43854</v>
      </c>
      <c r="B9649" s="24" t="str">
        <f>B9648</f>
        <v>GUARDIAN - APPLETON</v>
      </c>
      <c r="C9649" s="26">
        <f>SUBTOTAL(9,C9648:C9648)</f>
        <v>20522.560000000001</v>
      </c>
      <c r="D9649" s="26" t="str">
        <f>IF(E9649="","TOTAL","")</f>
        <v>TOTAL</v>
      </c>
    </row>
    <row r="9650" spans="1:5" outlineLevel="2" x14ac:dyDescent="0.35">
      <c r="A9650" s="11">
        <v>43854</v>
      </c>
      <c r="B9650" t="s">
        <v>1880</v>
      </c>
      <c r="C9650" s="5">
        <v>80428.899999999994</v>
      </c>
      <c r="D9650" s="26" t="str">
        <f>IF(E9650="","TOTAL","")</f>
        <v/>
      </c>
      <c r="E9650" t="s">
        <v>107</v>
      </c>
    </row>
    <row r="9651" spans="1:5" outlineLevel="1" x14ac:dyDescent="0.35">
      <c r="A9651" s="25">
        <f>A9650</f>
        <v>43854</v>
      </c>
      <c r="B9651" s="24" t="str">
        <f>B9650</f>
        <v>GUARDIAN - APPLETON</v>
      </c>
      <c r="C9651" s="26">
        <f>SUBTOTAL(9,C9650:C9650)</f>
        <v>80428.899999999994</v>
      </c>
      <c r="D9651" s="26" t="str">
        <f>IF(E9651="","TOTAL","")</f>
        <v>TOTAL</v>
      </c>
    </row>
    <row r="9652" spans="1:5" outlineLevel="2" x14ac:dyDescent="0.35">
      <c r="A9652" s="11">
        <v>43854</v>
      </c>
      <c r="B9652" t="s">
        <v>1881</v>
      </c>
      <c r="C9652" s="5">
        <v>135</v>
      </c>
      <c r="D9652" s="26" t="str">
        <f>IF(E9652="","TOTAL","")</f>
        <v/>
      </c>
      <c r="E9652" t="s">
        <v>77</v>
      </c>
    </row>
    <row r="9653" spans="1:5" outlineLevel="1" x14ac:dyDescent="0.35">
      <c r="A9653" s="25">
        <f>A9652</f>
        <v>43854</v>
      </c>
      <c r="B9653" s="24" t="str">
        <f>B9652</f>
        <v>KEVIN GUENTHER</v>
      </c>
      <c r="C9653" s="26">
        <f>SUBTOTAL(9,C9652:C9652)</f>
        <v>135</v>
      </c>
      <c r="D9653" s="26" t="str">
        <f>IF(E9653="","TOTAL","")</f>
        <v>TOTAL</v>
      </c>
    </row>
    <row r="9654" spans="1:5" outlineLevel="2" x14ac:dyDescent="0.35">
      <c r="A9654" s="11">
        <v>43854</v>
      </c>
      <c r="B9654" t="s">
        <v>450</v>
      </c>
      <c r="C9654" s="5">
        <v>420.9</v>
      </c>
      <c r="D9654" s="26" t="str">
        <f>IF(E9654="","TOTAL","")</f>
        <v/>
      </c>
      <c r="E9654" t="s">
        <v>89</v>
      </c>
    </row>
    <row r="9655" spans="1:5" outlineLevel="1" x14ac:dyDescent="0.35">
      <c r="A9655" s="25">
        <f>A9654</f>
        <v>43854</v>
      </c>
      <c r="B9655" s="24" t="str">
        <f>B9654</f>
        <v>GULF COAST SPECIALTIES</v>
      </c>
      <c r="C9655" s="26">
        <f>SUBTOTAL(9,C9654:C9654)</f>
        <v>420.9</v>
      </c>
      <c r="D9655" s="26" t="str">
        <f>IF(E9655="","TOTAL","")</f>
        <v>TOTAL</v>
      </c>
    </row>
    <row r="9656" spans="1:5" outlineLevel="2" x14ac:dyDescent="0.35">
      <c r="A9656" s="11">
        <v>43854</v>
      </c>
      <c r="B9656" t="s">
        <v>138</v>
      </c>
      <c r="C9656" s="5">
        <v>90.48</v>
      </c>
      <c r="D9656" s="26" t="str">
        <f>IF(E9656="","TOTAL","")</f>
        <v/>
      </c>
      <c r="E9656" t="s">
        <v>76</v>
      </c>
    </row>
    <row r="9657" spans="1:5" outlineLevel="2" x14ac:dyDescent="0.35">
      <c r="A9657" s="11">
        <v>43854</v>
      </c>
      <c r="B9657" t="s">
        <v>138</v>
      </c>
      <c r="C9657" s="5">
        <v>86.2</v>
      </c>
      <c r="D9657" s="26" t="str">
        <f>IF(E9657="","TOTAL","")</f>
        <v/>
      </c>
      <c r="E9657" t="s">
        <v>93</v>
      </c>
    </row>
    <row r="9658" spans="1:5" outlineLevel="2" x14ac:dyDescent="0.35">
      <c r="A9658" s="11">
        <v>43854</v>
      </c>
      <c r="B9658" t="s">
        <v>138</v>
      </c>
      <c r="C9658" s="5">
        <v>27.79</v>
      </c>
      <c r="D9658" s="26" t="str">
        <f>IF(E9658="","TOTAL","")</f>
        <v/>
      </c>
      <c r="E9658" t="s">
        <v>93</v>
      </c>
    </row>
    <row r="9659" spans="1:5" outlineLevel="2" x14ac:dyDescent="0.35">
      <c r="A9659" s="11">
        <v>43854</v>
      </c>
      <c r="B9659" t="s">
        <v>138</v>
      </c>
      <c r="C9659" s="5">
        <v>46.04</v>
      </c>
      <c r="D9659" s="26" t="str">
        <f>IF(E9659="","TOTAL","")</f>
        <v/>
      </c>
      <c r="E9659" t="s">
        <v>93</v>
      </c>
    </row>
    <row r="9660" spans="1:5" outlineLevel="2" x14ac:dyDescent="0.35">
      <c r="A9660" s="11">
        <v>43854</v>
      </c>
      <c r="B9660" t="s">
        <v>138</v>
      </c>
      <c r="C9660" s="5">
        <v>29.69</v>
      </c>
      <c r="D9660" s="26" t="str">
        <f>IF(E9660="","TOTAL","")</f>
        <v/>
      </c>
      <c r="E9660" t="s">
        <v>79</v>
      </c>
    </row>
    <row r="9661" spans="1:5" outlineLevel="2" x14ac:dyDescent="0.35">
      <c r="A9661" s="11">
        <v>43854</v>
      </c>
      <c r="B9661" t="s">
        <v>138</v>
      </c>
      <c r="C9661" s="5">
        <v>29.8</v>
      </c>
      <c r="D9661" s="26" t="str">
        <f>IF(E9661="","TOTAL","")</f>
        <v/>
      </c>
      <c r="E9661" t="s">
        <v>79</v>
      </c>
    </row>
    <row r="9662" spans="1:5" outlineLevel="2" x14ac:dyDescent="0.35">
      <c r="A9662" s="11">
        <v>43854</v>
      </c>
      <c r="B9662" t="s">
        <v>138</v>
      </c>
      <c r="C9662" s="5">
        <v>20.52</v>
      </c>
      <c r="D9662" s="26" t="str">
        <f>IF(E9662="","TOTAL","")</f>
        <v/>
      </c>
      <c r="E9662" t="s">
        <v>76</v>
      </c>
    </row>
    <row r="9663" spans="1:5" outlineLevel="2" x14ac:dyDescent="0.35">
      <c r="A9663" s="11">
        <v>43854</v>
      </c>
      <c r="B9663" t="s">
        <v>138</v>
      </c>
      <c r="C9663" s="5">
        <v>36.18</v>
      </c>
      <c r="D9663" s="26" t="str">
        <f>IF(E9663="","TOTAL","")</f>
        <v/>
      </c>
      <c r="E9663" t="s">
        <v>79</v>
      </c>
    </row>
    <row r="9664" spans="1:5" outlineLevel="2" x14ac:dyDescent="0.35">
      <c r="A9664" s="11">
        <v>43854</v>
      </c>
      <c r="B9664" t="s">
        <v>138</v>
      </c>
      <c r="C9664" s="5">
        <v>71.819999999999993</v>
      </c>
      <c r="D9664" s="26" t="str">
        <f>IF(E9664="","TOTAL","")</f>
        <v/>
      </c>
      <c r="E9664" t="s">
        <v>79</v>
      </c>
    </row>
    <row r="9665" spans="1:5" outlineLevel="2" x14ac:dyDescent="0.35">
      <c r="A9665" s="11">
        <v>43854</v>
      </c>
      <c r="B9665" t="s">
        <v>138</v>
      </c>
      <c r="C9665" s="5">
        <v>99.4</v>
      </c>
      <c r="D9665" s="26" t="str">
        <f>IF(E9665="","TOTAL","")</f>
        <v/>
      </c>
      <c r="E9665" t="s">
        <v>89</v>
      </c>
    </row>
    <row r="9666" spans="1:5" outlineLevel="2" x14ac:dyDescent="0.35">
      <c r="A9666" s="11">
        <v>43854</v>
      </c>
      <c r="B9666" t="s">
        <v>138</v>
      </c>
      <c r="C9666" s="5">
        <v>50</v>
      </c>
      <c r="D9666" s="26" t="str">
        <f>IF(E9666="","TOTAL","")</f>
        <v/>
      </c>
      <c r="E9666" t="s">
        <v>76</v>
      </c>
    </row>
    <row r="9667" spans="1:5" outlineLevel="2" x14ac:dyDescent="0.35">
      <c r="A9667" s="11">
        <v>43854</v>
      </c>
      <c r="B9667" t="s">
        <v>138</v>
      </c>
      <c r="C9667" s="5">
        <v>86.32</v>
      </c>
      <c r="D9667" s="26" t="str">
        <f>IF(E9667="","TOTAL","")</f>
        <v/>
      </c>
      <c r="E9667" t="s">
        <v>89</v>
      </c>
    </row>
    <row r="9668" spans="1:5" outlineLevel="2" x14ac:dyDescent="0.35">
      <c r="A9668" s="11">
        <v>43854</v>
      </c>
      <c r="B9668" t="s">
        <v>138</v>
      </c>
      <c r="C9668" s="5">
        <v>29.43</v>
      </c>
      <c r="D9668" s="26" t="str">
        <f>IF(E9668="","TOTAL","")</f>
        <v/>
      </c>
      <c r="E9668" t="s">
        <v>79</v>
      </c>
    </row>
    <row r="9669" spans="1:5" outlineLevel="2" x14ac:dyDescent="0.35">
      <c r="A9669" s="11">
        <v>43854</v>
      </c>
      <c r="B9669" t="s">
        <v>138</v>
      </c>
      <c r="C9669" s="5">
        <v>26.23</v>
      </c>
      <c r="D9669" s="26" t="str">
        <f>IF(E9669="","TOTAL","")</f>
        <v/>
      </c>
      <c r="E9669" t="s">
        <v>79</v>
      </c>
    </row>
    <row r="9670" spans="1:5" outlineLevel="2" x14ac:dyDescent="0.35">
      <c r="A9670" s="11">
        <v>43854</v>
      </c>
      <c r="B9670" t="s">
        <v>138</v>
      </c>
      <c r="C9670" s="5">
        <v>25.4</v>
      </c>
      <c r="D9670" s="26" t="str">
        <f>IF(E9670="","TOTAL","")</f>
        <v/>
      </c>
      <c r="E9670" t="s">
        <v>79</v>
      </c>
    </row>
    <row r="9671" spans="1:5" outlineLevel="2" x14ac:dyDescent="0.35">
      <c r="A9671" s="11">
        <v>43854</v>
      </c>
      <c r="B9671" t="s">
        <v>138</v>
      </c>
      <c r="C9671" s="5">
        <v>20.39</v>
      </c>
      <c r="D9671" s="26" t="str">
        <f>IF(E9671="","TOTAL","")</f>
        <v/>
      </c>
      <c r="E9671" t="s">
        <v>93</v>
      </c>
    </row>
    <row r="9672" spans="1:5" outlineLevel="2" x14ac:dyDescent="0.35">
      <c r="A9672" s="11">
        <v>43854</v>
      </c>
      <c r="B9672" t="s">
        <v>138</v>
      </c>
      <c r="C9672" s="5">
        <v>73.48</v>
      </c>
      <c r="D9672" s="26" t="str">
        <f>IF(E9672="","TOTAL","")</f>
        <v/>
      </c>
      <c r="E9672" t="s">
        <v>76</v>
      </c>
    </row>
    <row r="9673" spans="1:5" outlineLevel="2" x14ac:dyDescent="0.35">
      <c r="A9673" s="11">
        <v>43854</v>
      </c>
      <c r="B9673" t="s">
        <v>138</v>
      </c>
      <c r="C9673" s="5">
        <v>12.98</v>
      </c>
      <c r="D9673" s="26" t="str">
        <f>IF(E9673="","TOTAL","")</f>
        <v/>
      </c>
      <c r="E9673" t="s">
        <v>89</v>
      </c>
    </row>
    <row r="9674" spans="1:5" outlineLevel="2" x14ac:dyDescent="0.35">
      <c r="A9674" s="11">
        <v>43854</v>
      </c>
      <c r="B9674" t="s">
        <v>138</v>
      </c>
      <c r="C9674" s="5">
        <v>27.81</v>
      </c>
      <c r="D9674" s="26" t="str">
        <f>IF(E9674="","TOTAL","")</f>
        <v/>
      </c>
      <c r="E9674" t="s">
        <v>79</v>
      </c>
    </row>
    <row r="9675" spans="1:5" outlineLevel="2" x14ac:dyDescent="0.35">
      <c r="A9675" s="11">
        <v>43854</v>
      </c>
      <c r="B9675" t="s">
        <v>138</v>
      </c>
      <c r="C9675" s="5">
        <v>43.26</v>
      </c>
      <c r="D9675" s="26" t="str">
        <f>IF(E9675="","TOTAL","")</f>
        <v/>
      </c>
      <c r="E9675" t="s">
        <v>79</v>
      </c>
    </row>
    <row r="9676" spans="1:5" outlineLevel="2" x14ac:dyDescent="0.35">
      <c r="A9676" s="11">
        <v>43854</v>
      </c>
      <c r="B9676" t="s">
        <v>138</v>
      </c>
      <c r="C9676" s="5">
        <v>41.17</v>
      </c>
      <c r="D9676" s="26" t="str">
        <f>IF(E9676="","TOTAL","")</f>
        <v/>
      </c>
      <c r="E9676" t="s">
        <v>93</v>
      </c>
    </row>
    <row r="9677" spans="1:5" outlineLevel="2" x14ac:dyDescent="0.35">
      <c r="A9677" s="11">
        <v>43854</v>
      </c>
      <c r="B9677" t="s">
        <v>138</v>
      </c>
      <c r="C9677" s="5">
        <v>72.63</v>
      </c>
      <c r="D9677" s="26" t="str">
        <f>IF(E9677="","TOTAL","")</f>
        <v/>
      </c>
      <c r="E9677" t="s">
        <v>93</v>
      </c>
    </row>
    <row r="9678" spans="1:5" outlineLevel="2" x14ac:dyDescent="0.35">
      <c r="A9678" s="11">
        <v>43854</v>
      </c>
      <c r="B9678" t="s">
        <v>138</v>
      </c>
      <c r="C9678" s="5">
        <v>295.67</v>
      </c>
      <c r="D9678" s="26" t="str">
        <f>IF(E9678="","TOTAL","")</f>
        <v/>
      </c>
      <c r="E9678" t="s">
        <v>79</v>
      </c>
    </row>
    <row r="9679" spans="1:5" outlineLevel="2" x14ac:dyDescent="0.35">
      <c r="A9679" s="11">
        <v>43854</v>
      </c>
      <c r="B9679" t="s">
        <v>138</v>
      </c>
      <c r="C9679" s="5">
        <v>35.479999999999997</v>
      </c>
      <c r="D9679" s="26" t="str">
        <f>IF(E9679="","TOTAL","")</f>
        <v/>
      </c>
      <c r="E9679" t="s">
        <v>79</v>
      </c>
    </row>
    <row r="9680" spans="1:5" outlineLevel="2" x14ac:dyDescent="0.35">
      <c r="A9680" s="11">
        <v>43854</v>
      </c>
      <c r="B9680" t="s">
        <v>138</v>
      </c>
      <c r="C9680" s="5">
        <v>329.7</v>
      </c>
      <c r="D9680" s="26" t="str">
        <f>IF(E9680="","TOTAL","")</f>
        <v/>
      </c>
      <c r="E9680" t="s">
        <v>79</v>
      </c>
    </row>
    <row r="9681" spans="1:5" outlineLevel="2" x14ac:dyDescent="0.35">
      <c r="A9681" s="11">
        <v>43854</v>
      </c>
      <c r="B9681" t="s">
        <v>138</v>
      </c>
      <c r="C9681" s="5">
        <v>32.450000000000003</v>
      </c>
      <c r="D9681" s="26" t="str">
        <f>IF(E9681="","TOTAL","")</f>
        <v/>
      </c>
      <c r="E9681" t="s">
        <v>79</v>
      </c>
    </row>
    <row r="9682" spans="1:5" outlineLevel="2" x14ac:dyDescent="0.35">
      <c r="A9682" s="11">
        <v>43854</v>
      </c>
      <c r="B9682" t="s">
        <v>138</v>
      </c>
      <c r="C9682" s="5">
        <v>58.84</v>
      </c>
      <c r="D9682" s="26" t="str">
        <f>IF(E9682="","TOTAL","")</f>
        <v/>
      </c>
      <c r="E9682" t="s">
        <v>79</v>
      </c>
    </row>
    <row r="9683" spans="1:5" outlineLevel="2" x14ac:dyDescent="0.35">
      <c r="A9683" s="11">
        <v>43854</v>
      </c>
      <c r="B9683" t="s">
        <v>138</v>
      </c>
      <c r="C9683" s="5">
        <v>47.88</v>
      </c>
      <c r="D9683" s="26" t="str">
        <f>IF(E9683="","TOTAL","")</f>
        <v/>
      </c>
      <c r="E9683" t="s">
        <v>79</v>
      </c>
    </row>
    <row r="9684" spans="1:5" outlineLevel="2" x14ac:dyDescent="0.35">
      <c r="A9684" s="11">
        <v>43854</v>
      </c>
      <c r="B9684" t="s">
        <v>138</v>
      </c>
      <c r="C9684" s="5">
        <v>146.61000000000001</v>
      </c>
      <c r="D9684" s="26" t="str">
        <f>IF(E9684="","TOTAL","")</f>
        <v/>
      </c>
      <c r="E9684" t="s">
        <v>79</v>
      </c>
    </row>
    <row r="9685" spans="1:5" outlineLevel="2" x14ac:dyDescent="0.35">
      <c r="A9685" s="11">
        <v>43854</v>
      </c>
      <c r="B9685" t="s">
        <v>138</v>
      </c>
      <c r="C9685" s="5">
        <v>167.36</v>
      </c>
      <c r="D9685" s="26" t="str">
        <f>IF(E9685="","TOTAL","")</f>
        <v/>
      </c>
      <c r="E9685" t="s">
        <v>89</v>
      </c>
    </row>
    <row r="9686" spans="1:5" outlineLevel="2" x14ac:dyDescent="0.35">
      <c r="A9686" s="11">
        <v>43854</v>
      </c>
      <c r="B9686" t="s">
        <v>138</v>
      </c>
      <c r="C9686" s="5">
        <v>197.19</v>
      </c>
      <c r="D9686" s="26" t="str">
        <f>IF(E9686="","TOTAL","")</f>
        <v/>
      </c>
      <c r="E9686" t="s">
        <v>76</v>
      </c>
    </row>
    <row r="9687" spans="1:5" outlineLevel="2" x14ac:dyDescent="0.35">
      <c r="A9687" s="11">
        <v>43854</v>
      </c>
      <c r="B9687" t="s">
        <v>138</v>
      </c>
      <c r="C9687" s="5">
        <v>53.27</v>
      </c>
      <c r="D9687" s="26" t="str">
        <f>IF(E9687="","TOTAL","")</f>
        <v/>
      </c>
      <c r="E9687" t="s">
        <v>93</v>
      </c>
    </row>
    <row r="9688" spans="1:5" outlineLevel="2" x14ac:dyDescent="0.35">
      <c r="A9688" s="11">
        <v>43854</v>
      </c>
      <c r="B9688" t="s">
        <v>138</v>
      </c>
      <c r="C9688" s="5">
        <v>109.96</v>
      </c>
      <c r="D9688" s="26" t="str">
        <f>IF(E9688="","TOTAL","")</f>
        <v/>
      </c>
      <c r="E9688" t="s">
        <v>93</v>
      </c>
    </row>
    <row r="9689" spans="1:5" outlineLevel="2" x14ac:dyDescent="0.35">
      <c r="A9689" s="11">
        <v>43854</v>
      </c>
      <c r="B9689" t="s">
        <v>138</v>
      </c>
      <c r="C9689" s="5">
        <v>121.04</v>
      </c>
      <c r="D9689" s="26" t="str">
        <f>IF(E9689="","TOTAL","")</f>
        <v/>
      </c>
      <c r="E9689" t="s">
        <v>79</v>
      </c>
    </row>
    <row r="9690" spans="1:5" outlineLevel="2" x14ac:dyDescent="0.35">
      <c r="A9690" s="11">
        <v>43854</v>
      </c>
      <c r="B9690" t="s">
        <v>138</v>
      </c>
      <c r="C9690" s="5">
        <v>63.15</v>
      </c>
      <c r="D9690" s="26" t="str">
        <f>IF(E9690="","TOTAL","")</f>
        <v/>
      </c>
      <c r="E9690" t="s">
        <v>89</v>
      </c>
    </row>
    <row r="9691" spans="1:5" outlineLevel="2" x14ac:dyDescent="0.35">
      <c r="A9691" s="11">
        <v>43854</v>
      </c>
      <c r="B9691" t="s">
        <v>138</v>
      </c>
      <c r="C9691" s="5">
        <v>99.74</v>
      </c>
      <c r="D9691" s="26" t="str">
        <f>IF(E9691="","TOTAL","")</f>
        <v/>
      </c>
      <c r="E9691" t="s">
        <v>79</v>
      </c>
    </row>
    <row r="9692" spans="1:5" outlineLevel="2" x14ac:dyDescent="0.35">
      <c r="A9692" s="11">
        <v>43854</v>
      </c>
      <c r="B9692" t="s">
        <v>138</v>
      </c>
      <c r="C9692" s="5">
        <v>123.19</v>
      </c>
      <c r="D9692" s="26" t="str">
        <f>IF(E9692="","TOTAL","")</f>
        <v/>
      </c>
      <c r="E9692" t="s">
        <v>79</v>
      </c>
    </row>
    <row r="9693" spans="1:5" outlineLevel="2" x14ac:dyDescent="0.35">
      <c r="A9693" s="11">
        <v>43854</v>
      </c>
      <c r="B9693" t="s">
        <v>138</v>
      </c>
      <c r="C9693" s="5">
        <v>96.41</v>
      </c>
      <c r="D9693" s="26" t="str">
        <f>IF(E9693="","TOTAL","")</f>
        <v/>
      </c>
      <c r="E9693" t="s">
        <v>93</v>
      </c>
    </row>
    <row r="9694" spans="1:5" outlineLevel="2" x14ac:dyDescent="0.35">
      <c r="A9694" s="11">
        <v>43854</v>
      </c>
      <c r="B9694" t="s">
        <v>138</v>
      </c>
      <c r="C9694" s="5">
        <v>30.68</v>
      </c>
      <c r="D9694" s="26" t="str">
        <f>IF(E9694="","TOTAL","")</f>
        <v/>
      </c>
      <c r="E9694" t="s">
        <v>79</v>
      </c>
    </row>
    <row r="9695" spans="1:5" outlineLevel="2" x14ac:dyDescent="0.35">
      <c r="A9695" s="11">
        <v>43854</v>
      </c>
      <c r="B9695" t="s">
        <v>138</v>
      </c>
      <c r="C9695" s="5">
        <v>21.8</v>
      </c>
      <c r="D9695" s="26" t="str">
        <f>IF(E9695="","TOTAL","")</f>
        <v/>
      </c>
      <c r="E9695" t="s">
        <v>79</v>
      </c>
    </row>
    <row r="9696" spans="1:5" outlineLevel="2" x14ac:dyDescent="0.35">
      <c r="A9696" s="11">
        <v>43854</v>
      </c>
      <c r="B9696" t="s">
        <v>138</v>
      </c>
      <c r="C9696" s="5">
        <v>186.64</v>
      </c>
      <c r="D9696" s="26" t="str">
        <f>IF(E9696="","TOTAL","")</f>
        <v/>
      </c>
      <c r="E9696" t="s">
        <v>79</v>
      </c>
    </row>
    <row r="9697" spans="1:5" outlineLevel="2" x14ac:dyDescent="0.35">
      <c r="A9697" s="11">
        <v>43854</v>
      </c>
      <c r="B9697" t="s">
        <v>138</v>
      </c>
      <c r="C9697" s="5">
        <v>44.27</v>
      </c>
      <c r="D9697" s="26" t="str">
        <f>IF(E9697="","TOTAL","")</f>
        <v/>
      </c>
      <c r="E9697" t="s">
        <v>79</v>
      </c>
    </row>
    <row r="9698" spans="1:5" outlineLevel="2" x14ac:dyDescent="0.35">
      <c r="A9698" s="11">
        <v>43854</v>
      </c>
      <c r="B9698" t="s">
        <v>138</v>
      </c>
      <c r="C9698" s="5">
        <v>46.72</v>
      </c>
      <c r="D9698" s="26" t="str">
        <f>IF(E9698="","TOTAL","")</f>
        <v/>
      </c>
      <c r="E9698" t="s">
        <v>79</v>
      </c>
    </row>
    <row r="9699" spans="1:5" outlineLevel="2" x14ac:dyDescent="0.35">
      <c r="A9699" s="11">
        <v>43854</v>
      </c>
      <c r="B9699" t="s">
        <v>138</v>
      </c>
      <c r="C9699" s="5">
        <v>58.98</v>
      </c>
      <c r="D9699" s="26" t="str">
        <f>IF(E9699="","TOTAL","")</f>
        <v/>
      </c>
      <c r="E9699" t="s">
        <v>89</v>
      </c>
    </row>
    <row r="9700" spans="1:5" outlineLevel="2" x14ac:dyDescent="0.35">
      <c r="A9700" s="11">
        <v>43854</v>
      </c>
      <c r="B9700" t="s">
        <v>138</v>
      </c>
      <c r="C9700" s="5">
        <v>94.11</v>
      </c>
      <c r="D9700" s="26" t="str">
        <f>IF(E9700="","TOTAL","")</f>
        <v/>
      </c>
      <c r="E9700" t="s">
        <v>93</v>
      </c>
    </row>
    <row r="9701" spans="1:5" outlineLevel="2" x14ac:dyDescent="0.35">
      <c r="A9701" s="11">
        <v>43854</v>
      </c>
      <c r="B9701" t="s">
        <v>138</v>
      </c>
      <c r="C9701" s="5">
        <v>47.06</v>
      </c>
      <c r="D9701" s="26" t="str">
        <f>IF(E9701="","TOTAL","")</f>
        <v/>
      </c>
      <c r="E9701" t="s">
        <v>79</v>
      </c>
    </row>
    <row r="9702" spans="1:5" outlineLevel="2" x14ac:dyDescent="0.35">
      <c r="A9702" s="11">
        <v>43854</v>
      </c>
      <c r="B9702" t="s">
        <v>138</v>
      </c>
      <c r="C9702" s="5">
        <v>62.65</v>
      </c>
      <c r="D9702" s="26" t="str">
        <f>IF(E9702="","TOTAL","")</f>
        <v/>
      </c>
      <c r="E9702" t="s">
        <v>79</v>
      </c>
    </row>
    <row r="9703" spans="1:5" outlineLevel="2" x14ac:dyDescent="0.35">
      <c r="A9703" s="11">
        <v>43854</v>
      </c>
      <c r="B9703" t="s">
        <v>138</v>
      </c>
      <c r="C9703" s="5">
        <v>25</v>
      </c>
      <c r="D9703" s="26" t="str">
        <f>IF(E9703="","TOTAL","")</f>
        <v/>
      </c>
      <c r="E9703" t="s">
        <v>79</v>
      </c>
    </row>
    <row r="9704" spans="1:5" outlineLevel="2" x14ac:dyDescent="0.35">
      <c r="A9704" s="11">
        <v>43854</v>
      </c>
      <c r="B9704" t="s">
        <v>138</v>
      </c>
      <c r="C9704" s="5">
        <v>27.64</v>
      </c>
      <c r="D9704" s="26" t="str">
        <f>IF(E9704="","TOTAL","")</f>
        <v/>
      </c>
      <c r="E9704" t="s">
        <v>89</v>
      </c>
    </row>
    <row r="9705" spans="1:5" outlineLevel="2" x14ac:dyDescent="0.35">
      <c r="A9705" s="11">
        <v>43854</v>
      </c>
      <c r="B9705" t="s">
        <v>138</v>
      </c>
      <c r="C9705" s="5">
        <v>27.56</v>
      </c>
      <c r="D9705" s="26" t="str">
        <f>IF(E9705="","TOTAL","")</f>
        <v/>
      </c>
      <c r="E9705" t="s">
        <v>93</v>
      </c>
    </row>
    <row r="9706" spans="1:5" outlineLevel="2" x14ac:dyDescent="0.35">
      <c r="A9706" s="11">
        <v>43854</v>
      </c>
      <c r="B9706" t="s">
        <v>138</v>
      </c>
      <c r="C9706" s="5">
        <v>45.36</v>
      </c>
      <c r="D9706" s="26" t="str">
        <f>IF(E9706="","TOTAL","")</f>
        <v/>
      </c>
      <c r="E9706" t="s">
        <v>79</v>
      </c>
    </row>
    <row r="9707" spans="1:5" outlineLevel="2" x14ac:dyDescent="0.35">
      <c r="A9707" s="11">
        <v>43854</v>
      </c>
      <c r="B9707" t="s">
        <v>138</v>
      </c>
      <c r="C9707" s="5">
        <v>182.17</v>
      </c>
      <c r="D9707" s="26" t="str">
        <f>IF(E9707="","TOTAL","")</f>
        <v/>
      </c>
      <c r="E9707" t="s">
        <v>93</v>
      </c>
    </row>
    <row r="9708" spans="1:5" outlineLevel="2" x14ac:dyDescent="0.35">
      <c r="A9708" s="11">
        <v>43854</v>
      </c>
      <c r="B9708" t="s">
        <v>138</v>
      </c>
      <c r="C9708" s="5">
        <v>110.21</v>
      </c>
      <c r="D9708" s="26" t="str">
        <f>IF(E9708="","TOTAL","")</f>
        <v/>
      </c>
      <c r="E9708" t="s">
        <v>93</v>
      </c>
    </row>
    <row r="9709" spans="1:5" outlineLevel="2" x14ac:dyDescent="0.35">
      <c r="A9709" s="11">
        <v>43854</v>
      </c>
      <c r="B9709" t="s">
        <v>138</v>
      </c>
      <c r="C9709" s="5">
        <v>57.76</v>
      </c>
      <c r="D9709" s="26" t="str">
        <f>IF(E9709="","TOTAL","")</f>
        <v/>
      </c>
      <c r="E9709" t="s">
        <v>79</v>
      </c>
    </row>
    <row r="9710" spans="1:5" outlineLevel="2" x14ac:dyDescent="0.35">
      <c r="A9710" s="11">
        <v>43854</v>
      </c>
      <c r="B9710" t="s">
        <v>138</v>
      </c>
      <c r="C9710" s="5">
        <v>401.77</v>
      </c>
      <c r="D9710" s="26" t="str">
        <f>IF(E9710="","TOTAL","")</f>
        <v/>
      </c>
      <c r="E9710" t="s">
        <v>93</v>
      </c>
    </row>
    <row r="9711" spans="1:5" outlineLevel="2" x14ac:dyDescent="0.35">
      <c r="A9711" s="11">
        <v>43854</v>
      </c>
      <c r="B9711" t="s">
        <v>138</v>
      </c>
      <c r="C9711" s="5">
        <v>43.83</v>
      </c>
      <c r="D9711" s="26" t="str">
        <f>IF(E9711="","TOTAL","")</f>
        <v/>
      </c>
      <c r="E9711" t="s">
        <v>79</v>
      </c>
    </row>
    <row r="9712" spans="1:5" outlineLevel="2" x14ac:dyDescent="0.35">
      <c r="A9712" s="11">
        <v>43854</v>
      </c>
      <c r="B9712" t="s">
        <v>138</v>
      </c>
      <c r="C9712" s="5">
        <v>29.06</v>
      </c>
      <c r="D9712" s="26" t="str">
        <f>IF(E9712="","TOTAL","")</f>
        <v/>
      </c>
      <c r="E9712" t="s">
        <v>79</v>
      </c>
    </row>
    <row r="9713" spans="1:5" outlineLevel="2" x14ac:dyDescent="0.35">
      <c r="A9713" s="11">
        <v>43854</v>
      </c>
      <c r="B9713" t="s">
        <v>138</v>
      </c>
      <c r="C9713" s="5">
        <v>26.74</v>
      </c>
      <c r="D9713" s="26" t="str">
        <f>IF(E9713="","TOTAL","")</f>
        <v/>
      </c>
      <c r="E9713" t="s">
        <v>76</v>
      </c>
    </row>
    <row r="9714" spans="1:5" outlineLevel="2" x14ac:dyDescent="0.35">
      <c r="A9714" s="11">
        <v>43854</v>
      </c>
      <c r="B9714" t="s">
        <v>138</v>
      </c>
      <c r="C9714" s="5">
        <v>23.93</v>
      </c>
      <c r="D9714" s="26" t="str">
        <f>IF(E9714="","TOTAL","")</f>
        <v/>
      </c>
      <c r="E9714" t="s">
        <v>79</v>
      </c>
    </row>
    <row r="9715" spans="1:5" outlineLevel="2" x14ac:dyDescent="0.35">
      <c r="A9715" s="11">
        <v>43854</v>
      </c>
      <c r="B9715" t="s">
        <v>138</v>
      </c>
      <c r="C9715" s="5">
        <v>131.54</v>
      </c>
      <c r="D9715" s="26" t="str">
        <f>IF(E9715="","TOTAL","")</f>
        <v/>
      </c>
      <c r="E9715" t="s">
        <v>89</v>
      </c>
    </row>
    <row r="9716" spans="1:5" outlineLevel="2" x14ac:dyDescent="0.35">
      <c r="A9716" s="11">
        <v>43854</v>
      </c>
      <c r="B9716" t="s">
        <v>138</v>
      </c>
      <c r="C9716" s="5">
        <v>72.88</v>
      </c>
      <c r="D9716" s="26" t="str">
        <f>IF(E9716="","TOTAL","")</f>
        <v/>
      </c>
      <c r="E9716" t="s">
        <v>79</v>
      </c>
    </row>
    <row r="9717" spans="1:5" outlineLevel="2" x14ac:dyDescent="0.35">
      <c r="A9717" s="11">
        <v>43854</v>
      </c>
      <c r="B9717" t="s">
        <v>138</v>
      </c>
      <c r="C9717" s="5">
        <v>126.76</v>
      </c>
      <c r="D9717" s="26" t="str">
        <f>IF(E9717="","TOTAL","")</f>
        <v/>
      </c>
      <c r="E9717" t="s">
        <v>79</v>
      </c>
    </row>
    <row r="9718" spans="1:5" outlineLevel="2" x14ac:dyDescent="0.35">
      <c r="A9718" s="11">
        <v>43854</v>
      </c>
      <c r="B9718" t="s">
        <v>138</v>
      </c>
      <c r="C9718" s="5">
        <v>86.22</v>
      </c>
      <c r="D9718" s="26" t="str">
        <f>IF(E9718="","TOTAL","")</f>
        <v/>
      </c>
      <c r="E9718" t="s">
        <v>76</v>
      </c>
    </row>
    <row r="9719" spans="1:5" outlineLevel="2" x14ac:dyDescent="0.35">
      <c r="A9719" s="11">
        <v>43854</v>
      </c>
      <c r="B9719" t="s">
        <v>138</v>
      </c>
      <c r="C9719" s="5">
        <v>28.04</v>
      </c>
      <c r="D9719" s="26" t="str">
        <f>IF(E9719="","TOTAL","")</f>
        <v/>
      </c>
      <c r="E9719" t="s">
        <v>79</v>
      </c>
    </row>
    <row r="9720" spans="1:5" outlineLevel="2" x14ac:dyDescent="0.35">
      <c r="A9720" s="11">
        <v>43854</v>
      </c>
      <c r="B9720" t="s">
        <v>138</v>
      </c>
      <c r="C9720" s="5">
        <v>44.82</v>
      </c>
      <c r="D9720" s="26" t="str">
        <f>IF(E9720="","TOTAL","")</f>
        <v/>
      </c>
      <c r="E9720" t="s">
        <v>79</v>
      </c>
    </row>
    <row r="9721" spans="1:5" outlineLevel="2" x14ac:dyDescent="0.35">
      <c r="A9721" s="11">
        <v>43854</v>
      </c>
      <c r="B9721" t="s">
        <v>138</v>
      </c>
      <c r="C9721" s="5">
        <v>83.57</v>
      </c>
      <c r="D9721" s="26" t="str">
        <f>IF(E9721="","TOTAL","")</f>
        <v/>
      </c>
      <c r="E9721" t="s">
        <v>79</v>
      </c>
    </row>
    <row r="9722" spans="1:5" outlineLevel="2" x14ac:dyDescent="0.35">
      <c r="A9722" s="11">
        <v>43854</v>
      </c>
      <c r="B9722" t="s">
        <v>138</v>
      </c>
      <c r="C9722" s="5">
        <v>37.520000000000003</v>
      </c>
      <c r="D9722" s="26" t="str">
        <f>IF(E9722="","TOTAL","")</f>
        <v/>
      </c>
      <c r="E9722" t="s">
        <v>79</v>
      </c>
    </row>
    <row r="9723" spans="1:5" outlineLevel="2" x14ac:dyDescent="0.35">
      <c r="A9723" s="11">
        <v>43854</v>
      </c>
      <c r="B9723" t="s">
        <v>138</v>
      </c>
      <c r="C9723" s="5">
        <v>74</v>
      </c>
      <c r="D9723" s="26" t="str">
        <f>IF(E9723="","TOTAL","")</f>
        <v/>
      </c>
      <c r="E9723" t="s">
        <v>79</v>
      </c>
    </row>
    <row r="9724" spans="1:5" outlineLevel="2" x14ac:dyDescent="0.35">
      <c r="A9724" s="11">
        <v>43854</v>
      </c>
      <c r="B9724" t="s">
        <v>138</v>
      </c>
      <c r="C9724" s="5">
        <v>-7.7</v>
      </c>
      <c r="D9724" s="26" t="str">
        <f>IF(E9724="","TOTAL","")</f>
        <v/>
      </c>
      <c r="E9724" t="s">
        <v>89</v>
      </c>
    </row>
    <row r="9725" spans="1:5" outlineLevel="2" x14ac:dyDescent="0.35">
      <c r="A9725" s="11">
        <v>43854</v>
      </c>
      <c r="B9725" t="s">
        <v>138</v>
      </c>
      <c r="C9725" s="5">
        <v>65.56</v>
      </c>
      <c r="D9725" s="26" t="str">
        <f>IF(E9725="","TOTAL","")</f>
        <v/>
      </c>
      <c r="E9725" t="s">
        <v>89</v>
      </c>
    </row>
    <row r="9726" spans="1:5" outlineLevel="2" x14ac:dyDescent="0.35">
      <c r="A9726" s="11">
        <v>43854</v>
      </c>
      <c r="B9726" t="s">
        <v>138</v>
      </c>
      <c r="C9726" s="5">
        <v>68.31</v>
      </c>
      <c r="D9726" s="26" t="str">
        <f>IF(E9726="","TOTAL","")</f>
        <v/>
      </c>
      <c r="E9726" t="s">
        <v>79</v>
      </c>
    </row>
    <row r="9727" spans="1:5" outlineLevel="2" x14ac:dyDescent="0.35">
      <c r="A9727" s="11">
        <v>43854</v>
      </c>
      <c r="B9727" t="s">
        <v>138</v>
      </c>
      <c r="C9727" s="5">
        <v>206.33</v>
      </c>
      <c r="D9727" s="26" t="str">
        <f>IF(E9727="","TOTAL","")</f>
        <v/>
      </c>
      <c r="E9727" t="s">
        <v>79</v>
      </c>
    </row>
    <row r="9728" spans="1:5" outlineLevel="2" x14ac:dyDescent="0.35">
      <c r="A9728" s="11">
        <v>43854</v>
      </c>
      <c r="B9728" t="s">
        <v>138</v>
      </c>
      <c r="C9728" s="5">
        <v>116.15</v>
      </c>
      <c r="D9728" s="26" t="str">
        <f>IF(E9728="","TOTAL","")</f>
        <v/>
      </c>
      <c r="E9728" t="s">
        <v>79</v>
      </c>
    </row>
    <row r="9729" spans="1:5" outlineLevel="2" x14ac:dyDescent="0.35">
      <c r="A9729" s="11">
        <v>43854</v>
      </c>
      <c r="B9729" t="s">
        <v>138</v>
      </c>
      <c r="C9729" s="5">
        <v>49.48</v>
      </c>
      <c r="D9729" s="26" t="str">
        <f>IF(E9729="","TOTAL","")</f>
        <v/>
      </c>
      <c r="E9729" t="s">
        <v>79</v>
      </c>
    </row>
    <row r="9730" spans="1:5" outlineLevel="2" x14ac:dyDescent="0.35">
      <c r="A9730" s="11">
        <v>43854</v>
      </c>
      <c r="B9730" t="s">
        <v>138</v>
      </c>
      <c r="C9730" s="5">
        <v>167.49</v>
      </c>
      <c r="D9730" s="26" t="str">
        <f>IF(E9730="","TOTAL","")</f>
        <v/>
      </c>
      <c r="E9730" t="s">
        <v>89</v>
      </c>
    </row>
    <row r="9731" spans="1:5" outlineLevel="2" x14ac:dyDescent="0.35">
      <c r="A9731" s="11">
        <v>43854</v>
      </c>
      <c r="B9731" t="s">
        <v>138</v>
      </c>
      <c r="C9731" s="5">
        <v>43.42</v>
      </c>
      <c r="D9731" s="26" t="str">
        <f>IF(E9731="","TOTAL","")</f>
        <v/>
      </c>
      <c r="E9731" t="s">
        <v>79</v>
      </c>
    </row>
    <row r="9732" spans="1:5" outlineLevel="2" x14ac:dyDescent="0.35">
      <c r="A9732" s="11">
        <v>43854</v>
      </c>
      <c r="B9732" t="s">
        <v>138</v>
      </c>
      <c r="C9732" s="5">
        <v>64.02</v>
      </c>
      <c r="D9732" s="26" t="str">
        <f>IF(E9732="","TOTAL","")</f>
        <v/>
      </c>
      <c r="E9732" t="s">
        <v>89</v>
      </c>
    </row>
    <row r="9733" spans="1:5" outlineLevel="2" x14ac:dyDescent="0.35">
      <c r="A9733" s="11">
        <v>43854</v>
      </c>
      <c r="B9733" t="s">
        <v>138</v>
      </c>
      <c r="C9733" s="5">
        <v>99.36</v>
      </c>
      <c r="D9733" s="26" t="str">
        <f>IF(E9733="","TOTAL","")</f>
        <v/>
      </c>
      <c r="E9733" t="s">
        <v>79</v>
      </c>
    </row>
    <row r="9734" spans="1:5" outlineLevel="2" x14ac:dyDescent="0.35">
      <c r="A9734" s="11">
        <v>43854</v>
      </c>
      <c r="B9734" t="s">
        <v>138</v>
      </c>
      <c r="C9734" s="5">
        <v>47.07</v>
      </c>
      <c r="D9734" s="26" t="str">
        <f>IF(E9734="","TOTAL","")</f>
        <v/>
      </c>
      <c r="E9734" t="s">
        <v>79</v>
      </c>
    </row>
    <row r="9735" spans="1:5" outlineLevel="2" x14ac:dyDescent="0.35">
      <c r="A9735" s="11">
        <v>43854</v>
      </c>
      <c r="B9735" t="s">
        <v>138</v>
      </c>
      <c r="C9735" s="5">
        <v>171.79</v>
      </c>
      <c r="D9735" s="26" t="str">
        <f>IF(E9735="","TOTAL","")</f>
        <v/>
      </c>
      <c r="E9735" t="s">
        <v>93</v>
      </c>
    </row>
    <row r="9736" spans="1:5" outlineLevel="2" x14ac:dyDescent="0.35">
      <c r="A9736" s="11">
        <v>43854</v>
      </c>
      <c r="B9736" t="s">
        <v>138</v>
      </c>
      <c r="C9736" s="5">
        <v>52.71</v>
      </c>
      <c r="D9736" s="26" t="str">
        <f>IF(E9736="","TOTAL","")</f>
        <v/>
      </c>
      <c r="E9736" t="s">
        <v>79</v>
      </c>
    </row>
    <row r="9737" spans="1:5" outlineLevel="2" x14ac:dyDescent="0.35">
      <c r="A9737" s="11">
        <v>43854</v>
      </c>
      <c r="B9737" t="s">
        <v>138</v>
      </c>
      <c r="C9737" s="5">
        <v>218.18</v>
      </c>
      <c r="D9737" s="26" t="str">
        <f>IF(E9737="","TOTAL","")</f>
        <v/>
      </c>
      <c r="E9737" t="s">
        <v>93</v>
      </c>
    </row>
    <row r="9738" spans="1:5" outlineLevel="2" x14ac:dyDescent="0.35">
      <c r="A9738" s="11">
        <v>43854</v>
      </c>
      <c r="B9738" t="s">
        <v>138</v>
      </c>
      <c r="C9738" s="5">
        <v>71.7</v>
      </c>
      <c r="D9738" s="26" t="str">
        <f>IF(E9738="","TOTAL","")</f>
        <v/>
      </c>
      <c r="E9738" t="s">
        <v>93</v>
      </c>
    </row>
    <row r="9739" spans="1:5" outlineLevel="2" x14ac:dyDescent="0.35">
      <c r="A9739" s="11">
        <v>43854</v>
      </c>
      <c r="B9739" t="s">
        <v>138</v>
      </c>
      <c r="C9739" s="5">
        <v>120.94</v>
      </c>
      <c r="D9739" s="26" t="str">
        <f>IF(E9739="","TOTAL","")</f>
        <v/>
      </c>
      <c r="E9739" t="s">
        <v>93</v>
      </c>
    </row>
    <row r="9740" spans="1:5" outlineLevel="2" x14ac:dyDescent="0.35">
      <c r="A9740" s="11">
        <v>43854</v>
      </c>
      <c r="B9740" t="s">
        <v>138</v>
      </c>
      <c r="C9740" s="5">
        <v>74.400000000000006</v>
      </c>
      <c r="D9740" s="26" t="str">
        <f>IF(E9740="","TOTAL","")</f>
        <v/>
      </c>
      <c r="E9740" t="s">
        <v>79</v>
      </c>
    </row>
    <row r="9741" spans="1:5" outlineLevel="2" x14ac:dyDescent="0.35">
      <c r="A9741" s="11">
        <v>43854</v>
      </c>
      <c r="B9741" t="s">
        <v>138</v>
      </c>
      <c r="C9741" s="5">
        <v>308.8</v>
      </c>
      <c r="D9741" s="26" t="str">
        <f>IF(E9741="","TOTAL","")</f>
        <v/>
      </c>
      <c r="E9741" t="s">
        <v>79</v>
      </c>
    </row>
    <row r="9742" spans="1:5" outlineLevel="2" x14ac:dyDescent="0.35">
      <c r="A9742" s="11">
        <v>43854</v>
      </c>
      <c r="B9742" t="s">
        <v>138</v>
      </c>
      <c r="C9742" s="5">
        <v>125.89</v>
      </c>
      <c r="D9742" s="26" t="str">
        <f>IF(E9742="","TOTAL","")</f>
        <v/>
      </c>
      <c r="E9742" t="s">
        <v>79</v>
      </c>
    </row>
    <row r="9743" spans="1:5" outlineLevel="2" x14ac:dyDescent="0.35">
      <c r="A9743" s="11">
        <v>43854</v>
      </c>
      <c r="B9743" t="s">
        <v>138</v>
      </c>
      <c r="C9743" s="5">
        <v>43.53</v>
      </c>
      <c r="D9743" s="26" t="str">
        <f>IF(E9743="","TOTAL","")</f>
        <v/>
      </c>
      <c r="E9743" t="s">
        <v>93</v>
      </c>
    </row>
    <row r="9744" spans="1:5" outlineLevel="1" x14ac:dyDescent="0.35">
      <c r="A9744" s="25">
        <f>A9743</f>
        <v>43854</v>
      </c>
      <c r="B9744" s="24" t="str">
        <f>B9743</f>
        <v>HEB CREDIT RECEIVABLES DEPT 308</v>
      </c>
      <c r="C9744" s="26">
        <f>SUBTOTAL(9,C9656:C9743)</f>
        <v>7411.68</v>
      </c>
      <c r="D9744" s="26" t="str">
        <f>IF(E9744="","TOTAL","")</f>
        <v>TOTAL</v>
      </c>
    </row>
    <row r="9745" spans="1:5" outlineLevel="2" x14ac:dyDescent="0.35">
      <c r="A9745" s="11">
        <v>43854</v>
      </c>
      <c r="B9745" t="s">
        <v>1882</v>
      </c>
      <c r="C9745" s="5">
        <v>130</v>
      </c>
      <c r="D9745" s="26" t="str">
        <f>IF(E9745="","TOTAL","")</f>
        <v/>
      </c>
      <c r="E9745" t="s">
        <v>83</v>
      </c>
    </row>
    <row r="9746" spans="1:5" outlineLevel="1" x14ac:dyDescent="0.35">
      <c r="A9746" s="25">
        <f>A9745</f>
        <v>43854</v>
      </c>
      <c r="B9746" s="24" t="str">
        <f>B9745</f>
        <v>HAABSE TEACHER AWARDS CEREMONY</v>
      </c>
      <c r="C9746" s="26">
        <f>SUBTOTAL(9,C9745:C9745)</f>
        <v>130</v>
      </c>
      <c r="D9746" s="26" t="str">
        <f>IF(E9746="","TOTAL","")</f>
        <v>TOTAL</v>
      </c>
    </row>
    <row r="9747" spans="1:5" outlineLevel="2" x14ac:dyDescent="0.35">
      <c r="A9747" s="11">
        <v>43854</v>
      </c>
      <c r="B9747" t="s">
        <v>1882</v>
      </c>
      <c r="C9747" s="5">
        <v>390</v>
      </c>
      <c r="D9747" s="26" t="str">
        <f>IF(E9747="","TOTAL","")</f>
        <v/>
      </c>
      <c r="E9747" t="s">
        <v>82</v>
      </c>
    </row>
    <row r="9748" spans="1:5" outlineLevel="1" x14ac:dyDescent="0.35">
      <c r="A9748" s="25">
        <f>A9747</f>
        <v>43854</v>
      </c>
      <c r="B9748" s="24" t="str">
        <f>B9747</f>
        <v>HAABSE TEACHER AWARDS CEREMONY</v>
      </c>
      <c r="C9748" s="26">
        <f>SUBTOTAL(9,C9747:C9747)</f>
        <v>390</v>
      </c>
      <c r="D9748" s="26" t="str">
        <f>IF(E9748="","TOTAL","")</f>
        <v>TOTAL</v>
      </c>
    </row>
    <row r="9749" spans="1:5" outlineLevel="2" x14ac:dyDescent="0.35">
      <c r="A9749" s="11">
        <v>43854</v>
      </c>
      <c r="B9749" t="s">
        <v>1883</v>
      </c>
      <c r="C9749" s="5">
        <v>3276.1</v>
      </c>
      <c r="D9749" s="26" t="str">
        <f>IF(E9749="","TOTAL","")</f>
        <v/>
      </c>
      <c r="E9749" t="s">
        <v>655</v>
      </c>
    </row>
    <row r="9750" spans="1:5" outlineLevel="1" x14ac:dyDescent="0.35">
      <c r="A9750" s="25">
        <f>A9749</f>
        <v>43854</v>
      </c>
      <c r="B9750" s="24" t="str">
        <f>B9749</f>
        <v>HALLETTSVILLE ISD</v>
      </c>
      <c r="C9750" s="26">
        <f>SUBTOTAL(9,C9749:C9749)</f>
        <v>3276.1</v>
      </c>
      <c r="D9750" s="26" t="str">
        <f>IF(E9750="","TOTAL","")</f>
        <v>TOTAL</v>
      </c>
    </row>
    <row r="9751" spans="1:5" outlineLevel="2" x14ac:dyDescent="0.35">
      <c r="A9751" s="11">
        <v>43854</v>
      </c>
      <c r="B9751" t="s">
        <v>1884</v>
      </c>
      <c r="C9751" s="5">
        <v>261.95999999999998</v>
      </c>
      <c r="D9751" s="26" t="str">
        <f>IF(E9751="","TOTAL","")</f>
        <v/>
      </c>
      <c r="E9751" t="s">
        <v>97</v>
      </c>
    </row>
    <row r="9752" spans="1:5" outlineLevel="1" x14ac:dyDescent="0.35">
      <c r="A9752" s="25">
        <f>A9751</f>
        <v>43854</v>
      </c>
      <c r="B9752" s="24" t="str">
        <f>B9751</f>
        <v>HAMPTON INN AND SUITES</v>
      </c>
      <c r="C9752" s="26">
        <f>SUBTOTAL(9,C9751:C9751)</f>
        <v>261.95999999999998</v>
      </c>
      <c r="D9752" s="26" t="str">
        <f>IF(E9752="","TOTAL","")</f>
        <v>TOTAL</v>
      </c>
    </row>
    <row r="9753" spans="1:5" outlineLevel="2" x14ac:dyDescent="0.35">
      <c r="A9753" s="11">
        <v>43854</v>
      </c>
      <c r="B9753" t="s">
        <v>1884</v>
      </c>
      <c r="C9753" s="5">
        <v>779.22</v>
      </c>
      <c r="D9753" s="26" t="str">
        <f>IF(E9753="","TOTAL","")</f>
        <v/>
      </c>
      <c r="E9753" t="s">
        <v>97</v>
      </c>
    </row>
    <row r="9754" spans="1:5" outlineLevel="1" x14ac:dyDescent="0.35">
      <c r="A9754" s="25">
        <f>A9753</f>
        <v>43854</v>
      </c>
      <c r="B9754" s="24" t="str">
        <f>B9753</f>
        <v>HAMPTON INN AND SUITES</v>
      </c>
      <c r="C9754" s="26">
        <f>SUBTOTAL(9,C9753:C9753)</f>
        <v>779.22</v>
      </c>
      <c r="D9754" s="26" t="str">
        <f>IF(E9754="","TOTAL","")</f>
        <v>TOTAL</v>
      </c>
    </row>
    <row r="9755" spans="1:5" outlineLevel="2" x14ac:dyDescent="0.35">
      <c r="A9755" s="11">
        <v>43854</v>
      </c>
      <c r="B9755" t="s">
        <v>1295</v>
      </c>
      <c r="C9755" s="5">
        <v>98.19</v>
      </c>
      <c r="D9755" s="26" t="str">
        <f>IF(E9755="","TOTAL","")</f>
        <v/>
      </c>
      <c r="E9755" t="s">
        <v>77</v>
      </c>
    </row>
    <row r="9756" spans="1:5" outlineLevel="1" x14ac:dyDescent="0.35">
      <c r="A9756" s="25">
        <f>A9755</f>
        <v>43854</v>
      </c>
      <c r="B9756" s="24" t="str">
        <f>B9755</f>
        <v>HAMPTON INN</v>
      </c>
      <c r="C9756" s="26">
        <f>SUBTOTAL(9,C9755:C9755)</f>
        <v>98.19</v>
      </c>
      <c r="D9756" s="26" t="str">
        <f>IF(E9756="","TOTAL","")</f>
        <v>TOTAL</v>
      </c>
    </row>
    <row r="9757" spans="1:5" outlineLevel="2" x14ac:dyDescent="0.35">
      <c r="A9757" s="11">
        <v>43854</v>
      </c>
      <c r="B9757" t="s">
        <v>1559</v>
      </c>
      <c r="C9757" s="5">
        <v>1040</v>
      </c>
      <c r="D9757" s="26" t="str">
        <f>IF(E9757="","TOTAL","")</f>
        <v/>
      </c>
      <c r="E9757" t="s">
        <v>99</v>
      </c>
    </row>
    <row r="9758" spans="1:5" outlineLevel="1" x14ac:dyDescent="0.35">
      <c r="A9758" s="25">
        <f>A9757</f>
        <v>43854</v>
      </c>
      <c r="B9758" s="24" t="str">
        <f>B9757</f>
        <v>HAMUN</v>
      </c>
      <c r="C9758" s="26">
        <f>SUBTOTAL(9,C9757:C9757)</f>
        <v>1040</v>
      </c>
      <c r="D9758" s="26" t="str">
        <f>IF(E9758="","TOTAL","")</f>
        <v>TOTAL</v>
      </c>
    </row>
    <row r="9759" spans="1:5" outlineLevel="2" x14ac:dyDescent="0.35">
      <c r="A9759" s="11">
        <v>43854</v>
      </c>
      <c r="B9759" t="s">
        <v>29</v>
      </c>
      <c r="C9759" s="5">
        <v>37.89</v>
      </c>
      <c r="D9759" s="26" t="str">
        <f>IF(E9759="","TOTAL","")</f>
        <v/>
      </c>
      <c r="E9759" t="s">
        <v>79</v>
      </c>
    </row>
    <row r="9760" spans="1:5" outlineLevel="1" x14ac:dyDescent="0.35">
      <c r="A9760" s="25">
        <f>A9759</f>
        <v>43854</v>
      </c>
      <c r="B9760" s="24" t="str">
        <f>B9759</f>
        <v>ETA/HAND2MIND</v>
      </c>
      <c r="C9760" s="26">
        <f>SUBTOTAL(9,C9759:C9759)</f>
        <v>37.89</v>
      </c>
      <c r="D9760" s="26" t="str">
        <f>IF(E9760="","TOTAL","")</f>
        <v>TOTAL</v>
      </c>
    </row>
    <row r="9761" spans="1:5" outlineLevel="2" x14ac:dyDescent="0.35">
      <c r="A9761" s="11">
        <v>43854</v>
      </c>
      <c r="B9761" t="s">
        <v>1885</v>
      </c>
      <c r="C9761" s="5">
        <v>158</v>
      </c>
      <c r="D9761" s="26" t="str">
        <f>IF(E9761="","TOTAL","")</f>
        <v/>
      </c>
      <c r="E9761" t="s">
        <v>111</v>
      </c>
    </row>
    <row r="9762" spans="1:5" outlineLevel="1" x14ac:dyDescent="0.35">
      <c r="A9762" s="25">
        <f>A9761</f>
        <v>43854</v>
      </c>
      <c r="B9762" s="24" t="str">
        <f>B9761</f>
        <v>HARCOURT INDUSTRIES INC</v>
      </c>
      <c r="C9762" s="26">
        <f>SUBTOTAL(9,C9761:C9761)</f>
        <v>158</v>
      </c>
      <c r="D9762" s="26" t="str">
        <f>IF(E9762="","TOTAL","")</f>
        <v>TOTAL</v>
      </c>
    </row>
    <row r="9763" spans="1:5" outlineLevel="2" x14ac:dyDescent="0.35">
      <c r="A9763" s="11">
        <v>43854</v>
      </c>
      <c r="B9763" t="s">
        <v>1017</v>
      </c>
      <c r="C9763" s="5">
        <v>100</v>
      </c>
      <c r="D9763" s="26" t="str">
        <f>IF(E9763="","TOTAL","")</f>
        <v/>
      </c>
      <c r="E9763" t="s">
        <v>77</v>
      </c>
    </row>
    <row r="9764" spans="1:5" outlineLevel="1" x14ac:dyDescent="0.35">
      <c r="A9764" s="25">
        <f>A9763</f>
        <v>43854</v>
      </c>
      <c r="B9764" s="24" t="str">
        <f>B9763</f>
        <v>DEBBY HAREN</v>
      </c>
      <c r="C9764" s="26">
        <f>SUBTOTAL(9,C9763:C9763)</f>
        <v>100</v>
      </c>
      <c r="D9764" s="26" t="str">
        <f>IF(E9764="","TOTAL","")</f>
        <v>TOTAL</v>
      </c>
    </row>
    <row r="9765" spans="1:5" outlineLevel="2" x14ac:dyDescent="0.35">
      <c r="A9765" s="11">
        <v>43854</v>
      </c>
      <c r="B9765" t="s">
        <v>1886</v>
      </c>
      <c r="C9765" s="5">
        <v>285</v>
      </c>
      <c r="D9765" s="26" t="str">
        <f>IF(E9765="","TOTAL","")</f>
        <v/>
      </c>
      <c r="E9765" t="s">
        <v>95</v>
      </c>
    </row>
    <row r="9766" spans="1:5" outlineLevel="2" x14ac:dyDescent="0.35">
      <c r="A9766" s="11">
        <v>43854</v>
      </c>
      <c r="B9766" t="s">
        <v>1886</v>
      </c>
      <c r="C9766" s="5">
        <v>285</v>
      </c>
      <c r="D9766" s="26" t="str">
        <f>IF(E9766="","TOTAL","")</f>
        <v/>
      </c>
      <c r="E9766" t="s">
        <v>95</v>
      </c>
    </row>
    <row r="9767" spans="1:5" outlineLevel="2" x14ac:dyDescent="0.35">
      <c r="A9767" s="11">
        <v>43854</v>
      </c>
      <c r="B9767" t="s">
        <v>1886</v>
      </c>
      <c r="C9767" s="5">
        <v>285</v>
      </c>
      <c r="D9767" s="26" t="str">
        <f>IF(E9767="","TOTAL","")</f>
        <v/>
      </c>
      <c r="E9767" t="s">
        <v>95</v>
      </c>
    </row>
    <row r="9768" spans="1:5" outlineLevel="2" x14ac:dyDescent="0.35">
      <c r="A9768" s="11">
        <v>43854</v>
      </c>
      <c r="B9768" t="s">
        <v>1886</v>
      </c>
      <c r="C9768" s="5">
        <v>285</v>
      </c>
      <c r="D9768" s="26" t="str">
        <f>IF(E9768="","TOTAL","")</f>
        <v/>
      </c>
      <c r="E9768" t="s">
        <v>95</v>
      </c>
    </row>
    <row r="9769" spans="1:5" outlineLevel="2" x14ac:dyDescent="0.35">
      <c r="A9769" s="11">
        <v>43854</v>
      </c>
      <c r="B9769" t="s">
        <v>1886</v>
      </c>
      <c r="C9769" s="5">
        <v>285</v>
      </c>
      <c r="D9769" s="26" t="str">
        <f>IF(E9769="","TOTAL","")</f>
        <v/>
      </c>
      <c r="E9769" t="s">
        <v>95</v>
      </c>
    </row>
    <row r="9770" spans="1:5" outlineLevel="2" x14ac:dyDescent="0.35">
      <c r="A9770" s="11">
        <v>43854</v>
      </c>
      <c r="B9770" t="s">
        <v>1886</v>
      </c>
      <c r="C9770" s="5">
        <v>285</v>
      </c>
      <c r="D9770" s="26" t="str">
        <f>IF(E9770="","TOTAL","")</f>
        <v/>
      </c>
      <c r="E9770" t="s">
        <v>95</v>
      </c>
    </row>
    <row r="9771" spans="1:5" outlineLevel="2" x14ac:dyDescent="0.35">
      <c r="A9771" s="11">
        <v>43854</v>
      </c>
      <c r="B9771" t="s">
        <v>1886</v>
      </c>
      <c r="C9771" s="5">
        <v>285</v>
      </c>
      <c r="D9771" s="26" t="str">
        <f>IF(E9771="","TOTAL","")</f>
        <v/>
      </c>
      <c r="E9771" t="s">
        <v>95</v>
      </c>
    </row>
    <row r="9772" spans="1:5" outlineLevel="2" x14ac:dyDescent="0.35">
      <c r="A9772" s="11">
        <v>43854</v>
      </c>
      <c r="B9772" t="s">
        <v>1886</v>
      </c>
      <c r="C9772" s="5">
        <v>285</v>
      </c>
      <c r="D9772" s="26" t="str">
        <f>IF(E9772="","TOTAL","")</f>
        <v/>
      </c>
      <c r="E9772" t="s">
        <v>95</v>
      </c>
    </row>
    <row r="9773" spans="1:5" outlineLevel="2" x14ac:dyDescent="0.35">
      <c r="A9773" s="11">
        <v>43854</v>
      </c>
      <c r="B9773" t="s">
        <v>1886</v>
      </c>
      <c r="C9773" s="5">
        <v>285</v>
      </c>
      <c r="D9773" s="26" t="str">
        <f>IF(E9773="","TOTAL","")</f>
        <v/>
      </c>
      <c r="E9773" t="s">
        <v>95</v>
      </c>
    </row>
    <row r="9774" spans="1:5" outlineLevel="2" x14ac:dyDescent="0.35">
      <c r="A9774" s="11">
        <v>43854</v>
      </c>
      <c r="B9774" t="s">
        <v>1886</v>
      </c>
      <c r="C9774" s="5">
        <v>285</v>
      </c>
      <c r="D9774" s="26" t="str">
        <f>IF(E9774="","TOTAL","")</f>
        <v/>
      </c>
      <c r="E9774" t="s">
        <v>95</v>
      </c>
    </row>
    <row r="9775" spans="1:5" outlineLevel="1" x14ac:dyDescent="0.35">
      <c r="A9775" s="25">
        <f>A9774</f>
        <v>43854</v>
      </c>
      <c r="B9775" s="24" t="str">
        <f>B9774</f>
        <v>HARRIS COUNTY PHES</v>
      </c>
      <c r="C9775" s="26">
        <f>SUBTOTAL(9,C9765:C9774)</f>
        <v>2850</v>
      </c>
      <c r="D9775" s="26" t="str">
        <f>IF(E9775="","TOTAL","")</f>
        <v>TOTAL</v>
      </c>
    </row>
    <row r="9776" spans="1:5" outlineLevel="2" x14ac:dyDescent="0.35">
      <c r="A9776" s="11">
        <v>43854</v>
      </c>
      <c r="B9776" t="s">
        <v>61</v>
      </c>
      <c r="C9776" s="5">
        <v>8.25</v>
      </c>
      <c r="D9776" s="26" t="str">
        <f>IF(E9776="","TOTAL","")</f>
        <v/>
      </c>
      <c r="E9776" t="s">
        <v>95</v>
      </c>
    </row>
    <row r="9777" spans="1:5" outlineLevel="2" x14ac:dyDescent="0.35">
      <c r="A9777" s="11">
        <v>43854</v>
      </c>
      <c r="B9777" t="s">
        <v>61</v>
      </c>
      <c r="C9777" s="5">
        <v>8.25</v>
      </c>
      <c r="D9777" s="26" t="str">
        <f>IF(E9777="","TOTAL","")</f>
        <v/>
      </c>
      <c r="E9777" t="s">
        <v>95</v>
      </c>
    </row>
    <row r="9778" spans="1:5" outlineLevel="2" x14ac:dyDescent="0.35">
      <c r="A9778" s="11">
        <v>43854</v>
      </c>
      <c r="B9778" t="s">
        <v>61</v>
      </c>
      <c r="C9778" s="5">
        <v>8.25</v>
      </c>
      <c r="D9778" s="26" t="str">
        <f>IF(E9778="","TOTAL","")</f>
        <v/>
      </c>
      <c r="E9778" t="s">
        <v>95</v>
      </c>
    </row>
    <row r="9779" spans="1:5" outlineLevel="2" x14ac:dyDescent="0.35">
      <c r="A9779" s="11">
        <v>43854</v>
      </c>
      <c r="B9779" t="s">
        <v>61</v>
      </c>
      <c r="C9779" s="5">
        <v>8.25</v>
      </c>
      <c r="D9779" s="26" t="str">
        <f>IF(E9779="","TOTAL","")</f>
        <v/>
      </c>
      <c r="E9779" t="s">
        <v>95</v>
      </c>
    </row>
    <row r="9780" spans="1:5" outlineLevel="2" x14ac:dyDescent="0.35">
      <c r="A9780" s="11">
        <v>43854</v>
      </c>
      <c r="B9780" t="s">
        <v>61</v>
      </c>
      <c r="C9780" s="5">
        <v>8.25</v>
      </c>
      <c r="D9780" s="26" t="str">
        <f>IF(E9780="","TOTAL","")</f>
        <v/>
      </c>
      <c r="E9780" t="s">
        <v>95</v>
      </c>
    </row>
    <row r="9781" spans="1:5" outlineLevel="2" x14ac:dyDescent="0.35">
      <c r="A9781" s="11">
        <v>43854</v>
      </c>
      <c r="B9781" t="s">
        <v>61</v>
      </c>
      <c r="C9781" s="5">
        <v>8.25</v>
      </c>
      <c r="D9781" s="26" t="str">
        <f>IF(E9781="","TOTAL","")</f>
        <v/>
      </c>
      <c r="E9781" t="s">
        <v>95</v>
      </c>
    </row>
    <row r="9782" spans="1:5" outlineLevel="2" x14ac:dyDescent="0.35">
      <c r="A9782" s="11">
        <v>43854</v>
      </c>
      <c r="B9782" t="s">
        <v>61</v>
      </c>
      <c r="C9782" s="5">
        <v>8.25</v>
      </c>
      <c r="D9782" s="26" t="str">
        <f>IF(E9782="","TOTAL","")</f>
        <v/>
      </c>
      <c r="E9782" t="s">
        <v>95</v>
      </c>
    </row>
    <row r="9783" spans="1:5" outlineLevel="2" x14ac:dyDescent="0.35">
      <c r="A9783" s="11">
        <v>43854</v>
      </c>
      <c r="B9783" t="s">
        <v>61</v>
      </c>
      <c r="C9783" s="5">
        <v>8.25</v>
      </c>
      <c r="D9783" s="26" t="str">
        <f>IF(E9783="","TOTAL","")</f>
        <v/>
      </c>
      <c r="E9783" t="s">
        <v>95</v>
      </c>
    </row>
    <row r="9784" spans="1:5" outlineLevel="2" x14ac:dyDescent="0.35">
      <c r="A9784" s="11">
        <v>43854</v>
      </c>
      <c r="B9784" t="s">
        <v>61</v>
      </c>
      <c r="C9784" s="5">
        <v>8.25</v>
      </c>
      <c r="D9784" s="26" t="str">
        <f>IF(E9784="","TOTAL","")</f>
        <v/>
      </c>
      <c r="E9784" t="s">
        <v>95</v>
      </c>
    </row>
    <row r="9785" spans="1:5" outlineLevel="2" x14ac:dyDescent="0.35">
      <c r="A9785" s="11">
        <v>43854</v>
      </c>
      <c r="B9785" t="s">
        <v>61</v>
      </c>
      <c r="C9785" s="5">
        <v>8.25</v>
      </c>
      <c r="D9785" s="26" t="str">
        <f>IF(E9785="","TOTAL","")</f>
        <v/>
      </c>
      <c r="E9785" t="s">
        <v>95</v>
      </c>
    </row>
    <row r="9786" spans="1:5" outlineLevel="2" x14ac:dyDescent="0.35">
      <c r="A9786" s="11">
        <v>43854</v>
      </c>
      <c r="B9786" t="s">
        <v>61</v>
      </c>
      <c r="C9786" s="5">
        <v>8.25</v>
      </c>
      <c r="D9786" s="26" t="str">
        <f>IF(E9786="","TOTAL","")</f>
        <v/>
      </c>
      <c r="E9786" t="s">
        <v>95</v>
      </c>
    </row>
    <row r="9787" spans="1:5" outlineLevel="2" x14ac:dyDescent="0.35">
      <c r="A9787" s="11">
        <v>43854</v>
      </c>
      <c r="B9787" t="s">
        <v>61</v>
      </c>
      <c r="C9787" s="5">
        <v>8.25</v>
      </c>
      <c r="D9787" s="26" t="str">
        <f>IF(E9787="","TOTAL","")</f>
        <v/>
      </c>
      <c r="E9787" t="s">
        <v>95</v>
      </c>
    </row>
    <row r="9788" spans="1:5" outlineLevel="2" x14ac:dyDescent="0.35">
      <c r="A9788" s="11">
        <v>43854</v>
      </c>
      <c r="B9788" t="s">
        <v>61</v>
      </c>
      <c r="C9788" s="5">
        <v>8.25</v>
      </c>
      <c r="D9788" s="26" t="str">
        <f>IF(E9788="","TOTAL","")</f>
        <v/>
      </c>
      <c r="E9788" t="s">
        <v>95</v>
      </c>
    </row>
    <row r="9789" spans="1:5" outlineLevel="2" x14ac:dyDescent="0.35">
      <c r="A9789" s="11">
        <v>43854</v>
      </c>
      <c r="B9789" t="s">
        <v>61</v>
      </c>
      <c r="C9789" s="5">
        <v>8.25</v>
      </c>
      <c r="D9789" s="26" t="str">
        <f>IF(E9789="","TOTAL","")</f>
        <v/>
      </c>
      <c r="E9789" t="s">
        <v>95</v>
      </c>
    </row>
    <row r="9790" spans="1:5" outlineLevel="2" x14ac:dyDescent="0.35">
      <c r="A9790" s="11">
        <v>43854</v>
      </c>
      <c r="B9790" t="s">
        <v>61</v>
      </c>
      <c r="C9790" s="5">
        <v>8.25</v>
      </c>
      <c r="D9790" s="26" t="str">
        <f>IF(E9790="","TOTAL","")</f>
        <v/>
      </c>
      <c r="E9790" t="s">
        <v>95</v>
      </c>
    </row>
    <row r="9791" spans="1:5" outlineLevel="2" x14ac:dyDescent="0.35">
      <c r="A9791" s="11">
        <v>43854</v>
      </c>
      <c r="B9791" t="s">
        <v>61</v>
      </c>
      <c r="C9791" s="5">
        <v>8.25</v>
      </c>
      <c r="D9791" s="26" t="str">
        <f>IF(E9791="","TOTAL","")</f>
        <v/>
      </c>
      <c r="E9791" t="s">
        <v>95</v>
      </c>
    </row>
    <row r="9792" spans="1:5" outlineLevel="2" x14ac:dyDescent="0.35">
      <c r="A9792" s="11">
        <v>43854</v>
      </c>
      <c r="B9792" t="s">
        <v>61</v>
      </c>
      <c r="C9792" s="5">
        <v>8.25</v>
      </c>
      <c r="D9792" s="26" t="str">
        <f>IF(E9792="","TOTAL","")</f>
        <v/>
      </c>
      <c r="E9792" t="s">
        <v>95</v>
      </c>
    </row>
    <row r="9793" spans="1:5" outlineLevel="2" x14ac:dyDescent="0.35">
      <c r="A9793" s="11">
        <v>43854</v>
      </c>
      <c r="B9793" t="s">
        <v>61</v>
      </c>
      <c r="C9793" s="5">
        <v>8.25</v>
      </c>
      <c r="D9793" s="26" t="str">
        <f>IF(E9793="","TOTAL","")</f>
        <v/>
      </c>
      <c r="E9793" t="s">
        <v>95</v>
      </c>
    </row>
    <row r="9794" spans="1:5" outlineLevel="2" x14ac:dyDescent="0.35">
      <c r="A9794" s="11">
        <v>43854</v>
      </c>
      <c r="B9794" t="s">
        <v>61</v>
      </c>
      <c r="C9794" s="5">
        <v>8.25</v>
      </c>
      <c r="D9794" s="26" t="str">
        <f>IF(E9794="","TOTAL","")</f>
        <v/>
      </c>
      <c r="E9794" t="s">
        <v>95</v>
      </c>
    </row>
    <row r="9795" spans="1:5" outlineLevel="2" x14ac:dyDescent="0.35">
      <c r="A9795" s="11">
        <v>43854</v>
      </c>
      <c r="B9795" t="s">
        <v>61</v>
      </c>
      <c r="C9795" s="5">
        <v>8.25</v>
      </c>
      <c r="D9795" s="26" t="str">
        <f>IF(E9795="","TOTAL","")</f>
        <v/>
      </c>
      <c r="E9795" t="s">
        <v>95</v>
      </c>
    </row>
    <row r="9796" spans="1:5" outlineLevel="2" x14ac:dyDescent="0.35">
      <c r="A9796" s="11">
        <v>43854</v>
      </c>
      <c r="B9796" t="s">
        <v>61</v>
      </c>
      <c r="C9796" s="5">
        <v>8.25</v>
      </c>
      <c r="D9796" s="26" t="str">
        <f>IF(E9796="","TOTAL","")</f>
        <v/>
      </c>
      <c r="E9796" t="s">
        <v>95</v>
      </c>
    </row>
    <row r="9797" spans="1:5" outlineLevel="2" x14ac:dyDescent="0.35">
      <c r="A9797" s="11">
        <v>43854</v>
      </c>
      <c r="B9797" t="s">
        <v>61</v>
      </c>
      <c r="C9797" s="5">
        <v>7.5</v>
      </c>
      <c r="D9797" s="26" t="str">
        <f>IF(E9797="","TOTAL","")</f>
        <v/>
      </c>
      <c r="E9797" t="s">
        <v>95</v>
      </c>
    </row>
    <row r="9798" spans="1:5" outlineLevel="2" x14ac:dyDescent="0.35">
      <c r="A9798" s="11">
        <v>43854</v>
      </c>
      <c r="B9798" t="s">
        <v>61</v>
      </c>
      <c r="C9798" s="5">
        <v>7.5</v>
      </c>
      <c r="D9798" s="26" t="str">
        <f>IF(E9798="","TOTAL","")</f>
        <v/>
      </c>
      <c r="E9798" t="s">
        <v>95</v>
      </c>
    </row>
    <row r="9799" spans="1:5" outlineLevel="2" x14ac:dyDescent="0.35">
      <c r="A9799" s="11">
        <v>43854</v>
      </c>
      <c r="B9799" t="s">
        <v>61</v>
      </c>
      <c r="C9799" s="5">
        <v>7.5</v>
      </c>
      <c r="D9799" s="26" t="str">
        <f>IF(E9799="","TOTAL","")</f>
        <v/>
      </c>
      <c r="E9799" t="s">
        <v>95</v>
      </c>
    </row>
    <row r="9800" spans="1:5" outlineLevel="2" x14ac:dyDescent="0.35">
      <c r="A9800" s="11">
        <v>43854</v>
      </c>
      <c r="B9800" t="s">
        <v>61</v>
      </c>
      <c r="C9800" s="5">
        <v>7.5</v>
      </c>
      <c r="D9800" s="26" t="str">
        <f>IF(E9800="","TOTAL","")</f>
        <v/>
      </c>
      <c r="E9800" t="s">
        <v>95</v>
      </c>
    </row>
    <row r="9801" spans="1:5" outlineLevel="1" x14ac:dyDescent="0.35">
      <c r="A9801" s="25">
        <f>A9800</f>
        <v>43854</v>
      </c>
      <c r="B9801" s="24" t="str">
        <f>B9800</f>
        <v>HARRIS CO TAX ASSESSOR-COLLECTOR</v>
      </c>
      <c r="C9801" s="26">
        <f>SUBTOTAL(9,C9776:C9800)</f>
        <v>203.25</v>
      </c>
      <c r="D9801" s="26" t="str">
        <f>IF(E9801="","TOTAL","")</f>
        <v>TOTAL</v>
      </c>
    </row>
    <row r="9802" spans="1:5" outlineLevel="2" x14ac:dyDescent="0.35">
      <c r="A9802" s="11">
        <v>43854</v>
      </c>
      <c r="B9802" t="s">
        <v>227</v>
      </c>
      <c r="C9802" s="5">
        <v>1835.09</v>
      </c>
      <c r="D9802" s="26" t="str">
        <f>IF(E9802="","TOTAL","")</f>
        <v/>
      </c>
      <c r="E9802" t="s">
        <v>77</v>
      </c>
    </row>
    <row r="9803" spans="1:5" outlineLevel="1" x14ac:dyDescent="0.35">
      <c r="A9803" s="25">
        <f>A9802</f>
        <v>43854</v>
      </c>
      <c r="B9803" s="24" t="str">
        <f>B9802</f>
        <v>HARRIS COUNTY TOLL ROAD AUTHORITY</v>
      </c>
      <c r="C9803" s="26">
        <f>SUBTOTAL(9,C9802:C9802)</f>
        <v>1835.09</v>
      </c>
      <c r="D9803" s="26" t="str">
        <f>IF(E9803="","TOTAL","")</f>
        <v>TOTAL</v>
      </c>
    </row>
    <row r="9804" spans="1:5" outlineLevel="2" x14ac:dyDescent="0.35">
      <c r="A9804" s="11">
        <v>43854</v>
      </c>
      <c r="B9804" t="s">
        <v>1887</v>
      </c>
      <c r="C9804" s="5">
        <v>350</v>
      </c>
      <c r="D9804" s="26" t="str">
        <f>IF(E9804="","TOTAL","")</f>
        <v/>
      </c>
      <c r="E9804" t="s">
        <v>77</v>
      </c>
    </row>
    <row r="9805" spans="1:5" outlineLevel="1" x14ac:dyDescent="0.35">
      <c r="A9805" s="25">
        <f>A9804</f>
        <v>43854</v>
      </c>
      <c r="B9805" s="24" t="str">
        <f>B9804</f>
        <v>MEREDITH HARRIS</v>
      </c>
      <c r="C9805" s="26">
        <f>SUBTOTAL(9,C9804:C9804)</f>
        <v>350</v>
      </c>
      <c r="D9805" s="26" t="str">
        <f>IF(E9805="","TOTAL","")</f>
        <v>TOTAL</v>
      </c>
    </row>
    <row r="9806" spans="1:5" outlineLevel="2" x14ac:dyDescent="0.35">
      <c r="A9806" s="11">
        <v>43854</v>
      </c>
      <c r="B9806" t="s">
        <v>621</v>
      </c>
      <c r="C9806" s="5">
        <v>120</v>
      </c>
      <c r="D9806" s="26" t="str">
        <f>IF(E9806="","TOTAL","")</f>
        <v/>
      </c>
      <c r="E9806" t="s">
        <v>77</v>
      </c>
    </row>
    <row r="9807" spans="1:5" outlineLevel="1" x14ac:dyDescent="0.35">
      <c r="A9807" s="25">
        <f>A9806</f>
        <v>43854</v>
      </c>
      <c r="B9807" s="24" t="str">
        <f>B9806</f>
        <v>CHARLES L HARVEY</v>
      </c>
      <c r="C9807" s="26">
        <f>SUBTOTAL(9,C9806:C9806)</f>
        <v>120</v>
      </c>
      <c r="D9807" s="26" t="str">
        <f>IF(E9807="","TOTAL","")</f>
        <v>TOTAL</v>
      </c>
    </row>
    <row r="9808" spans="1:5" outlineLevel="2" x14ac:dyDescent="0.35">
      <c r="A9808" s="11">
        <v>43854</v>
      </c>
      <c r="B9808" t="s">
        <v>1888</v>
      </c>
      <c r="C9808" s="5">
        <v>85</v>
      </c>
      <c r="D9808" s="26" t="str">
        <f>IF(E9808="","TOTAL","")</f>
        <v/>
      </c>
      <c r="E9808" t="s">
        <v>77</v>
      </c>
    </row>
    <row r="9809" spans="1:5" outlineLevel="1" x14ac:dyDescent="0.35">
      <c r="A9809" s="25">
        <f>A9808</f>
        <v>43854</v>
      </c>
      <c r="B9809" s="24" t="str">
        <f>B9808</f>
        <v>HOWARD M HASHIDA</v>
      </c>
      <c r="C9809" s="26">
        <f>SUBTOTAL(9,C9808:C9808)</f>
        <v>85</v>
      </c>
      <c r="D9809" s="26" t="str">
        <f>IF(E9809="","TOTAL","")</f>
        <v>TOTAL</v>
      </c>
    </row>
    <row r="9810" spans="1:5" outlineLevel="2" x14ac:dyDescent="0.35">
      <c r="A9810" s="11">
        <v>43854</v>
      </c>
      <c r="B9810" t="s">
        <v>1889</v>
      </c>
      <c r="C9810" s="5">
        <v>150</v>
      </c>
      <c r="D9810" s="26" t="str">
        <f>IF(E9810="","TOTAL","")</f>
        <v/>
      </c>
      <c r="E9810" t="s">
        <v>77</v>
      </c>
    </row>
    <row r="9811" spans="1:5" outlineLevel="1" x14ac:dyDescent="0.35">
      <c r="A9811" s="25">
        <f>A9810</f>
        <v>43854</v>
      </c>
      <c r="B9811" s="24" t="str">
        <f>B9810</f>
        <v>CYNTHIA HAVRON</v>
      </c>
      <c r="C9811" s="26">
        <f>SUBTOTAL(9,C9810:C9810)</f>
        <v>150</v>
      </c>
      <c r="D9811" s="26" t="str">
        <f>IF(E9811="","TOTAL","")</f>
        <v>TOTAL</v>
      </c>
    </row>
    <row r="9812" spans="1:5" outlineLevel="2" x14ac:dyDescent="0.35">
      <c r="A9812" s="11">
        <v>43854</v>
      </c>
      <c r="B9812" t="s">
        <v>451</v>
      </c>
      <c r="C9812" s="5">
        <v>84</v>
      </c>
      <c r="D9812" s="26" t="str">
        <f>IF(E9812="","TOTAL","")</f>
        <v/>
      </c>
      <c r="E9812" t="s">
        <v>99</v>
      </c>
    </row>
    <row r="9813" spans="1:5" outlineLevel="2" x14ac:dyDescent="0.35">
      <c r="A9813" s="11">
        <v>43854</v>
      </c>
      <c r="B9813" t="s">
        <v>451</v>
      </c>
      <c r="C9813" s="5">
        <v>65</v>
      </c>
      <c r="D9813" s="26" t="str">
        <f>IF(E9813="","TOTAL","")</f>
        <v/>
      </c>
      <c r="E9813" t="s">
        <v>99</v>
      </c>
    </row>
    <row r="9814" spans="1:5" outlineLevel="1" x14ac:dyDescent="0.35">
      <c r="A9814" s="25">
        <f>A9813</f>
        <v>43854</v>
      </c>
      <c r="B9814" s="24" t="str">
        <f>B9813</f>
        <v>HEALTH MUSEUM</v>
      </c>
      <c r="C9814" s="26">
        <f>SUBTOTAL(9,C9812:C9813)</f>
        <v>149</v>
      </c>
      <c r="D9814" s="26" t="str">
        <f>IF(E9814="","TOTAL","")</f>
        <v>TOTAL</v>
      </c>
    </row>
    <row r="9815" spans="1:5" outlineLevel="2" x14ac:dyDescent="0.35">
      <c r="A9815" s="11">
        <v>43854</v>
      </c>
      <c r="B9815" t="s">
        <v>1890</v>
      </c>
      <c r="C9815" s="5">
        <v>135</v>
      </c>
      <c r="D9815" s="26" t="str">
        <f>IF(E9815="","TOTAL","")</f>
        <v/>
      </c>
      <c r="E9815" t="s">
        <v>77</v>
      </c>
    </row>
    <row r="9816" spans="1:5" outlineLevel="2" x14ac:dyDescent="0.35">
      <c r="A9816" s="11">
        <v>43854</v>
      </c>
      <c r="B9816" t="s">
        <v>1890</v>
      </c>
      <c r="C9816" s="5">
        <v>127.5</v>
      </c>
      <c r="D9816" s="26" t="str">
        <f>IF(E9816="","TOTAL","")</f>
        <v/>
      </c>
      <c r="E9816" t="s">
        <v>77</v>
      </c>
    </row>
    <row r="9817" spans="1:5" outlineLevel="2" x14ac:dyDescent="0.35">
      <c r="A9817" s="11">
        <v>43854</v>
      </c>
      <c r="B9817" t="s">
        <v>1890</v>
      </c>
      <c r="C9817" s="5">
        <v>67.5</v>
      </c>
      <c r="D9817" s="26" t="str">
        <f>IF(E9817="","TOTAL","")</f>
        <v/>
      </c>
      <c r="E9817" t="s">
        <v>77</v>
      </c>
    </row>
    <row r="9818" spans="1:5" outlineLevel="2" x14ac:dyDescent="0.35">
      <c r="A9818" s="11">
        <v>43854</v>
      </c>
      <c r="B9818" t="s">
        <v>1890</v>
      </c>
      <c r="C9818" s="5">
        <v>187.5</v>
      </c>
      <c r="D9818" s="26" t="str">
        <f>IF(E9818="","TOTAL","")</f>
        <v/>
      </c>
      <c r="E9818" t="s">
        <v>77</v>
      </c>
    </row>
    <row r="9819" spans="1:5" outlineLevel="2" x14ac:dyDescent="0.35">
      <c r="A9819" s="11">
        <v>43854</v>
      </c>
      <c r="B9819" t="s">
        <v>1890</v>
      </c>
      <c r="C9819" s="5">
        <v>127.5</v>
      </c>
      <c r="D9819" s="26" t="str">
        <f>IF(E9819="","TOTAL","")</f>
        <v/>
      </c>
      <c r="E9819" t="s">
        <v>77</v>
      </c>
    </row>
    <row r="9820" spans="1:5" outlineLevel="1" x14ac:dyDescent="0.35">
      <c r="A9820" s="25">
        <f>A9819</f>
        <v>43854</v>
      </c>
      <c r="B9820" s="24" t="str">
        <f>B9819</f>
        <v>THOMAS HENRY</v>
      </c>
      <c r="C9820" s="26">
        <f>SUBTOTAL(9,C9815:C9819)</f>
        <v>645</v>
      </c>
      <c r="D9820" s="26" t="str">
        <f>IF(E9820="","TOTAL","")</f>
        <v>TOTAL</v>
      </c>
    </row>
    <row r="9821" spans="1:5" outlineLevel="2" x14ac:dyDescent="0.35">
      <c r="A9821" s="11">
        <v>43854</v>
      </c>
      <c r="B9821" t="s">
        <v>758</v>
      </c>
      <c r="C9821" s="5">
        <v>115</v>
      </c>
      <c r="D9821" s="26" t="str">
        <f>IF(E9821="","TOTAL","")</f>
        <v/>
      </c>
      <c r="E9821" t="s">
        <v>77</v>
      </c>
    </row>
    <row r="9822" spans="1:5" outlineLevel="2" x14ac:dyDescent="0.35">
      <c r="A9822" s="11">
        <v>43854</v>
      </c>
      <c r="B9822" t="s">
        <v>758</v>
      </c>
      <c r="C9822" s="5">
        <v>65</v>
      </c>
      <c r="D9822" s="26" t="str">
        <f>IF(E9822="","TOTAL","")</f>
        <v/>
      </c>
      <c r="E9822" t="s">
        <v>77</v>
      </c>
    </row>
    <row r="9823" spans="1:5" outlineLevel="1" x14ac:dyDescent="0.35">
      <c r="A9823" s="25">
        <f>A9822</f>
        <v>43854</v>
      </c>
      <c r="B9823" s="24" t="str">
        <f>B9822</f>
        <v>RAUL HERNANDEZ</v>
      </c>
      <c r="C9823" s="26">
        <f>SUBTOTAL(9,C9821:C9822)</f>
        <v>180</v>
      </c>
      <c r="D9823" s="26" t="str">
        <f>IF(E9823="","TOTAL","")</f>
        <v>TOTAL</v>
      </c>
    </row>
    <row r="9824" spans="1:5" outlineLevel="2" x14ac:dyDescent="0.35">
      <c r="A9824" s="11">
        <v>43854</v>
      </c>
      <c r="B9824" t="s">
        <v>759</v>
      </c>
      <c r="C9824" s="5">
        <v>135</v>
      </c>
      <c r="D9824" s="26" t="str">
        <f>IF(E9824="","TOTAL","")</f>
        <v/>
      </c>
      <c r="E9824" t="s">
        <v>77</v>
      </c>
    </row>
    <row r="9825" spans="1:5" outlineLevel="1" x14ac:dyDescent="0.35">
      <c r="A9825" s="25">
        <f>A9824</f>
        <v>43854</v>
      </c>
      <c r="B9825" s="24" t="str">
        <f>B9824</f>
        <v>JOHN HICKS</v>
      </c>
      <c r="C9825" s="26">
        <f>SUBTOTAL(9,C9824:C9824)</f>
        <v>135</v>
      </c>
      <c r="D9825" s="26" t="str">
        <f>IF(E9825="","TOTAL","")</f>
        <v>TOTAL</v>
      </c>
    </row>
    <row r="9826" spans="1:5" outlineLevel="2" x14ac:dyDescent="0.35">
      <c r="A9826" s="11">
        <v>43854</v>
      </c>
      <c r="B9826" t="s">
        <v>482</v>
      </c>
      <c r="C9826" s="5">
        <v>1172</v>
      </c>
      <c r="D9826" s="26" t="str">
        <f>IF(E9826="","TOTAL","")</f>
        <v/>
      </c>
      <c r="E9826" t="s">
        <v>89</v>
      </c>
    </row>
    <row r="9827" spans="1:5" outlineLevel="1" x14ac:dyDescent="0.35">
      <c r="A9827" s="25">
        <f>A9826</f>
        <v>43854</v>
      </c>
      <c r="B9827" s="24" t="str">
        <f>B9826</f>
        <v>HIGH FIVE SPORTSWEAR LLC</v>
      </c>
      <c r="C9827" s="26">
        <f>SUBTOTAL(9,C9826:C9826)</f>
        <v>1172</v>
      </c>
      <c r="D9827" s="26" t="str">
        <f>IF(E9827="","TOTAL","")</f>
        <v>TOTAL</v>
      </c>
    </row>
    <row r="9828" spans="1:5" outlineLevel="2" x14ac:dyDescent="0.35">
      <c r="A9828" s="11">
        <v>43854</v>
      </c>
      <c r="B9828" t="s">
        <v>760</v>
      </c>
      <c r="C9828" s="5">
        <v>529.54</v>
      </c>
      <c r="D9828" s="26" t="str">
        <f>IF(E9828="","TOTAL","")</f>
        <v/>
      </c>
      <c r="E9828" t="s">
        <v>99</v>
      </c>
    </row>
    <row r="9829" spans="1:5" outlineLevel="2" x14ac:dyDescent="0.35">
      <c r="A9829" s="11">
        <v>43854</v>
      </c>
      <c r="B9829" t="s">
        <v>760</v>
      </c>
      <c r="C9829" s="5">
        <v>150</v>
      </c>
      <c r="D9829" s="26" t="str">
        <f>IF(E9829="","TOTAL","")</f>
        <v/>
      </c>
      <c r="E9829" t="s">
        <v>99</v>
      </c>
    </row>
    <row r="9830" spans="1:5" outlineLevel="2" x14ac:dyDescent="0.35">
      <c r="A9830" s="11">
        <v>43854</v>
      </c>
      <c r="B9830" t="s">
        <v>760</v>
      </c>
      <c r="C9830" s="5">
        <v>125</v>
      </c>
      <c r="D9830" s="26" t="str">
        <f>IF(E9830="","TOTAL","")</f>
        <v/>
      </c>
      <c r="E9830" t="s">
        <v>99</v>
      </c>
    </row>
    <row r="9831" spans="1:5" outlineLevel="1" x14ac:dyDescent="0.35">
      <c r="A9831" s="25">
        <f>A9830</f>
        <v>43854</v>
      </c>
      <c r="B9831" s="24" t="str">
        <f>B9830</f>
        <v>HILTON COLLEGE STATION</v>
      </c>
      <c r="C9831" s="26">
        <f>SUBTOTAL(9,C9828:C9830)</f>
        <v>804.54</v>
      </c>
      <c r="D9831" s="26" t="str">
        <f>IF(E9831="","TOTAL","")</f>
        <v>TOTAL</v>
      </c>
    </row>
    <row r="9832" spans="1:5" outlineLevel="2" x14ac:dyDescent="0.35">
      <c r="A9832" s="11">
        <v>43854</v>
      </c>
      <c r="B9832" t="s">
        <v>1565</v>
      </c>
      <c r="C9832" s="5">
        <v>594.96</v>
      </c>
      <c r="D9832" s="26" t="str">
        <f>IF(E9832="","TOTAL","")</f>
        <v/>
      </c>
      <c r="E9832" t="s">
        <v>97</v>
      </c>
    </row>
    <row r="9833" spans="1:5" outlineLevel="1" x14ac:dyDescent="0.35">
      <c r="A9833" s="25">
        <f>A9832</f>
        <v>43854</v>
      </c>
      <c r="B9833" s="24" t="str">
        <f>B9832</f>
        <v>HILTON AUSTIN</v>
      </c>
      <c r="C9833" s="26">
        <f>SUBTOTAL(9,C9832:C9832)</f>
        <v>594.96</v>
      </c>
      <c r="D9833" s="26" t="str">
        <f>IF(E9833="","TOTAL","")</f>
        <v>TOTAL</v>
      </c>
    </row>
    <row r="9834" spans="1:5" outlineLevel="2" x14ac:dyDescent="0.35">
      <c r="A9834" s="11">
        <v>43854</v>
      </c>
      <c r="B9834" t="s">
        <v>1891</v>
      </c>
      <c r="C9834" s="5">
        <v>841.77</v>
      </c>
      <c r="D9834" s="26" t="str">
        <f>IF(E9834="","TOTAL","")</f>
        <v/>
      </c>
      <c r="E9834" t="s">
        <v>180</v>
      </c>
    </row>
    <row r="9835" spans="1:5" outlineLevel="1" x14ac:dyDescent="0.35">
      <c r="A9835" s="25">
        <f>A9834</f>
        <v>43854</v>
      </c>
      <c r="B9835" s="24" t="str">
        <f>B9834</f>
        <v>HILTON CHICAGO</v>
      </c>
      <c r="C9835" s="26">
        <f>SUBTOTAL(9,C9834:C9834)</f>
        <v>841.77</v>
      </c>
      <c r="D9835" s="26" t="str">
        <f>IF(E9835="","TOTAL","")</f>
        <v>TOTAL</v>
      </c>
    </row>
    <row r="9836" spans="1:5" outlineLevel="2" x14ac:dyDescent="0.35">
      <c r="A9836" s="11">
        <v>43854</v>
      </c>
      <c r="B9836" t="s">
        <v>1566</v>
      </c>
      <c r="C9836" s="5">
        <v>693.24</v>
      </c>
      <c r="D9836" s="26" t="str">
        <f>IF(E9836="","TOTAL","")</f>
        <v/>
      </c>
      <c r="E9836" t="s">
        <v>97</v>
      </c>
    </row>
    <row r="9837" spans="1:5" outlineLevel="1" x14ac:dyDescent="0.35">
      <c r="A9837" s="25">
        <f>A9836</f>
        <v>43854</v>
      </c>
      <c r="B9837" s="24" t="str">
        <f>B9836</f>
        <v>HILTON GALVESTON ISLAND RESORT</v>
      </c>
      <c r="C9837" s="26">
        <f>SUBTOTAL(9,C9836:C9836)</f>
        <v>693.24</v>
      </c>
      <c r="D9837" s="26" t="str">
        <f>IF(E9837="","TOTAL","")</f>
        <v>TOTAL</v>
      </c>
    </row>
    <row r="9838" spans="1:5" outlineLevel="2" x14ac:dyDescent="0.35">
      <c r="A9838" s="11">
        <v>43854</v>
      </c>
      <c r="B9838" t="s">
        <v>1304</v>
      </c>
      <c r="C9838" s="5">
        <v>198.69</v>
      </c>
      <c r="D9838" s="26" t="str">
        <f>IF(E9838="","TOTAL","")</f>
        <v/>
      </c>
      <c r="E9838" t="s">
        <v>180</v>
      </c>
    </row>
    <row r="9839" spans="1:5" outlineLevel="1" x14ac:dyDescent="0.35">
      <c r="A9839" s="25">
        <f>A9838</f>
        <v>43854</v>
      </c>
      <c r="B9839" s="24" t="str">
        <f>B9838</f>
        <v>DOUBLE TREE BY HILTON HOTEL AUSTIN</v>
      </c>
      <c r="C9839" s="26">
        <f>SUBTOTAL(9,C9838:C9838)</f>
        <v>198.69</v>
      </c>
      <c r="D9839" s="26" t="str">
        <f>IF(E9839="","TOTAL","")</f>
        <v>TOTAL</v>
      </c>
    </row>
    <row r="9840" spans="1:5" outlineLevel="2" x14ac:dyDescent="0.35">
      <c r="A9840" s="11">
        <v>43854</v>
      </c>
      <c r="B9840" t="s">
        <v>1304</v>
      </c>
      <c r="C9840" s="5">
        <v>23.6</v>
      </c>
      <c r="D9840" s="26" t="str">
        <f>IF(E9840="","TOTAL","")</f>
        <v/>
      </c>
      <c r="E9840" t="s">
        <v>97</v>
      </c>
    </row>
    <row r="9841" spans="1:5" outlineLevel="2" x14ac:dyDescent="0.35">
      <c r="A9841" s="11">
        <v>43854</v>
      </c>
      <c r="B9841" t="s">
        <v>1304</v>
      </c>
      <c r="C9841" s="5">
        <v>361.86</v>
      </c>
      <c r="D9841" s="26" t="str">
        <f>IF(E9841="","TOTAL","")</f>
        <v/>
      </c>
      <c r="E9841" t="s">
        <v>180</v>
      </c>
    </row>
    <row r="9842" spans="1:5" outlineLevel="1" x14ac:dyDescent="0.35">
      <c r="A9842" s="25">
        <f>A9841</f>
        <v>43854</v>
      </c>
      <c r="B9842" s="24" t="str">
        <f>B9841</f>
        <v>DOUBLE TREE BY HILTON HOTEL AUSTIN</v>
      </c>
      <c r="C9842" s="26">
        <f>SUBTOTAL(9,C9840:C9841)</f>
        <v>385.46000000000004</v>
      </c>
      <c r="D9842" s="26" t="str">
        <f>IF(E9842="","TOTAL","")</f>
        <v>TOTAL</v>
      </c>
    </row>
    <row r="9843" spans="1:5" outlineLevel="2" x14ac:dyDescent="0.35">
      <c r="A9843" s="11">
        <v>43854</v>
      </c>
      <c r="B9843" t="s">
        <v>1892</v>
      </c>
      <c r="C9843" s="5">
        <v>179.76</v>
      </c>
      <c r="D9843" s="26" t="str">
        <f>IF(E9843="","TOTAL","")</f>
        <v/>
      </c>
      <c r="E9843" t="s">
        <v>99</v>
      </c>
    </row>
    <row r="9844" spans="1:5" outlineLevel="1" x14ac:dyDescent="0.35">
      <c r="A9844" s="25">
        <f>A9843</f>
        <v>43854</v>
      </c>
      <c r="B9844" s="24" t="str">
        <f>B9843</f>
        <v>TRU BY HILTON EDINBURG</v>
      </c>
      <c r="C9844" s="26">
        <f>SUBTOTAL(9,C9843:C9843)</f>
        <v>179.76</v>
      </c>
      <c r="D9844" s="26" t="str">
        <f>IF(E9844="","TOTAL","")</f>
        <v>TOTAL</v>
      </c>
    </row>
    <row r="9845" spans="1:5" outlineLevel="2" x14ac:dyDescent="0.35">
      <c r="A9845" s="11">
        <v>43854</v>
      </c>
      <c r="B9845" t="s">
        <v>1892</v>
      </c>
      <c r="C9845" s="5">
        <v>179.76</v>
      </c>
      <c r="D9845" s="26" t="str">
        <f>IF(E9845="","TOTAL","")</f>
        <v/>
      </c>
      <c r="E9845" t="s">
        <v>99</v>
      </c>
    </row>
    <row r="9846" spans="1:5" outlineLevel="1" x14ac:dyDescent="0.35">
      <c r="A9846" s="25">
        <f>A9845</f>
        <v>43854</v>
      </c>
      <c r="B9846" s="24" t="str">
        <f>B9845</f>
        <v>TRU BY HILTON EDINBURG</v>
      </c>
      <c r="C9846" s="26">
        <f>SUBTOTAL(9,C9845:C9845)</f>
        <v>179.76</v>
      </c>
      <c r="D9846" s="26" t="str">
        <f>IF(E9846="","TOTAL","")</f>
        <v>TOTAL</v>
      </c>
    </row>
    <row r="9847" spans="1:5" outlineLevel="2" x14ac:dyDescent="0.35">
      <c r="A9847" s="11">
        <v>43854</v>
      </c>
      <c r="B9847" t="s">
        <v>1892</v>
      </c>
      <c r="C9847" s="5">
        <v>179.76</v>
      </c>
      <c r="D9847" s="26" t="str">
        <f>IF(E9847="","TOTAL","")</f>
        <v/>
      </c>
      <c r="E9847" t="s">
        <v>99</v>
      </c>
    </row>
    <row r="9848" spans="1:5" outlineLevel="1" x14ac:dyDescent="0.35">
      <c r="A9848" s="25">
        <f>A9847</f>
        <v>43854</v>
      </c>
      <c r="B9848" s="24" t="str">
        <f>B9847</f>
        <v>TRU BY HILTON EDINBURG</v>
      </c>
      <c r="C9848" s="26">
        <f>SUBTOTAL(9,C9847:C9847)</f>
        <v>179.76</v>
      </c>
      <c r="D9848" s="26" t="str">
        <f>IF(E9848="","TOTAL","")</f>
        <v>TOTAL</v>
      </c>
    </row>
    <row r="9849" spans="1:5" outlineLevel="2" x14ac:dyDescent="0.35">
      <c r="A9849" s="11">
        <v>43854</v>
      </c>
      <c r="B9849" t="s">
        <v>1892</v>
      </c>
      <c r="C9849" s="5">
        <v>179.76</v>
      </c>
      <c r="D9849" s="26" t="str">
        <f>IF(E9849="","TOTAL","")</f>
        <v/>
      </c>
      <c r="E9849" t="s">
        <v>99</v>
      </c>
    </row>
    <row r="9850" spans="1:5" outlineLevel="1" x14ac:dyDescent="0.35">
      <c r="A9850" s="25">
        <f>A9849</f>
        <v>43854</v>
      </c>
      <c r="B9850" s="24" t="str">
        <f>B9849</f>
        <v>TRU BY HILTON EDINBURG</v>
      </c>
      <c r="C9850" s="26">
        <f>SUBTOTAL(9,C9849:C9849)</f>
        <v>179.76</v>
      </c>
      <c r="D9850" s="26" t="str">
        <f>IF(E9850="","TOTAL","")</f>
        <v>TOTAL</v>
      </c>
    </row>
    <row r="9851" spans="1:5" outlineLevel="2" x14ac:dyDescent="0.35">
      <c r="A9851" s="11">
        <v>43854</v>
      </c>
      <c r="B9851" t="s">
        <v>1892</v>
      </c>
      <c r="C9851" s="5">
        <v>179.76</v>
      </c>
      <c r="D9851" s="26" t="str">
        <f>IF(E9851="","TOTAL","")</f>
        <v/>
      </c>
      <c r="E9851" t="s">
        <v>99</v>
      </c>
    </row>
    <row r="9852" spans="1:5" outlineLevel="1" x14ac:dyDescent="0.35">
      <c r="A9852" s="25">
        <f>A9851</f>
        <v>43854</v>
      </c>
      <c r="B9852" s="24" t="str">
        <f>B9851</f>
        <v>TRU BY HILTON EDINBURG</v>
      </c>
      <c r="C9852" s="26">
        <f>SUBTOTAL(9,C9851:C9851)</f>
        <v>179.76</v>
      </c>
      <c r="D9852" s="26" t="str">
        <f>IF(E9852="","TOTAL","")</f>
        <v>TOTAL</v>
      </c>
    </row>
    <row r="9853" spans="1:5" outlineLevel="2" x14ac:dyDescent="0.35">
      <c r="A9853" s="11">
        <v>43854</v>
      </c>
      <c r="B9853" t="s">
        <v>1893</v>
      </c>
      <c r="C9853" s="5">
        <v>135</v>
      </c>
      <c r="D9853" s="26" t="str">
        <f>IF(E9853="","TOTAL","")</f>
        <v/>
      </c>
      <c r="E9853" t="s">
        <v>77</v>
      </c>
    </row>
    <row r="9854" spans="1:5" outlineLevel="2" x14ac:dyDescent="0.35">
      <c r="A9854" s="11">
        <v>43854</v>
      </c>
      <c r="B9854" t="s">
        <v>1893</v>
      </c>
      <c r="C9854" s="5">
        <v>115</v>
      </c>
      <c r="D9854" s="26" t="str">
        <f>IF(E9854="","TOTAL","")</f>
        <v/>
      </c>
      <c r="E9854" t="s">
        <v>77</v>
      </c>
    </row>
    <row r="9855" spans="1:5" outlineLevel="2" x14ac:dyDescent="0.35">
      <c r="A9855" s="11">
        <v>43854</v>
      </c>
      <c r="B9855" t="s">
        <v>1893</v>
      </c>
      <c r="C9855" s="5">
        <v>67.5</v>
      </c>
      <c r="D9855" s="26" t="str">
        <f>IF(E9855="","TOTAL","")</f>
        <v/>
      </c>
      <c r="E9855" t="s">
        <v>77</v>
      </c>
    </row>
    <row r="9856" spans="1:5" outlineLevel="2" x14ac:dyDescent="0.35">
      <c r="A9856" s="11">
        <v>43854</v>
      </c>
      <c r="B9856" t="s">
        <v>1893</v>
      </c>
      <c r="C9856" s="5">
        <v>67.5</v>
      </c>
      <c r="D9856" s="26" t="str">
        <f>IF(E9856="","TOTAL","")</f>
        <v/>
      </c>
      <c r="E9856" t="s">
        <v>77</v>
      </c>
    </row>
    <row r="9857" spans="1:5" outlineLevel="2" x14ac:dyDescent="0.35">
      <c r="A9857" s="11">
        <v>43854</v>
      </c>
      <c r="B9857" t="s">
        <v>1893</v>
      </c>
      <c r="C9857" s="5">
        <v>127.5</v>
      </c>
      <c r="D9857" s="26" t="str">
        <f>IF(E9857="","TOTAL","")</f>
        <v/>
      </c>
      <c r="E9857" t="s">
        <v>77</v>
      </c>
    </row>
    <row r="9858" spans="1:5" outlineLevel="2" x14ac:dyDescent="0.35">
      <c r="A9858" s="11">
        <v>43854</v>
      </c>
      <c r="B9858" t="s">
        <v>1893</v>
      </c>
      <c r="C9858" s="5">
        <v>67.5</v>
      </c>
      <c r="D9858" s="26" t="str">
        <f>IF(E9858="","TOTAL","")</f>
        <v/>
      </c>
      <c r="E9858" t="s">
        <v>77</v>
      </c>
    </row>
    <row r="9859" spans="1:5" outlineLevel="1" x14ac:dyDescent="0.35">
      <c r="A9859" s="25">
        <f>A9858</f>
        <v>43854</v>
      </c>
      <c r="B9859" s="24" t="str">
        <f>B9858</f>
        <v>JEFFREY A HIRT</v>
      </c>
      <c r="C9859" s="26">
        <f>SUBTOTAL(9,C9853:C9858)</f>
        <v>580</v>
      </c>
      <c r="D9859" s="26" t="str">
        <f>IF(E9859="","TOTAL","")</f>
        <v>TOTAL</v>
      </c>
    </row>
    <row r="9860" spans="1:5" outlineLevel="2" x14ac:dyDescent="0.35">
      <c r="A9860" s="11">
        <v>43854</v>
      </c>
      <c r="B9860" t="s">
        <v>1894</v>
      </c>
      <c r="C9860" s="5">
        <v>135</v>
      </c>
      <c r="D9860" s="26" t="str">
        <f>IF(E9860="","TOTAL","")</f>
        <v/>
      </c>
      <c r="E9860" t="s">
        <v>77</v>
      </c>
    </row>
    <row r="9861" spans="1:5" outlineLevel="2" x14ac:dyDescent="0.35">
      <c r="A9861" s="11">
        <v>43854</v>
      </c>
      <c r="B9861" t="s">
        <v>1894</v>
      </c>
      <c r="C9861" s="5">
        <v>67.5</v>
      </c>
      <c r="D9861" s="26" t="str">
        <f>IF(E9861="","TOTAL","")</f>
        <v/>
      </c>
      <c r="E9861" t="s">
        <v>77</v>
      </c>
    </row>
    <row r="9862" spans="1:5" outlineLevel="2" x14ac:dyDescent="0.35">
      <c r="A9862" s="11">
        <v>43854</v>
      </c>
      <c r="B9862" t="s">
        <v>1894</v>
      </c>
      <c r="C9862" s="5">
        <v>67.5</v>
      </c>
      <c r="D9862" s="26" t="str">
        <f>IF(E9862="","TOTAL","")</f>
        <v/>
      </c>
      <c r="E9862" t="s">
        <v>77</v>
      </c>
    </row>
    <row r="9863" spans="1:5" outlineLevel="2" x14ac:dyDescent="0.35">
      <c r="A9863" s="11">
        <v>43854</v>
      </c>
      <c r="B9863" t="s">
        <v>1894</v>
      </c>
      <c r="C9863" s="5">
        <v>135</v>
      </c>
      <c r="D9863" s="26" t="str">
        <f>IF(E9863="","TOTAL","")</f>
        <v/>
      </c>
      <c r="E9863" t="s">
        <v>77</v>
      </c>
    </row>
    <row r="9864" spans="1:5" outlineLevel="2" x14ac:dyDescent="0.35">
      <c r="A9864" s="11">
        <v>43854</v>
      </c>
      <c r="B9864" t="s">
        <v>1894</v>
      </c>
      <c r="C9864" s="5">
        <v>95</v>
      </c>
      <c r="D9864" s="26" t="str">
        <f>IF(E9864="","TOTAL","")</f>
        <v/>
      </c>
      <c r="E9864" t="s">
        <v>77</v>
      </c>
    </row>
    <row r="9865" spans="1:5" outlineLevel="1" x14ac:dyDescent="0.35">
      <c r="A9865" s="25">
        <f>A9864</f>
        <v>43854</v>
      </c>
      <c r="B9865" s="24" t="str">
        <f>B9864</f>
        <v>ABE HOFFMAN</v>
      </c>
      <c r="C9865" s="26">
        <f>SUBTOTAL(9,C9860:C9864)</f>
        <v>500</v>
      </c>
      <c r="D9865" s="26" t="str">
        <f>IF(E9865="","TOTAL","")</f>
        <v>TOTAL</v>
      </c>
    </row>
    <row r="9866" spans="1:5" outlineLevel="2" x14ac:dyDescent="0.35">
      <c r="A9866" s="11">
        <v>43854</v>
      </c>
      <c r="B9866" t="s">
        <v>1895</v>
      </c>
      <c r="C9866" s="5">
        <v>441.78</v>
      </c>
      <c r="D9866" s="26" t="str">
        <f>IF(E9866="","TOTAL","")</f>
        <v/>
      </c>
      <c r="E9866" t="s">
        <v>97</v>
      </c>
    </row>
    <row r="9867" spans="1:5" outlineLevel="1" x14ac:dyDescent="0.35">
      <c r="A9867" s="25">
        <f>A9866</f>
        <v>43854</v>
      </c>
      <c r="B9867" s="24" t="str">
        <f>B9866</f>
        <v>HOLIDAY INN AUSTIN - TOWN LAKE</v>
      </c>
      <c r="C9867" s="26">
        <f>SUBTOTAL(9,C9866:C9866)</f>
        <v>441.78</v>
      </c>
      <c r="D9867" s="26" t="str">
        <f>IF(E9867="","TOTAL","")</f>
        <v>TOTAL</v>
      </c>
    </row>
    <row r="9868" spans="1:5" outlineLevel="2" x14ac:dyDescent="0.35">
      <c r="A9868" s="11">
        <v>43854</v>
      </c>
      <c r="B9868" t="s">
        <v>916</v>
      </c>
      <c r="C9868" s="5">
        <v>636.49</v>
      </c>
      <c r="D9868" s="26" t="str">
        <f>IF(E9868="","TOTAL","")</f>
        <v/>
      </c>
      <c r="E9868" t="s">
        <v>77</v>
      </c>
    </row>
    <row r="9869" spans="1:5" outlineLevel="1" x14ac:dyDescent="0.35">
      <c r="A9869" s="25">
        <f>A9868</f>
        <v>43854</v>
      </c>
      <c r="B9869" s="24" t="str">
        <f>B9868</f>
        <v>HOLIDAY INN &amp; SUITES HOUSTON WEST-KATY MILLS</v>
      </c>
      <c r="C9869" s="26">
        <f>SUBTOTAL(9,C9868:C9868)</f>
        <v>636.49</v>
      </c>
      <c r="D9869" s="26" t="str">
        <f>IF(E9869="","TOTAL","")</f>
        <v>TOTAL</v>
      </c>
    </row>
    <row r="9870" spans="1:5" outlineLevel="2" x14ac:dyDescent="0.35">
      <c r="A9870" s="11">
        <v>43854</v>
      </c>
      <c r="B9870" t="s">
        <v>33</v>
      </c>
      <c r="C9870" s="5">
        <v>251.6</v>
      </c>
      <c r="D9870" s="26" t="str">
        <f>IF(E9870="","TOTAL","")</f>
        <v/>
      </c>
      <c r="E9870" t="s">
        <v>79</v>
      </c>
    </row>
    <row r="9871" spans="1:5" outlineLevel="2" x14ac:dyDescent="0.35">
      <c r="A9871" s="11">
        <v>43854</v>
      </c>
      <c r="B9871" t="s">
        <v>33</v>
      </c>
      <c r="C9871" s="5">
        <v>194.73</v>
      </c>
      <c r="D9871" s="26" t="str">
        <f>IF(E9871="","TOTAL","")</f>
        <v/>
      </c>
      <c r="E9871" t="s">
        <v>79</v>
      </c>
    </row>
    <row r="9872" spans="1:5" outlineLevel="2" x14ac:dyDescent="0.35">
      <c r="A9872" s="11">
        <v>43854</v>
      </c>
      <c r="B9872" t="s">
        <v>33</v>
      </c>
      <c r="C9872" s="5">
        <v>159.94</v>
      </c>
      <c r="D9872" s="26" t="str">
        <f>IF(E9872="","TOTAL","")</f>
        <v/>
      </c>
      <c r="E9872" t="s">
        <v>81</v>
      </c>
    </row>
    <row r="9873" spans="1:5" outlineLevel="2" x14ac:dyDescent="0.35">
      <c r="A9873" s="11">
        <v>43854</v>
      </c>
      <c r="B9873" t="s">
        <v>33</v>
      </c>
      <c r="C9873" s="5">
        <v>53.82</v>
      </c>
      <c r="D9873" s="26" t="str">
        <f>IF(E9873="","TOTAL","")</f>
        <v/>
      </c>
      <c r="E9873" t="s">
        <v>81</v>
      </c>
    </row>
    <row r="9874" spans="1:5" outlineLevel="2" x14ac:dyDescent="0.35">
      <c r="A9874" s="11">
        <v>43854</v>
      </c>
      <c r="B9874" t="s">
        <v>33</v>
      </c>
      <c r="C9874" s="5">
        <v>41.91</v>
      </c>
      <c r="D9874" s="26" t="str">
        <f>IF(E9874="","TOTAL","")</f>
        <v/>
      </c>
      <c r="E9874" t="s">
        <v>81</v>
      </c>
    </row>
    <row r="9875" spans="1:5" outlineLevel="2" x14ac:dyDescent="0.35">
      <c r="A9875" s="11">
        <v>43854</v>
      </c>
      <c r="B9875" t="s">
        <v>33</v>
      </c>
      <c r="C9875" s="5">
        <v>48.84</v>
      </c>
      <c r="D9875" s="26" t="str">
        <f>IF(E9875="","TOTAL","")</f>
        <v/>
      </c>
      <c r="E9875" t="s">
        <v>81</v>
      </c>
    </row>
    <row r="9876" spans="1:5" outlineLevel="2" x14ac:dyDescent="0.35">
      <c r="A9876" s="11">
        <v>43854</v>
      </c>
      <c r="B9876" t="s">
        <v>33</v>
      </c>
      <c r="C9876" s="5">
        <v>7.96</v>
      </c>
      <c r="D9876" s="26" t="str">
        <f>IF(E9876="","TOTAL","")</f>
        <v/>
      </c>
      <c r="E9876" t="s">
        <v>81</v>
      </c>
    </row>
    <row r="9877" spans="1:5" outlineLevel="2" x14ac:dyDescent="0.35">
      <c r="A9877" s="11">
        <v>43854</v>
      </c>
      <c r="B9877" t="s">
        <v>33</v>
      </c>
      <c r="C9877" s="5">
        <v>160.88999999999999</v>
      </c>
      <c r="D9877" s="26" t="str">
        <f>IF(E9877="","TOTAL","")</f>
        <v/>
      </c>
      <c r="E9877" t="s">
        <v>81</v>
      </c>
    </row>
    <row r="9878" spans="1:5" outlineLevel="2" x14ac:dyDescent="0.35">
      <c r="A9878" s="11">
        <v>43854</v>
      </c>
      <c r="B9878" t="s">
        <v>33</v>
      </c>
      <c r="C9878" s="5">
        <v>-44.85</v>
      </c>
      <c r="D9878" s="26" t="str">
        <f>IF(E9878="","TOTAL","")</f>
        <v/>
      </c>
      <c r="E9878" t="s">
        <v>81</v>
      </c>
    </row>
    <row r="9879" spans="1:5" outlineLevel="2" x14ac:dyDescent="0.35">
      <c r="A9879" s="11">
        <v>43854</v>
      </c>
      <c r="B9879" t="s">
        <v>33</v>
      </c>
      <c r="C9879" s="5">
        <v>28.15</v>
      </c>
      <c r="D9879" s="26" t="str">
        <f>IF(E9879="","TOTAL","")</f>
        <v/>
      </c>
      <c r="E9879" t="s">
        <v>81</v>
      </c>
    </row>
    <row r="9880" spans="1:5" outlineLevel="2" x14ac:dyDescent="0.35">
      <c r="A9880" s="11">
        <v>43854</v>
      </c>
      <c r="B9880" t="s">
        <v>33</v>
      </c>
      <c r="C9880" s="5">
        <v>6.48</v>
      </c>
      <c r="D9880" s="26" t="str">
        <f>IF(E9880="","TOTAL","")</f>
        <v/>
      </c>
      <c r="E9880" t="s">
        <v>81</v>
      </c>
    </row>
    <row r="9881" spans="1:5" outlineLevel="2" x14ac:dyDescent="0.35">
      <c r="A9881" s="11">
        <v>43854</v>
      </c>
      <c r="B9881" t="s">
        <v>33</v>
      </c>
      <c r="C9881" s="5">
        <v>68.930000000000007</v>
      </c>
      <c r="D9881" s="26" t="str">
        <f>IF(E9881="","TOTAL","")</f>
        <v/>
      </c>
      <c r="E9881" t="s">
        <v>81</v>
      </c>
    </row>
    <row r="9882" spans="1:5" outlineLevel="2" x14ac:dyDescent="0.35">
      <c r="A9882" s="11">
        <v>43854</v>
      </c>
      <c r="B9882" t="s">
        <v>33</v>
      </c>
      <c r="C9882" s="5">
        <v>15.97</v>
      </c>
      <c r="D9882" s="26" t="str">
        <f>IF(E9882="","TOTAL","")</f>
        <v/>
      </c>
      <c r="E9882" t="s">
        <v>81</v>
      </c>
    </row>
    <row r="9883" spans="1:5" outlineLevel="2" x14ac:dyDescent="0.35">
      <c r="A9883" s="11">
        <v>43854</v>
      </c>
      <c r="B9883" t="s">
        <v>33</v>
      </c>
      <c r="C9883" s="5">
        <v>19.27</v>
      </c>
      <c r="D9883" s="26" t="str">
        <f>IF(E9883="","TOTAL","")</f>
        <v/>
      </c>
      <c r="E9883" t="s">
        <v>81</v>
      </c>
    </row>
    <row r="9884" spans="1:5" outlineLevel="2" x14ac:dyDescent="0.35">
      <c r="A9884" s="11">
        <v>43854</v>
      </c>
      <c r="B9884" t="s">
        <v>33</v>
      </c>
      <c r="C9884" s="5">
        <v>10.98</v>
      </c>
      <c r="D9884" s="26" t="str">
        <f>IF(E9884="","TOTAL","")</f>
        <v/>
      </c>
      <c r="E9884" t="s">
        <v>81</v>
      </c>
    </row>
    <row r="9885" spans="1:5" outlineLevel="2" x14ac:dyDescent="0.35">
      <c r="A9885" s="11">
        <v>43854</v>
      </c>
      <c r="B9885" t="s">
        <v>33</v>
      </c>
      <c r="C9885" s="5">
        <v>30.73</v>
      </c>
      <c r="D9885" s="26" t="str">
        <f>IF(E9885="","TOTAL","")</f>
        <v/>
      </c>
      <c r="E9885" t="s">
        <v>81</v>
      </c>
    </row>
    <row r="9886" spans="1:5" outlineLevel="2" x14ac:dyDescent="0.35">
      <c r="A9886" s="11">
        <v>43854</v>
      </c>
      <c r="B9886" t="s">
        <v>33</v>
      </c>
      <c r="C9886" s="5">
        <v>22.4</v>
      </c>
      <c r="D9886" s="26" t="str">
        <f>IF(E9886="","TOTAL","")</f>
        <v/>
      </c>
      <c r="E9886" t="s">
        <v>81</v>
      </c>
    </row>
    <row r="9887" spans="1:5" outlineLevel="2" x14ac:dyDescent="0.35">
      <c r="A9887" s="11">
        <v>43854</v>
      </c>
      <c r="B9887" t="s">
        <v>33</v>
      </c>
      <c r="C9887" s="5">
        <v>30.47</v>
      </c>
      <c r="D9887" s="26" t="str">
        <f>IF(E9887="","TOTAL","")</f>
        <v/>
      </c>
      <c r="E9887" t="s">
        <v>79</v>
      </c>
    </row>
    <row r="9888" spans="1:5" outlineLevel="2" x14ac:dyDescent="0.35">
      <c r="A9888" s="11">
        <v>43854</v>
      </c>
      <c r="B9888" t="s">
        <v>33</v>
      </c>
      <c r="C9888" s="5">
        <v>39.840000000000003</v>
      </c>
      <c r="D9888" s="26" t="str">
        <f>IF(E9888="","TOTAL","")</f>
        <v/>
      </c>
      <c r="E9888" t="s">
        <v>79</v>
      </c>
    </row>
    <row r="9889" spans="1:5" outlineLevel="2" x14ac:dyDescent="0.35">
      <c r="A9889" s="11">
        <v>43854</v>
      </c>
      <c r="B9889" t="s">
        <v>33</v>
      </c>
      <c r="C9889" s="5">
        <v>39.96</v>
      </c>
      <c r="D9889" s="26" t="str">
        <f>IF(E9889="","TOTAL","")</f>
        <v/>
      </c>
      <c r="E9889" t="s">
        <v>81</v>
      </c>
    </row>
    <row r="9890" spans="1:5" outlineLevel="2" x14ac:dyDescent="0.35">
      <c r="A9890" s="11">
        <v>43854</v>
      </c>
      <c r="B9890" t="s">
        <v>33</v>
      </c>
      <c r="C9890" s="5">
        <v>1288.96</v>
      </c>
      <c r="D9890" s="26" t="str">
        <f>IF(E9890="","TOTAL","")</f>
        <v/>
      </c>
      <c r="E9890" t="s">
        <v>81</v>
      </c>
    </row>
    <row r="9891" spans="1:5" outlineLevel="2" x14ac:dyDescent="0.35">
      <c r="A9891" s="11">
        <v>43854</v>
      </c>
      <c r="B9891" t="s">
        <v>33</v>
      </c>
      <c r="C9891" s="5">
        <v>47.91</v>
      </c>
      <c r="D9891" s="26" t="str">
        <f>IF(E9891="","TOTAL","")</f>
        <v/>
      </c>
      <c r="E9891" t="s">
        <v>81</v>
      </c>
    </row>
    <row r="9892" spans="1:5" outlineLevel="2" x14ac:dyDescent="0.35">
      <c r="A9892" s="11">
        <v>43854</v>
      </c>
      <c r="B9892" t="s">
        <v>33</v>
      </c>
      <c r="C9892" s="5">
        <v>128.80000000000001</v>
      </c>
      <c r="D9892" s="26" t="str">
        <f>IF(E9892="","TOTAL","")</f>
        <v/>
      </c>
      <c r="E9892" t="s">
        <v>81</v>
      </c>
    </row>
    <row r="9893" spans="1:5" outlineLevel="2" x14ac:dyDescent="0.35">
      <c r="A9893" s="11">
        <v>43854</v>
      </c>
      <c r="B9893" t="s">
        <v>33</v>
      </c>
      <c r="C9893" s="5">
        <v>61.94</v>
      </c>
      <c r="D9893" s="26" t="str">
        <f>IF(E9893="","TOTAL","")</f>
        <v/>
      </c>
      <c r="E9893" t="s">
        <v>81</v>
      </c>
    </row>
    <row r="9894" spans="1:5" outlineLevel="2" x14ac:dyDescent="0.35">
      <c r="A9894" s="11">
        <v>43854</v>
      </c>
      <c r="B9894" t="s">
        <v>33</v>
      </c>
      <c r="C9894" s="5">
        <v>379.12</v>
      </c>
      <c r="D9894" s="26" t="str">
        <f>IF(E9894="","TOTAL","")</f>
        <v/>
      </c>
      <c r="E9894" t="s">
        <v>79</v>
      </c>
    </row>
    <row r="9895" spans="1:5" outlineLevel="2" x14ac:dyDescent="0.35">
      <c r="A9895" s="11">
        <v>43854</v>
      </c>
      <c r="B9895" t="s">
        <v>33</v>
      </c>
      <c r="C9895" s="5">
        <v>1019</v>
      </c>
      <c r="D9895" s="26" t="str">
        <f>IF(E9895="","TOTAL","")</f>
        <v/>
      </c>
      <c r="E9895" t="s">
        <v>79</v>
      </c>
    </row>
    <row r="9896" spans="1:5" outlineLevel="2" x14ac:dyDescent="0.35">
      <c r="A9896" s="11">
        <v>43854</v>
      </c>
      <c r="B9896" t="s">
        <v>33</v>
      </c>
      <c r="C9896" s="5">
        <v>81.680000000000007</v>
      </c>
      <c r="D9896" s="26" t="str">
        <f>IF(E9896="","TOTAL","")</f>
        <v/>
      </c>
      <c r="E9896" t="s">
        <v>79</v>
      </c>
    </row>
    <row r="9897" spans="1:5" outlineLevel="1" x14ac:dyDescent="0.35">
      <c r="A9897" s="25">
        <f>A9896</f>
        <v>43854</v>
      </c>
      <c r="B9897" s="24" t="str">
        <f>B9896</f>
        <v>HOME DEPOT CREDIT SERVICES</v>
      </c>
      <c r="C9897" s="26">
        <f>SUBTOTAL(9,C9870:C9896)</f>
        <v>4195.43</v>
      </c>
      <c r="D9897" s="26" t="str">
        <f>IF(E9897="","TOTAL","")</f>
        <v>TOTAL</v>
      </c>
    </row>
    <row r="9898" spans="1:5" outlineLevel="2" x14ac:dyDescent="0.35">
      <c r="A9898" s="11">
        <v>43854</v>
      </c>
      <c r="B9898" t="s">
        <v>1896</v>
      </c>
      <c r="C9898" s="5">
        <v>210</v>
      </c>
      <c r="D9898" s="26" t="str">
        <f>IF(E9898="","TOTAL","")</f>
        <v/>
      </c>
      <c r="E9898" t="s">
        <v>99</v>
      </c>
    </row>
    <row r="9899" spans="1:5" outlineLevel="1" x14ac:dyDescent="0.35">
      <c r="A9899" s="25">
        <f>A9898</f>
        <v>43854</v>
      </c>
      <c r="B9899" s="24" t="str">
        <f>B9898</f>
        <v>HOSA</v>
      </c>
      <c r="C9899" s="26">
        <f>SUBTOTAL(9,C9898:C9898)</f>
        <v>210</v>
      </c>
      <c r="D9899" s="26" t="str">
        <f>IF(E9899="","TOTAL","")</f>
        <v>TOTAL</v>
      </c>
    </row>
    <row r="9900" spans="1:5" outlineLevel="2" x14ac:dyDescent="0.35">
      <c r="A9900" s="11">
        <v>43854</v>
      </c>
      <c r="B9900" t="s">
        <v>1896</v>
      </c>
      <c r="C9900" s="5">
        <v>210</v>
      </c>
      <c r="D9900" s="26" t="str">
        <f>IF(E9900="","TOTAL","")</f>
        <v/>
      </c>
      <c r="E9900" t="s">
        <v>99</v>
      </c>
    </row>
    <row r="9901" spans="1:5" outlineLevel="1" x14ac:dyDescent="0.35">
      <c r="A9901" s="25">
        <f>A9900</f>
        <v>43854</v>
      </c>
      <c r="B9901" s="24" t="str">
        <f>B9900</f>
        <v>HOSA</v>
      </c>
      <c r="C9901" s="26">
        <f>SUBTOTAL(9,C9900:C9900)</f>
        <v>210</v>
      </c>
      <c r="D9901" s="26" t="str">
        <f>IF(E9901="","TOTAL","")</f>
        <v>TOTAL</v>
      </c>
    </row>
    <row r="9902" spans="1:5" outlineLevel="2" x14ac:dyDescent="0.35">
      <c r="A9902" s="11">
        <v>43854</v>
      </c>
      <c r="B9902" t="s">
        <v>1896</v>
      </c>
      <c r="C9902" s="5">
        <v>360</v>
      </c>
      <c r="D9902" s="26" t="str">
        <f>IF(E9902="","TOTAL","")</f>
        <v/>
      </c>
      <c r="E9902" t="s">
        <v>99</v>
      </c>
    </row>
    <row r="9903" spans="1:5" outlineLevel="1" x14ac:dyDescent="0.35">
      <c r="A9903" s="25">
        <f>A9902</f>
        <v>43854</v>
      </c>
      <c r="B9903" s="24" t="str">
        <f>B9902</f>
        <v>HOSA</v>
      </c>
      <c r="C9903" s="26">
        <f>SUBTOTAL(9,C9902:C9902)</f>
        <v>360</v>
      </c>
      <c r="D9903" s="26" t="str">
        <f>IF(E9903="","TOTAL","")</f>
        <v>TOTAL</v>
      </c>
    </row>
    <row r="9904" spans="1:5" outlineLevel="2" x14ac:dyDescent="0.35">
      <c r="A9904" s="11">
        <v>43854</v>
      </c>
      <c r="B9904" t="s">
        <v>1896</v>
      </c>
      <c r="C9904" s="5">
        <v>450</v>
      </c>
      <c r="D9904" s="26" t="str">
        <f>IF(E9904="","TOTAL","")</f>
        <v/>
      </c>
      <c r="E9904" t="s">
        <v>99</v>
      </c>
    </row>
    <row r="9905" spans="1:5" outlineLevel="1" x14ac:dyDescent="0.35">
      <c r="A9905" s="25">
        <f>A9904</f>
        <v>43854</v>
      </c>
      <c r="B9905" s="24" t="str">
        <f>B9904</f>
        <v>HOSA</v>
      </c>
      <c r="C9905" s="26">
        <f>SUBTOTAL(9,C9904:C9904)</f>
        <v>450</v>
      </c>
      <c r="D9905" s="26" t="str">
        <f>IF(E9905="","TOTAL","")</f>
        <v>TOTAL</v>
      </c>
    </row>
    <row r="9906" spans="1:5" outlineLevel="2" x14ac:dyDescent="0.35">
      <c r="A9906" s="11">
        <v>43854</v>
      </c>
      <c r="B9906" t="s">
        <v>1897</v>
      </c>
      <c r="C9906" s="5">
        <v>250</v>
      </c>
      <c r="D9906" s="26" t="str">
        <f>IF(E9906="","TOTAL","")</f>
        <v/>
      </c>
      <c r="E9906" t="s">
        <v>82</v>
      </c>
    </row>
    <row r="9907" spans="1:5" outlineLevel="1" x14ac:dyDescent="0.35">
      <c r="A9907" s="25">
        <f>A9906</f>
        <v>43854</v>
      </c>
      <c r="B9907" s="24" t="str">
        <f>B9906</f>
        <v>HOUSTON BAPTIST UNIVERSITY</v>
      </c>
      <c r="C9907" s="26">
        <f>SUBTOTAL(9,C9906:C9906)</f>
        <v>250</v>
      </c>
      <c r="D9907" s="26" t="str">
        <f>IF(E9907="","TOTAL","")</f>
        <v>TOTAL</v>
      </c>
    </row>
    <row r="9908" spans="1:5" outlineLevel="2" x14ac:dyDescent="0.35">
      <c r="A9908" s="11">
        <v>43854</v>
      </c>
      <c r="B9908" t="s">
        <v>1898</v>
      </c>
      <c r="C9908" s="5">
        <v>500</v>
      </c>
      <c r="D9908" s="26" t="str">
        <f>IF(E9908="","TOTAL","")</f>
        <v/>
      </c>
      <c r="E9908" t="s">
        <v>1083</v>
      </c>
    </row>
    <row r="9909" spans="1:5" outlineLevel="1" x14ac:dyDescent="0.35">
      <c r="A9909" s="25">
        <f>A9908</f>
        <v>43854</v>
      </c>
      <c r="B9909" s="24" t="str">
        <f>B9908</f>
        <v>HOUSTON GALVESTON AREA COUNCIL</v>
      </c>
      <c r="C9909" s="26">
        <f>SUBTOTAL(9,C9908:C9908)</f>
        <v>500</v>
      </c>
      <c r="D9909" s="26" t="str">
        <f>IF(E9909="","TOTAL","")</f>
        <v>TOTAL</v>
      </c>
    </row>
    <row r="9910" spans="1:5" outlineLevel="2" x14ac:dyDescent="0.35">
      <c r="A9910" s="11">
        <v>43854</v>
      </c>
      <c r="B9910" t="s">
        <v>34</v>
      </c>
      <c r="C9910" s="5">
        <v>766.55</v>
      </c>
      <c r="D9910" s="26" t="str">
        <f>IF(E9910="","TOTAL","")</f>
        <v/>
      </c>
      <c r="E9910" t="s">
        <v>79</v>
      </c>
    </row>
    <row r="9911" spans="1:5" outlineLevel="2" x14ac:dyDescent="0.35">
      <c r="A9911" s="11">
        <v>43854</v>
      </c>
      <c r="B9911" t="s">
        <v>34</v>
      </c>
      <c r="C9911" s="5">
        <v>270</v>
      </c>
      <c r="D9911" s="26" t="str">
        <f>IF(E9911="","TOTAL","")</f>
        <v/>
      </c>
      <c r="E9911" t="s">
        <v>79</v>
      </c>
    </row>
    <row r="9912" spans="1:5" outlineLevel="2" x14ac:dyDescent="0.35">
      <c r="A9912" s="11">
        <v>43854</v>
      </c>
      <c r="B9912" t="s">
        <v>34</v>
      </c>
      <c r="C9912" s="5">
        <v>524.35</v>
      </c>
      <c r="D9912" s="26" t="str">
        <f>IF(E9912="","TOTAL","")</f>
        <v/>
      </c>
      <c r="E9912" t="s">
        <v>79</v>
      </c>
    </row>
    <row r="9913" spans="1:5" outlineLevel="1" x14ac:dyDescent="0.35">
      <c r="A9913" s="25">
        <f>A9912</f>
        <v>43854</v>
      </c>
      <c r="B9913" s="24" t="str">
        <f>B9912</f>
        <v>HOUSTON GRADUATION CENTER INC</v>
      </c>
      <c r="C9913" s="26">
        <f>SUBTOTAL(9,C9910:C9912)</f>
        <v>1560.9</v>
      </c>
      <c r="D9913" s="26" t="str">
        <f>IF(E9913="","TOTAL","")</f>
        <v>TOTAL</v>
      </c>
    </row>
    <row r="9914" spans="1:5" outlineLevel="2" x14ac:dyDescent="0.35">
      <c r="A9914" s="11">
        <v>43854</v>
      </c>
      <c r="B9914" t="s">
        <v>452</v>
      </c>
      <c r="C9914" s="5">
        <v>563.5</v>
      </c>
      <c r="D9914" s="26" t="str">
        <f>IF(E9914="","TOTAL","")</f>
        <v/>
      </c>
      <c r="E9914" t="s">
        <v>99</v>
      </c>
    </row>
    <row r="9915" spans="1:5" outlineLevel="1" x14ac:dyDescent="0.35">
      <c r="A9915" s="25">
        <f>A9914</f>
        <v>43854</v>
      </c>
      <c r="B9915" s="24" t="str">
        <f>B9914</f>
        <v>HOUSTON MUSEUM OF NATURAL SCIENCE</v>
      </c>
      <c r="C9915" s="26">
        <f>SUBTOTAL(9,C9914:C9914)</f>
        <v>563.5</v>
      </c>
      <c r="D9915" s="26" t="str">
        <f>IF(E9915="","TOTAL","")</f>
        <v>TOTAL</v>
      </c>
    </row>
    <row r="9916" spans="1:5" outlineLevel="2" x14ac:dyDescent="0.35">
      <c r="A9916" s="11">
        <v>43854</v>
      </c>
      <c r="B9916" t="s">
        <v>349</v>
      </c>
      <c r="C9916" s="5">
        <v>644</v>
      </c>
      <c r="D9916" s="26" t="str">
        <f>IF(E9916="","TOTAL","")</f>
        <v/>
      </c>
      <c r="E9916" t="s">
        <v>99</v>
      </c>
    </row>
    <row r="9917" spans="1:5" outlineLevel="1" x14ac:dyDescent="0.35">
      <c r="A9917" s="25">
        <f>A9916</f>
        <v>43854</v>
      </c>
      <c r="B9917" s="24" t="str">
        <f>B9916</f>
        <v>HOUSTON ZOO INC</v>
      </c>
      <c r="C9917" s="26">
        <f>SUBTOTAL(9,C9916:C9916)</f>
        <v>644</v>
      </c>
      <c r="D9917" s="26" t="str">
        <f>IF(E9917="","TOTAL","")</f>
        <v>TOTAL</v>
      </c>
    </row>
    <row r="9918" spans="1:5" outlineLevel="2" x14ac:dyDescent="0.35">
      <c r="A9918" s="11">
        <v>43854</v>
      </c>
      <c r="B9918" t="s">
        <v>349</v>
      </c>
      <c r="C9918" s="5">
        <v>1910</v>
      </c>
      <c r="D9918" s="26" t="str">
        <f>IF(E9918="","TOTAL","")</f>
        <v/>
      </c>
      <c r="E9918" t="s">
        <v>99</v>
      </c>
    </row>
    <row r="9919" spans="1:5" outlineLevel="1" x14ac:dyDescent="0.35">
      <c r="A9919" s="25">
        <f>A9918</f>
        <v>43854</v>
      </c>
      <c r="B9919" s="24" t="str">
        <f>B9918</f>
        <v>HOUSTON ZOO INC</v>
      </c>
      <c r="C9919" s="26">
        <f>SUBTOTAL(9,C9918:C9918)</f>
        <v>1910</v>
      </c>
      <c r="D9919" s="26" t="str">
        <f>IF(E9919="","TOTAL","")</f>
        <v>TOTAL</v>
      </c>
    </row>
    <row r="9920" spans="1:5" outlineLevel="2" x14ac:dyDescent="0.35">
      <c r="A9920" s="11">
        <v>43854</v>
      </c>
      <c r="B9920" t="s">
        <v>1576</v>
      </c>
      <c r="C9920" s="5">
        <v>195</v>
      </c>
      <c r="D9920" s="26" t="str">
        <f>IF(E9920="","TOTAL","")</f>
        <v/>
      </c>
      <c r="E9920" t="s">
        <v>77</v>
      </c>
    </row>
    <row r="9921" spans="1:5" outlineLevel="2" x14ac:dyDescent="0.35">
      <c r="A9921" s="11">
        <v>43854</v>
      </c>
      <c r="B9921" t="s">
        <v>1576</v>
      </c>
      <c r="C9921" s="5">
        <v>67.5</v>
      </c>
      <c r="D9921" s="26" t="str">
        <f>IF(E9921="","TOTAL","")</f>
        <v/>
      </c>
      <c r="E9921" t="s">
        <v>77</v>
      </c>
    </row>
    <row r="9922" spans="1:5" outlineLevel="2" x14ac:dyDescent="0.35">
      <c r="A9922" s="11">
        <v>43854</v>
      </c>
      <c r="B9922" t="s">
        <v>1576</v>
      </c>
      <c r="C9922" s="5">
        <v>127.5</v>
      </c>
      <c r="D9922" s="26" t="str">
        <f>IF(E9922="","TOTAL","")</f>
        <v/>
      </c>
      <c r="E9922" t="s">
        <v>77</v>
      </c>
    </row>
    <row r="9923" spans="1:5" outlineLevel="2" x14ac:dyDescent="0.35">
      <c r="A9923" s="11">
        <v>43854</v>
      </c>
      <c r="B9923" t="s">
        <v>1576</v>
      </c>
      <c r="C9923" s="5">
        <v>127.5</v>
      </c>
      <c r="D9923" s="26" t="str">
        <f>IF(E9923="","TOTAL","")</f>
        <v/>
      </c>
      <c r="E9923" t="s">
        <v>77</v>
      </c>
    </row>
    <row r="9924" spans="1:5" outlineLevel="2" x14ac:dyDescent="0.35">
      <c r="A9924" s="11">
        <v>43854</v>
      </c>
      <c r="B9924" t="s">
        <v>1576</v>
      </c>
      <c r="C9924" s="5">
        <v>67.5</v>
      </c>
      <c r="D9924" s="26" t="str">
        <f>IF(E9924="","TOTAL","")</f>
        <v/>
      </c>
      <c r="E9924" t="s">
        <v>77</v>
      </c>
    </row>
    <row r="9925" spans="1:5" outlineLevel="1" x14ac:dyDescent="0.35">
      <c r="A9925" s="25">
        <f>A9924</f>
        <v>43854</v>
      </c>
      <c r="B9925" s="24" t="str">
        <f>B9924</f>
        <v>THOMAS G HOWARD</v>
      </c>
      <c r="C9925" s="26">
        <f>SUBTOTAL(9,C9920:C9924)</f>
        <v>585</v>
      </c>
      <c r="D9925" s="26" t="str">
        <f>IF(E9925="","TOTAL","")</f>
        <v>TOTAL</v>
      </c>
    </row>
    <row r="9926" spans="1:5" outlineLevel="2" x14ac:dyDescent="0.35">
      <c r="A9926" s="11">
        <v>43854</v>
      </c>
      <c r="B9926" t="s">
        <v>350</v>
      </c>
      <c r="C9926" s="5">
        <v>50</v>
      </c>
      <c r="D9926" s="26" t="str">
        <f>IF(E9926="","TOTAL","")</f>
        <v/>
      </c>
      <c r="E9926" t="s">
        <v>99</v>
      </c>
    </row>
    <row r="9927" spans="1:5" outlineLevel="1" x14ac:dyDescent="0.35">
      <c r="A9927" s="25">
        <f>A9926</f>
        <v>43854</v>
      </c>
      <c r="B9927" s="24" t="str">
        <f>B9926</f>
        <v>HUMBLE ISD ATHLETICS</v>
      </c>
      <c r="C9927" s="26">
        <f>SUBTOTAL(9,C9926:C9926)</f>
        <v>50</v>
      </c>
      <c r="D9927" s="26" t="str">
        <f>IF(E9927="","TOTAL","")</f>
        <v>TOTAL</v>
      </c>
    </row>
    <row r="9928" spans="1:5" outlineLevel="2" x14ac:dyDescent="0.35">
      <c r="A9928" s="11">
        <v>43854</v>
      </c>
      <c r="B9928" t="s">
        <v>350</v>
      </c>
      <c r="C9928" s="5">
        <v>50</v>
      </c>
      <c r="D9928" s="26" t="str">
        <f>IF(E9928="","TOTAL","")</f>
        <v/>
      </c>
      <c r="E9928" t="s">
        <v>99</v>
      </c>
    </row>
    <row r="9929" spans="1:5" outlineLevel="2" x14ac:dyDescent="0.35">
      <c r="A9929" s="11">
        <v>43854</v>
      </c>
      <c r="B9929" t="s">
        <v>350</v>
      </c>
      <c r="C9929" s="5">
        <v>50</v>
      </c>
      <c r="D9929" s="26" t="str">
        <f>IF(E9929="","TOTAL","")</f>
        <v/>
      </c>
      <c r="E9929" t="s">
        <v>99</v>
      </c>
    </row>
    <row r="9930" spans="1:5" outlineLevel="1" x14ac:dyDescent="0.35">
      <c r="A9930" s="25">
        <f>A9929</f>
        <v>43854</v>
      </c>
      <c r="B9930" s="24" t="str">
        <f>B9929</f>
        <v>HUMBLE ISD ATHLETICS</v>
      </c>
      <c r="C9930" s="26">
        <f>SUBTOTAL(9,C9928:C9929)</f>
        <v>100</v>
      </c>
      <c r="D9930" s="26" t="str">
        <f>IF(E9930="","TOTAL","")</f>
        <v>TOTAL</v>
      </c>
    </row>
    <row r="9931" spans="1:5" outlineLevel="2" x14ac:dyDescent="0.35">
      <c r="A9931" s="11">
        <v>43854</v>
      </c>
      <c r="B9931" t="s">
        <v>133</v>
      </c>
      <c r="C9931" s="5">
        <v>12625</v>
      </c>
      <c r="D9931" s="26" t="str">
        <f>IF(E9931="","TOTAL","")</f>
        <v/>
      </c>
      <c r="E9931" t="s">
        <v>94</v>
      </c>
    </row>
    <row r="9932" spans="1:5" outlineLevel="2" x14ac:dyDescent="0.35">
      <c r="A9932" s="11">
        <v>43854</v>
      </c>
      <c r="B9932" t="s">
        <v>133</v>
      </c>
      <c r="C9932" s="5">
        <v>2151</v>
      </c>
      <c r="D9932" s="26" t="str">
        <f>IF(E9932="","TOTAL","")</f>
        <v/>
      </c>
      <c r="E9932" t="s">
        <v>85</v>
      </c>
    </row>
    <row r="9933" spans="1:5" outlineLevel="2" x14ac:dyDescent="0.35">
      <c r="A9933" s="11">
        <v>43854</v>
      </c>
      <c r="B9933" t="s">
        <v>133</v>
      </c>
      <c r="C9933" s="5">
        <v>1635</v>
      </c>
      <c r="D9933" s="26" t="str">
        <f>IF(E9933="","TOTAL","")</f>
        <v/>
      </c>
      <c r="E9933" t="s">
        <v>85</v>
      </c>
    </row>
    <row r="9934" spans="1:5" outlineLevel="2" x14ac:dyDescent="0.35">
      <c r="A9934" s="11">
        <v>43854</v>
      </c>
      <c r="B9934" t="s">
        <v>133</v>
      </c>
      <c r="C9934" s="5">
        <v>6011</v>
      </c>
      <c r="D9934" s="26" t="str">
        <f>IF(E9934="","TOTAL","")</f>
        <v/>
      </c>
      <c r="E9934" t="s">
        <v>85</v>
      </c>
    </row>
    <row r="9935" spans="1:5" outlineLevel="2" x14ac:dyDescent="0.35">
      <c r="A9935" s="11">
        <v>43854</v>
      </c>
      <c r="B9935" t="s">
        <v>133</v>
      </c>
      <c r="C9935" s="5">
        <v>1573</v>
      </c>
      <c r="D9935" s="26" t="str">
        <f>IF(E9935="","TOTAL","")</f>
        <v/>
      </c>
      <c r="E9935" t="s">
        <v>85</v>
      </c>
    </row>
    <row r="9936" spans="1:5" outlineLevel="2" x14ac:dyDescent="0.35">
      <c r="A9936" s="11">
        <v>43854</v>
      </c>
      <c r="B9936" t="s">
        <v>133</v>
      </c>
      <c r="C9936" s="5">
        <v>7246.62</v>
      </c>
      <c r="D9936" s="26" t="str">
        <f>IF(E9936="","TOTAL","")</f>
        <v/>
      </c>
      <c r="E9936" t="s">
        <v>85</v>
      </c>
    </row>
    <row r="9937" spans="1:5" outlineLevel="2" x14ac:dyDescent="0.35">
      <c r="A9937" s="11">
        <v>43854</v>
      </c>
      <c r="B9937" t="s">
        <v>133</v>
      </c>
      <c r="C9937" s="5">
        <v>2164.92</v>
      </c>
      <c r="D9937" s="26" t="str">
        <f>IF(E9937="","TOTAL","")</f>
        <v/>
      </c>
      <c r="E9937" t="s">
        <v>85</v>
      </c>
    </row>
    <row r="9938" spans="1:5" outlineLevel="2" x14ac:dyDescent="0.35">
      <c r="A9938" s="11">
        <v>43854</v>
      </c>
      <c r="B9938" t="s">
        <v>133</v>
      </c>
      <c r="C9938" s="5">
        <v>2438.98</v>
      </c>
      <c r="D9938" s="26" t="str">
        <f>IF(E9938="","TOTAL","")</f>
        <v/>
      </c>
      <c r="E9938" t="s">
        <v>85</v>
      </c>
    </row>
    <row r="9939" spans="1:5" outlineLevel="2" x14ac:dyDescent="0.35">
      <c r="A9939" s="11">
        <v>43854</v>
      </c>
      <c r="B9939" t="s">
        <v>133</v>
      </c>
      <c r="C9939" s="5">
        <v>15519.75</v>
      </c>
      <c r="D9939" s="26" t="str">
        <f>IF(E9939="","TOTAL","")</f>
        <v/>
      </c>
      <c r="E9939" t="s">
        <v>94</v>
      </c>
    </row>
    <row r="9940" spans="1:5" outlineLevel="1" x14ac:dyDescent="0.35">
      <c r="A9940" s="25">
        <f>A9939</f>
        <v>43854</v>
      </c>
      <c r="B9940" s="24" t="str">
        <f>B9939</f>
        <v>HUNTON TRANE SERVICES</v>
      </c>
      <c r="C9940" s="26">
        <f>SUBTOTAL(9,C9931:C9939)</f>
        <v>51365.270000000004</v>
      </c>
      <c r="D9940" s="26" t="str">
        <f>IF(E9940="","TOTAL","")</f>
        <v>TOTAL</v>
      </c>
    </row>
    <row r="9941" spans="1:5" outlineLevel="2" x14ac:dyDescent="0.35">
      <c r="A9941" s="11">
        <v>43854</v>
      </c>
      <c r="B9941" t="s">
        <v>1899</v>
      </c>
      <c r="C9941" s="5">
        <v>500</v>
      </c>
      <c r="D9941" s="26" t="str">
        <f>IF(E9941="","TOTAL","")</f>
        <v/>
      </c>
      <c r="E9941" t="s">
        <v>77</v>
      </c>
    </row>
    <row r="9942" spans="1:5" outlineLevel="1" x14ac:dyDescent="0.35">
      <c r="A9942" s="25">
        <f>A9941</f>
        <v>43854</v>
      </c>
      <c r="B9942" s="24" t="str">
        <f>B9941</f>
        <v>DALE HYATT</v>
      </c>
      <c r="C9942" s="26">
        <f>SUBTOTAL(9,C9941:C9941)</f>
        <v>500</v>
      </c>
      <c r="D9942" s="26" t="str">
        <f>IF(E9942="","TOTAL","")</f>
        <v>TOTAL</v>
      </c>
    </row>
    <row r="9943" spans="1:5" outlineLevel="2" x14ac:dyDescent="0.35">
      <c r="A9943" s="11">
        <v>43854</v>
      </c>
      <c r="B9943" t="s">
        <v>1900</v>
      </c>
      <c r="C9943" s="5">
        <v>320.36</v>
      </c>
      <c r="D9943" s="26" t="str">
        <f>IF(E9943="","TOTAL","")</f>
        <v/>
      </c>
      <c r="E9943" t="s">
        <v>97</v>
      </c>
    </row>
    <row r="9944" spans="1:5" outlineLevel="2" x14ac:dyDescent="0.35">
      <c r="A9944" s="11">
        <v>43854</v>
      </c>
      <c r="B9944" t="s">
        <v>1900</v>
      </c>
      <c r="C9944" s="5">
        <v>584.24</v>
      </c>
      <c r="D9944" s="26" t="str">
        <f>IF(E9944="","TOTAL","")</f>
        <v/>
      </c>
      <c r="E9944" t="s">
        <v>180</v>
      </c>
    </row>
    <row r="9945" spans="1:5" outlineLevel="1" x14ac:dyDescent="0.35">
      <c r="A9945" s="25">
        <f>A9944</f>
        <v>43854</v>
      </c>
      <c r="B9945" s="24" t="str">
        <f>B9944</f>
        <v>HYATT REGENCY HOTEL</v>
      </c>
      <c r="C9945" s="26">
        <f>SUBTOTAL(9,C9943:C9944)</f>
        <v>904.6</v>
      </c>
      <c r="D9945" s="26" t="str">
        <f>IF(E9945="","TOTAL","")</f>
        <v>TOTAL</v>
      </c>
    </row>
    <row r="9946" spans="1:5" outlineLevel="2" x14ac:dyDescent="0.35">
      <c r="A9946" s="11">
        <v>43854</v>
      </c>
      <c r="B9946" t="s">
        <v>1580</v>
      </c>
      <c r="C9946" s="5">
        <v>795.87</v>
      </c>
      <c r="D9946" s="26" t="str">
        <f>IF(E9946="","TOTAL","")</f>
        <v/>
      </c>
      <c r="E9946" t="s">
        <v>97</v>
      </c>
    </row>
    <row r="9947" spans="1:5" outlineLevel="1" x14ac:dyDescent="0.35">
      <c r="A9947" s="25">
        <f>A9946</f>
        <v>43854</v>
      </c>
      <c r="B9947" s="24" t="str">
        <f>B9946</f>
        <v>HYATT PLACE AUSTIN</v>
      </c>
      <c r="C9947" s="26">
        <f>SUBTOTAL(9,C9946:C9946)</f>
        <v>795.87</v>
      </c>
      <c r="D9947" s="26" t="str">
        <f>IF(E9947="","TOTAL","")</f>
        <v>TOTAL</v>
      </c>
    </row>
    <row r="9948" spans="1:5" outlineLevel="2" x14ac:dyDescent="0.35">
      <c r="A9948" s="11">
        <v>43854</v>
      </c>
      <c r="B9948" t="s">
        <v>1580</v>
      </c>
      <c r="C9948" s="5">
        <v>795.87</v>
      </c>
      <c r="D9948" s="26" t="str">
        <f>IF(E9948="","TOTAL","")</f>
        <v/>
      </c>
      <c r="E9948" t="s">
        <v>97</v>
      </c>
    </row>
    <row r="9949" spans="1:5" outlineLevel="1" x14ac:dyDescent="0.35">
      <c r="A9949" s="25">
        <f>A9948</f>
        <v>43854</v>
      </c>
      <c r="B9949" s="24" t="str">
        <f>B9948</f>
        <v>HYATT PLACE AUSTIN</v>
      </c>
      <c r="C9949" s="26">
        <f>SUBTOTAL(9,C9948:C9948)</f>
        <v>795.87</v>
      </c>
      <c r="D9949" s="26" t="str">
        <f>IF(E9949="","TOTAL","")</f>
        <v>TOTAL</v>
      </c>
    </row>
    <row r="9950" spans="1:5" outlineLevel="2" x14ac:dyDescent="0.35">
      <c r="A9950" s="11">
        <v>43854</v>
      </c>
      <c r="B9950" t="s">
        <v>1901</v>
      </c>
      <c r="C9950" s="5">
        <v>135</v>
      </c>
      <c r="D9950" s="26" t="str">
        <f>IF(E9950="","TOTAL","")</f>
        <v/>
      </c>
      <c r="E9950" t="s">
        <v>82</v>
      </c>
    </row>
    <row r="9951" spans="1:5" outlineLevel="1" x14ac:dyDescent="0.35">
      <c r="A9951" s="25">
        <f>A9950</f>
        <v>43854</v>
      </c>
      <c r="B9951" s="24" t="str">
        <f>B9950</f>
        <v>I E C</v>
      </c>
      <c r="C9951" s="26">
        <f>SUBTOTAL(9,C9950:C9950)</f>
        <v>135</v>
      </c>
      <c r="D9951" s="26" t="str">
        <f>IF(E9951="","TOTAL","")</f>
        <v>TOTAL</v>
      </c>
    </row>
    <row r="9952" spans="1:5" outlineLevel="2" x14ac:dyDescent="0.35">
      <c r="A9952" s="11">
        <v>43854</v>
      </c>
      <c r="B9952" t="s">
        <v>114</v>
      </c>
      <c r="C9952" s="5">
        <v>82.5</v>
      </c>
      <c r="D9952" s="26" t="str">
        <f>IF(E9952="","TOTAL","")</f>
        <v/>
      </c>
      <c r="E9952" t="s">
        <v>79</v>
      </c>
    </row>
    <row r="9953" spans="1:5" outlineLevel="2" x14ac:dyDescent="0.35">
      <c r="A9953" s="11">
        <v>43854</v>
      </c>
      <c r="B9953" t="s">
        <v>114</v>
      </c>
      <c r="C9953" s="5">
        <v>20</v>
      </c>
      <c r="D9953" s="26" t="str">
        <f>IF(E9953="","TOTAL","")</f>
        <v/>
      </c>
      <c r="E9953" t="s">
        <v>79</v>
      </c>
    </row>
    <row r="9954" spans="1:5" outlineLevel="2" x14ac:dyDescent="0.35">
      <c r="A9954" s="11">
        <v>43854</v>
      </c>
      <c r="B9954" t="s">
        <v>114</v>
      </c>
      <c r="C9954" s="5">
        <v>70</v>
      </c>
      <c r="D9954" s="26" t="str">
        <f>IF(E9954="","TOTAL","")</f>
        <v/>
      </c>
      <c r="E9954" t="s">
        <v>79</v>
      </c>
    </row>
    <row r="9955" spans="1:5" outlineLevel="1" x14ac:dyDescent="0.35">
      <c r="A9955" s="25">
        <f>A9954</f>
        <v>43854</v>
      </c>
      <c r="B9955" s="24" t="str">
        <f>B9954</f>
        <v>IDENTISYS INC</v>
      </c>
      <c r="C9955" s="26">
        <f>SUBTOTAL(9,C9952:C9954)</f>
        <v>172.5</v>
      </c>
      <c r="D9955" s="26" t="str">
        <f>IF(E9955="","TOTAL","")</f>
        <v>TOTAL</v>
      </c>
    </row>
    <row r="9956" spans="1:5" outlineLevel="2" x14ac:dyDescent="0.35">
      <c r="A9956" s="11">
        <v>43854</v>
      </c>
      <c r="B9956" t="s">
        <v>1021</v>
      </c>
      <c r="C9956" s="5">
        <v>135</v>
      </c>
      <c r="D9956" s="26" t="str">
        <f>IF(E9956="","TOTAL","")</f>
        <v/>
      </c>
      <c r="E9956" t="s">
        <v>77</v>
      </c>
    </row>
    <row r="9957" spans="1:5" outlineLevel="1" x14ac:dyDescent="0.35">
      <c r="A9957" s="25">
        <f>A9956</f>
        <v>43854</v>
      </c>
      <c r="B9957" s="24" t="str">
        <f>B9956</f>
        <v>TAMIKA IDLEBIRD</v>
      </c>
      <c r="C9957" s="26">
        <f>SUBTOTAL(9,C9956:C9956)</f>
        <v>135</v>
      </c>
      <c r="D9957" s="26" t="str">
        <f>IF(E9957="","TOTAL","")</f>
        <v>TOTAL</v>
      </c>
    </row>
    <row r="9958" spans="1:5" outlineLevel="2" x14ac:dyDescent="0.35">
      <c r="A9958" s="11">
        <v>43854</v>
      </c>
      <c r="B9958" t="s">
        <v>10</v>
      </c>
      <c r="C9958" s="5">
        <v>262.51</v>
      </c>
      <c r="D9958" s="26" t="str">
        <f>IF(E9958="","TOTAL","")</f>
        <v/>
      </c>
      <c r="E9958" t="s">
        <v>427</v>
      </c>
    </row>
    <row r="9959" spans="1:5" outlineLevel="2" x14ac:dyDescent="0.35">
      <c r="A9959" s="11">
        <v>43854</v>
      </c>
      <c r="B9959" t="s">
        <v>10</v>
      </c>
      <c r="C9959" s="5">
        <v>27456.5</v>
      </c>
      <c r="D9959" s="26" t="str">
        <f>IF(E9959="","TOTAL","")</f>
        <v/>
      </c>
      <c r="E9959" t="s">
        <v>79</v>
      </c>
    </row>
    <row r="9960" spans="1:5" outlineLevel="2" x14ac:dyDescent="0.35">
      <c r="A9960" s="11">
        <v>43854</v>
      </c>
      <c r="B9960" t="s">
        <v>10</v>
      </c>
      <c r="C9960" s="5">
        <v>5734.68</v>
      </c>
      <c r="D9960" s="26" t="str">
        <f>IF(E9960="","TOTAL","")</f>
        <v/>
      </c>
      <c r="E9960" t="s">
        <v>420</v>
      </c>
    </row>
    <row r="9961" spans="1:5" outlineLevel="2" x14ac:dyDescent="0.35">
      <c r="A9961" s="11">
        <v>43854</v>
      </c>
      <c r="B9961" t="s">
        <v>10</v>
      </c>
      <c r="C9961" s="5">
        <v>70819.240000000005</v>
      </c>
      <c r="D9961" s="26" t="str">
        <f>IF(E9961="","TOTAL","")</f>
        <v/>
      </c>
      <c r="E9961" t="s">
        <v>420</v>
      </c>
    </row>
    <row r="9962" spans="1:5" outlineLevel="2" x14ac:dyDescent="0.35">
      <c r="A9962" s="11">
        <v>43854</v>
      </c>
      <c r="B9962" t="s">
        <v>10</v>
      </c>
      <c r="C9962" s="5">
        <v>27000.39</v>
      </c>
      <c r="D9962" s="26" t="str">
        <f>IF(E9962="","TOTAL","")</f>
        <v/>
      </c>
      <c r="E9962" t="s">
        <v>420</v>
      </c>
    </row>
    <row r="9963" spans="1:5" outlineLevel="2" x14ac:dyDescent="0.35">
      <c r="A9963" s="11">
        <v>43854</v>
      </c>
      <c r="B9963" t="s">
        <v>10</v>
      </c>
      <c r="C9963" s="5">
        <v>768.92</v>
      </c>
      <c r="D9963" s="26" t="str">
        <f>IF(E9963="","TOTAL","")</f>
        <v/>
      </c>
      <c r="E9963" t="s">
        <v>79</v>
      </c>
    </row>
    <row r="9964" spans="1:5" outlineLevel="2" x14ac:dyDescent="0.35">
      <c r="A9964" s="11">
        <v>43854</v>
      </c>
      <c r="B9964" t="s">
        <v>10</v>
      </c>
      <c r="C9964" s="5">
        <v>12973.67</v>
      </c>
      <c r="D9964" s="26" t="str">
        <f>IF(E9964="","TOTAL","")</f>
        <v/>
      </c>
      <c r="E9964" t="s">
        <v>420</v>
      </c>
    </row>
    <row r="9965" spans="1:5" outlineLevel="2" x14ac:dyDescent="0.35">
      <c r="A9965" s="11">
        <v>43854</v>
      </c>
      <c r="B9965" t="s">
        <v>10</v>
      </c>
      <c r="C9965" s="5">
        <v>1050.04</v>
      </c>
      <c r="D9965" s="26" t="str">
        <f>IF(E9965="","TOTAL","")</f>
        <v/>
      </c>
      <c r="E9965" t="s">
        <v>79</v>
      </c>
    </row>
    <row r="9966" spans="1:5" outlineLevel="2" x14ac:dyDescent="0.35">
      <c r="A9966" s="11">
        <v>43854</v>
      </c>
      <c r="B9966" t="s">
        <v>10</v>
      </c>
      <c r="C9966" s="5">
        <v>3063</v>
      </c>
      <c r="D9966" s="26" t="str">
        <f>IF(E9966="","TOTAL","")</f>
        <v/>
      </c>
      <c r="E9966" t="s">
        <v>420</v>
      </c>
    </row>
    <row r="9967" spans="1:5" outlineLevel="2" x14ac:dyDescent="0.35">
      <c r="A9967" s="11">
        <v>43854</v>
      </c>
      <c r="B9967" t="s">
        <v>10</v>
      </c>
      <c r="C9967" s="5">
        <v>293.10000000000002</v>
      </c>
      <c r="D9967" s="26" t="str">
        <f>IF(E9967="","TOTAL","")</f>
        <v/>
      </c>
      <c r="E9967" t="s">
        <v>79</v>
      </c>
    </row>
    <row r="9968" spans="1:5" outlineLevel="2" x14ac:dyDescent="0.35">
      <c r="A9968" s="11">
        <v>43854</v>
      </c>
      <c r="B9968" t="s">
        <v>10</v>
      </c>
      <c r="C9968" s="5">
        <v>1698.75</v>
      </c>
      <c r="D9968" s="26" t="str">
        <f>IF(E9968="","TOTAL","")</f>
        <v/>
      </c>
      <c r="E9968" t="s">
        <v>420</v>
      </c>
    </row>
    <row r="9969" spans="1:5" outlineLevel="2" x14ac:dyDescent="0.35">
      <c r="A9969" s="11">
        <v>43854</v>
      </c>
      <c r="B9969" t="s">
        <v>10</v>
      </c>
      <c r="C9969" s="5">
        <v>100</v>
      </c>
      <c r="D9969" s="26" t="str">
        <f>IF(E9969="","TOTAL","")</f>
        <v/>
      </c>
      <c r="E9969" t="s">
        <v>79</v>
      </c>
    </row>
    <row r="9970" spans="1:5" outlineLevel="1" x14ac:dyDescent="0.35">
      <c r="A9970" s="25">
        <f>A9969</f>
        <v>43854</v>
      </c>
      <c r="B9970" s="24" t="str">
        <f>B9969</f>
        <v>INDECO SALES CO</v>
      </c>
      <c r="C9970" s="26">
        <f>SUBTOTAL(9,C9958:C9969)</f>
        <v>151220.80000000005</v>
      </c>
      <c r="D9970" s="26" t="str">
        <f>IF(E9970="","TOTAL","")</f>
        <v>TOTAL</v>
      </c>
    </row>
    <row r="9971" spans="1:5" outlineLevel="2" x14ac:dyDescent="0.35">
      <c r="A9971" s="11">
        <v>43854</v>
      </c>
      <c r="B9971" t="s">
        <v>1902</v>
      </c>
      <c r="C9971" s="5">
        <v>18023.060000000001</v>
      </c>
      <c r="D9971" s="26" t="str">
        <f>IF(E9971="","TOTAL","")</f>
        <v/>
      </c>
      <c r="E9971" t="s">
        <v>424</v>
      </c>
    </row>
    <row r="9972" spans="1:5" outlineLevel="1" x14ac:dyDescent="0.35">
      <c r="A9972" s="25">
        <f>A9971</f>
        <v>43854</v>
      </c>
      <c r="B9972" s="24" t="str">
        <f>B9971</f>
        <v>INFOARMOR INC</v>
      </c>
      <c r="C9972" s="26">
        <f>SUBTOTAL(9,C9971:C9971)</f>
        <v>18023.060000000001</v>
      </c>
      <c r="D9972" s="26" t="str">
        <f>IF(E9972="","TOTAL","")</f>
        <v>TOTAL</v>
      </c>
    </row>
    <row r="9973" spans="1:5" outlineLevel="2" x14ac:dyDescent="0.35">
      <c r="A9973" s="11">
        <v>43854</v>
      </c>
      <c r="B9973" t="s">
        <v>1023</v>
      </c>
      <c r="C9973" s="5">
        <v>85</v>
      </c>
      <c r="D9973" s="26" t="str">
        <f>IF(E9973="","TOTAL","")</f>
        <v/>
      </c>
      <c r="E9973" t="s">
        <v>77</v>
      </c>
    </row>
    <row r="9974" spans="1:5" outlineLevel="1" x14ac:dyDescent="0.35">
      <c r="A9974" s="25">
        <f>A9973</f>
        <v>43854</v>
      </c>
      <c r="B9974" s="24" t="str">
        <f>B9973</f>
        <v>TYRONE JACKSON JR</v>
      </c>
      <c r="C9974" s="26">
        <f>SUBTOTAL(9,C9973:C9973)</f>
        <v>85</v>
      </c>
      <c r="D9974" s="26" t="str">
        <f>IF(E9974="","TOTAL","")</f>
        <v>TOTAL</v>
      </c>
    </row>
    <row r="9975" spans="1:5" outlineLevel="2" x14ac:dyDescent="0.35">
      <c r="A9975" s="11">
        <v>43854</v>
      </c>
      <c r="B9975" t="s">
        <v>622</v>
      </c>
      <c r="C9975" s="5">
        <v>85</v>
      </c>
      <c r="D9975" s="26" t="str">
        <f>IF(E9975="","TOTAL","")</f>
        <v/>
      </c>
      <c r="E9975" t="s">
        <v>77</v>
      </c>
    </row>
    <row r="9976" spans="1:5" outlineLevel="2" x14ac:dyDescent="0.35">
      <c r="A9976" s="11">
        <v>43854</v>
      </c>
      <c r="B9976" t="s">
        <v>622</v>
      </c>
      <c r="C9976" s="5">
        <v>85</v>
      </c>
      <c r="D9976" s="26" t="str">
        <f>IF(E9976="","TOTAL","")</f>
        <v/>
      </c>
      <c r="E9976" t="s">
        <v>77</v>
      </c>
    </row>
    <row r="9977" spans="1:5" outlineLevel="1" x14ac:dyDescent="0.35">
      <c r="A9977" s="25">
        <f>A9976</f>
        <v>43854</v>
      </c>
      <c r="B9977" s="24" t="str">
        <f>B9976</f>
        <v>BOBBY JARMON</v>
      </c>
      <c r="C9977" s="26">
        <f>SUBTOTAL(9,C9975:C9976)</f>
        <v>170</v>
      </c>
      <c r="D9977" s="26" t="str">
        <f>IF(E9977="","TOTAL","")</f>
        <v>TOTAL</v>
      </c>
    </row>
    <row r="9978" spans="1:5" outlineLevel="2" x14ac:dyDescent="0.35">
      <c r="A9978" s="11">
        <v>43854</v>
      </c>
      <c r="B9978" t="s">
        <v>35</v>
      </c>
      <c r="C9978" s="5">
        <v>299.60000000000002</v>
      </c>
      <c r="D9978" s="26" t="str">
        <f>IF(E9978="","TOTAL","")</f>
        <v/>
      </c>
      <c r="E9978" t="s">
        <v>93</v>
      </c>
    </row>
    <row r="9979" spans="1:5" outlineLevel="2" x14ac:dyDescent="0.35">
      <c r="A9979" s="11">
        <v>43854</v>
      </c>
      <c r="B9979" t="s">
        <v>35</v>
      </c>
      <c r="C9979" s="5">
        <v>50.22</v>
      </c>
      <c r="D9979" s="26" t="str">
        <f>IF(E9979="","TOTAL","")</f>
        <v/>
      </c>
      <c r="E9979" t="s">
        <v>93</v>
      </c>
    </row>
    <row r="9980" spans="1:5" outlineLevel="2" x14ac:dyDescent="0.35">
      <c r="A9980" s="11">
        <v>43854</v>
      </c>
      <c r="B9980" t="s">
        <v>35</v>
      </c>
      <c r="C9980" s="5">
        <v>-2.17</v>
      </c>
      <c r="D9980" s="26" t="str">
        <f>IF(E9980="","TOTAL","")</f>
        <v/>
      </c>
      <c r="E9980" t="s">
        <v>93</v>
      </c>
    </row>
    <row r="9981" spans="1:5" outlineLevel="2" x14ac:dyDescent="0.35">
      <c r="A9981" s="11">
        <v>43854</v>
      </c>
      <c r="B9981" t="s">
        <v>35</v>
      </c>
      <c r="C9981" s="5">
        <v>36.53</v>
      </c>
      <c r="D9981" s="26" t="str">
        <f>IF(E9981="","TOTAL","")</f>
        <v/>
      </c>
      <c r="E9981" t="s">
        <v>93</v>
      </c>
    </row>
    <row r="9982" spans="1:5" outlineLevel="2" x14ac:dyDescent="0.35">
      <c r="A9982" s="11">
        <v>43854</v>
      </c>
      <c r="B9982" t="s">
        <v>35</v>
      </c>
      <c r="C9982" s="5">
        <v>80.2</v>
      </c>
      <c r="D9982" s="26" t="str">
        <f>IF(E9982="","TOTAL","")</f>
        <v/>
      </c>
      <c r="E9982" t="s">
        <v>93</v>
      </c>
    </row>
    <row r="9983" spans="1:5" outlineLevel="2" x14ac:dyDescent="0.35">
      <c r="A9983" s="11">
        <v>43854</v>
      </c>
      <c r="B9983" t="s">
        <v>35</v>
      </c>
      <c r="C9983" s="5">
        <v>347.29</v>
      </c>
      <c r="D9983" s="26" t="str">
        <f>IF(E9983="","TOTAL","")</f>
        <v/>
      </c>
      <c r="E9983" t="s">
        <v>93</v>
      </c>
    </row>
    <row r="9984" spans="1:5" outlineLevel="2" x14ac:dyDescent="0.35">
      <c r="A9984" s="11">
        <v>43854</v>
      </c>
      <c r="B9984" t="s">
        <v>35</v>
      </c>
      <c r="C9984" s="5">
        <v>755.6</v>
      </c>
      <c r="D9984" s="26" t="str">
        <f>IF(E9984="","TOTAL","")</f>
        <v/>
      </c>
      <c r="E9984" t="s">
        <v>93</v>
      </c>
    </row>
    <row r="9985" spans="1:5" outlineLevel="2" x14ac:dyDescent="0.35">
      <c r="A9985" s="11">
        <v>43854</v>
      </c>
      <c r="B9985" t="s">
        <v>35</v>
      </c>
      <c r="C9985" s="5">
        <v>212.61</v>
      </c>
      <c r="D9985" s="26" t="str">
        <f>IF(E9985="","TOTAL","")</f>
        <v/>
      </c>
      <c r="E9985" t="s">
        <v>93</v>
      </c>
    </row>
    <row r="9986" spans="1:5" outlineLevel="1" x14ac:dyDescent="0.35">
      <c r="A9986" s="25">
        <f>A9985</f>
        <v>43854</v>
      </c>
      <c r="B9986" s="24" t="str">
        <f>B9985</f>
        <v>JASON'S DELI- DELI MGMT DEPT 271</v>
      </c>
      <c r="C9986" s="26">
        <f>SUBTOTAL(9,C9978:C9985)</f>
        <v>1779.88</v>
      </c>
      <c r="D9986" s="26" t="str">
        <f>IF(E9986="","TOTAL","")</f>
        <v>TOTAL</v>
      </c>
    </row>
    <row r="9987" spans="1:5" outlineLevel="2" x14ac:dyDescent="0.35">
      <c r="A9987" s="11">
        <v>43854</v>
      </c>
      <c r="B9987" t="s">
        <v>623</v>
      </c>
      <c r="C9987" s="5">
        <v>125</v>
      </c>
      <c r="D9987" s="26" t="str">
        <f>IF(E9987="","TOTAL","")</f>
        <v/>
      </c>
      <c r="E9987" t="s">
        <v>77</v>
      </c>
    </row>
    <row r="9988" spans="1:5" outlineLevel="2" x14ac:dyDescent="0.35">
      <c r="A9988" s="11">
        <v>43854</v>
      </c>
      <c r="B9988" t="s">
        <v>623</v>
      </c>
      <c r="C9988" s="5">
        <v>120</v>
      </c>
      <c r="D9988" s="26" t="str">
        <f>IF(E9988="","TOTAL","")</f>
        <v/>
      </c>
      <c r="E9988" t="s">
        <v>77</v>
      </c>
    </row>
    <row r="9989" spans="1:5" outlineLevel="2" x14ac:dyDescent="0.35">
      <c r="A9989" s="11">
        <v>43854</v>
      </c>
      <c r="B9989" t="s">
        <v>623</v>
      </c>
      <c r="C9989" s="5">
        <v>155</v>
      </c>
      <c r="D9989" s="26" t="str">
        <f>IF(E9989="","TOTAL","")</f>
        <v/>
      </c>
      <c r="E9989" t="s">
        <v>77</v>
      </c>
    </row>
    <row r="9990" spans="1:5" outlineLevel="1" x14ac:dyDescent="0.35">
      <c r="A9990" s="25">
        <f>A9989</f>
        <v>43854</v>
      </c>
      <c r="B9990" s="24" t="str">
        <f>B9989</f>
        <v>TROY B JAY</v>
      </c>
      <c r="C9990" s="26">
        <f>SUBTOTAL(9,C9987:C9989)</f>
        <v>400</v>
      </c>
      <c r="D9990" s="26" t="str">
        <f>IF(E9990="","TOTAL","")</f>
        <v>TOTAL</v>
      </c>
    </row>
    <row r="9991" spans="1:5" outlineLevel="2" x14ac:dyDescent="0.35">
      <c r="A9991" s="11">
        <v>43854</v>
      </c>
      <c r="B9991" t="s">
        <v>624</v>
      </c>
      <c r="C9991" s="5">
        <v>65</v>
      </c>
      <c r="D9991" s="26" t="str">
        <f>IF(E9991="","TOTAL","")</f>
        <v/>
      </c>
      <c r="E9991" t="s">
        <v>77</v>
      </c>
    </row>
    <row r="9992" spans="1:5" outlineLevel="2" x14ac:dyDescent="0.35">
      <c r="A9992" s="11">
        <v>43854</v>
      </c>
      <c r="B9992" t="s">
        <v>624</v>
      </c>
      <c r="C9992" s="5">
        <v>115</v>
      </c>
      <c r="D9992" s="26" t="str">
        <f>IF(E9992="","TOTAL","")</f>
        <v/>
      </c>
      <c r="E9992" t="s">
        <v>77</v>
      </c>
    </row>
    <row r="9993" spans="1:5" outlineLevel="1" x14ac:dyDescent="0.35">
      <c r="A9993" s="25">
        <f>A9992</f>
        <v>43854</v>
      </c>
      <c r="B9993" s="24" t="str">
        <f>B9992</f>
        <v>YUL B JEFFERSON</v>
      </c>
      <c r="C9993" s="26">
        <f>SUBTOTAL(9,C9991:C9992)</f>
        <v>180</v>
      </c>
      <c r="D9993" s="26" t="str">
        <f>IF(E9993="","TOTAL","")</f>
        <v>TOTAL</v>
      </c>
    </row>
    <row r="9994" spans="1:5" outlineLevel="2" x14ac:dyDescent="0.35">
      <c r="A9994" s="11">
        <v>43854</v>
      </c>
      <c r="B9994" t="s">
        <v>1587</v>
      </c>
      <c r="C9994" s="5">
        <v>115</v>
      </c>
      <c r="D9994" s="26" t="str">
        <f>IF(E9994="","TOTAL","")</f>
        <v/>
      </c>
      <c r="E9994" t="s">
        <v>77</v>
      </c>
    </row>
    <row r="9995" spans="1:5" outlineLevel="2" x14ac:dyDescent="0.35">
      <c r="A9995" s="11">
        <v>43854</v>
      </c>
      <c r="B9995" t="s">
        <v>1587</v>
      </c>
      <c r="C9995" s="5">
        <v>135</v>
      </c>
      <c r="D9995" s="26" t="str">
        <f>IF(E9995="","TOTAL","")</f>
        <v/>
      </c>
      <c r="E9995" t="s">
        <v>77</v>
      </c>
    </row>
    <row r="9996" spans="1:5" outlineLevel="1" x14ac:dyDescent="0.35">
      <c r="A9996" s="25">
        <f>A9995</f>
        <v>43854</v>
      </c>
      <c r="B9996" s="24" t="str">
        <f>B9995</f>
        <v>CONNOR JEFFREY</v>
      </c>
      <c r="C9996" s="26">
        <f>SUBTOTAL(9,C9994:C9995)</f>
        <v>250</v>
      </c>
      <c r="D9996" s="26" t="str">
        <f>IF(E9996="","TOTAL","")</f>
        <v>TOTAL</v>
      </c>
    </row>
    <row r="9997" spans="1:5" outlineLevel="2" x14ac:dyDescent="0.35">
      <c r="A9997" s="11">
        <v>43854</v>
      </c>
      <c r="B9997" t="s">
        <v>920</v>
      </c>
      <c r="C9997" s="5">
        <v>85</v>
      </c>
      <c r="D9997" s="26" t="str">
        <f>IF(E9997="","TOTAL","")</f>
        <v/>
      </c>
      <c r="E9997" t="s">
        <v>77</v>
      </c>
    </row>
    <row r="9998" spans="1:5" outlineLevel="1" x14ac:dyDescent="0.35">
      <c r="A9998" s="25">
        <f>A9997</f>
        <v>43854</v>
      </c>
      <c r="B9998" s="24" t="str">
        <f>B9997</f>
        <v>CHARLES J JOHNSON JR</v>
      </c>
      <c r="C9998" s="26">
        <f>SUBTOTAL(9,C9997:C9997)</f>
        <v>85</v>
      </c>
      <c r="D9998" s="26" t="str">
        <f>IF(E9998="","TOTAL","")</f>
        <v>TOTAL</v>
      </c>
    </row>
    <row r="9999" spans="1:5" outlineLevel="2" x14ac:dyDescent="0.35">
      <c r="A9999" s="11">
        <v>43854</v>
      </c>
      <c r="B9999" t="s">
        <v>625</v>
      </c>
      <c r="C9999" s="5">
        <v>125</v>
      </c>
      <c r="D9999" s="26" t="str">
        <f>IF(E9999="","TOTAL","")</f>
        <v/>
      </c>
      <c r="E9999" t="s">
        <v>79</v>
      </c>
    </row>
    <row r="10000" spans="1:5" outlineLevel="2" x14ac:dyDescent="0.35">
      <c r="A10000" s="11">
        <v>43854</v>
      </c>
      <c r="B10000" t="s">
        <v>625</v>
      </c>
      <c r="C10000" s="5">
        <v>190</v>
      </c>
      <c r="D10000" s="26" t="str">
        <f>IF(E10000="","TOTAL","")</f>
        <v/>
      </c>
      <c r="E10000" t="s">
        <v>77</v>
      </c>
    </row>
    <row r="10001" spans="1:5" outlineLevel="1" x14ac:dyDescent="0.35">
      <c r="A10001" s="25">
        <f>A10000</f>
        <v>43854</v>
      </c>
      <c r="B10001" s="24" t="str">
        <f>B10000</f>
        <v>ERIC A JOHNSON</v>
      </c>
      <c r="C10001" s="26">
        <f>SUBTOTAL(9,C9999:C10000)</f>
        <v>315</v>
      </c>
      <c r="D10001" s="26" t="str">
        <f>IF(E10001="","TOTAL","")</f>
        <v>TOTAL</v>
      </c>
    </row>
    <row r="10002" spans="1:5" outlineLevel="2" x14ac:dyDescent="0.35">
      <c r="A10002" s="11">
        <v>43854</v>
      </c>
      <c r="B10002" t="s">
        <v>1903</v>
      </c>
      <c r="C10002" s="5">
        <v>67.5</v>
      </c>
      <c r="D10002" s="26" t="str">
        <f>IF(E10002="","TOTAL","")</f>
        <v/>
      </c>
      <c r="E10002" t="s">
        <v>77</v>
      </c>
    </row>
    <row r="10003" spans="1:5" outlineLevel="2" x14ac:dyDescent="0.35">
      <c r="A10003" s="11">
        <v>43854</v>
      </c>
      <c r="B10003" t="s">
        <v>1903</v>
      </c>
      <c r="C10003" s="5">
        <v>67.5</v>
      </c>
      <c r="D10003" s="26" t="str">
        <f>IF(E10003="","TOTAL","")</f>
        <v/>
      </c>
      <c r="E10003" t="s">
        <v>77</v>
      </c>
    </row>
    <row r="10004" spans="1:5" outlineLevel="1" x14ac:dyDescent="0.35">
      <c r="A10004" s="25">
        <f>A10003</f>
        <v>43854</v>
      </c>
      <c r="B10004" s="24" t="str">
        <f>B10003</f>
        <v>JEFFREY JOHNSON</v>
      </c>
      <c r="C10004" s="26">
        <f>SUBTOTAL(9,C10002:C10003)</f>
        <v>135</v>
      </c>
      <c r="D10004" s="26" t="str">
        <f>IF(E10004="","TOTAL","")</f>
        <v>TOTAL</v>
      </c>
    </row>
    <row r="10005" spans="1:5" outlineLevel="2" x14ac:dyDescent="0.35">
      <c r="A10005" s="11">
        <v>43854</v>
      </c>
      <c r="B10005" t="s">
        <v>766</v>
      </c>
      <c r="C10005" s="5">
        <v>115</v>
      </c>
      <c r="D10005" s="26" t="str">
        <f>IF(E10005="","TOTAL","")</f>
        <v/>
      </c>
      <c r="E10005" t="s">
        <v>77</v>
      </c>
    </row>
    <row r="10006" spans="1:5" outlineLevel="1" x14ac:dyDescent="0.35">
      <c r="A10006" s="25">
        <f>A10005</f>
        <v>43854</v>
      </c>
      <c r="B10006" s="24" t="str">
        <f>B10005</f>
        <v>KENDRICK JOHNSON</v>
      </c>
      <c r="C10006" s="26">
        <f>SUBTOTAL(9,C10005:C10005)</f>
        <v>115</v>
      </c>
      <c r="D10006" s="26" t="str">
        <f>IF(E10006="","TOTAL","")</f>
        <v>TOTAL</v>
      </c>
    </row>
    <row r="10007" spans="1:5" outlineLevel="2" x14ac:dyDescent="0.35">
      <c r="A10007" s="11">
        <v>43854</v>
      </c>
      <c r="B10007" t="s">
        <v>249</v>
      </c>
      <c r="C10007" s="5">
        <v>881.9</v>
      </c>
      <c r="D10007" s="26" t="str">
        <f>IF(E10007="","TOTAL","")</f>
        <v/>
      </c>
      <c r="E10007" t="s">
        <v>81</v>
      </c>
    </row>
    <row r="10008" spans="1:5" outlineLevel="2" x14ac:dyDescent="0.35">
      <c r="A10008" s="11">
        <v>43854</v>
      </c>
      <c r="B10008" t="s">
        <v>249</v>
      </c>
      <c r="C10008" s="5">
        <v>355.61</v>
      </c>
      <c r="D10008" s="26" t="str">
        <f>IF(E10008="","TOTAL","")</f>
        <v/>
      </c>
      <c r="E10008" t="s">
        <v>81</v>
      </c>
    </row>
    <row r="10009" spans="1:5" outlineLevel="1" x14ac:dyDescent="0.35">
      <c r="A10009" s="25">
        <f>A10008</f>
        <v>43854</v>
      </c>
      <c r="B10009" s="24" t="str">
        <f>B10008</f>
        <v>JOHNSON SUPPLY</v>
      </c>
      <c r="C10009" s="26">
        <f>SUBTOTAL(9,C10007:C10008)</f>
        <v>1237.51</v>
      </c>
      <c r="D10009" s="26" t="str">
        <f>IF(E10009="","TOTAL","")</f>
        <v>TOTAL</v>
      </c>
    </row>
    <row r="10010" spans="1:5" outlineLevel="2" x14ac:dyDescent="0.35">
      <c r="A10010" s="11">
        <v>43854</v>
      </c>
      <c r="B10010" t="s">
        <v>45</v>
      </c>
      <c r="C10010" s="5">
        <v>84.78</v>
      </c>
      <c r="D10010" s="26" t="str">
        <f>IF(E10010="","TOTAL","")</f>
        <v/>
      </c>
      <c r="E10010" t="s">
        <v>81</v>
      </c>
    </row>
    <row r="10011" spans="1:5" outlineLevel="2" x14ac:dyDescent="0.35">
      <c r="A10011" s="11">
        <v>43854</v>
      </c>
      <c r="B10011" t="s">
        <v>45</v>
      </c>
      <c r="C10011" s="5">
        <v>76.790000000000006</v>
      </c>
      <c r="D10011" s="26" t="str">
        <f>IF(E10011="","TOTAL","")</f>
        <v/>
      </c>
      <c r="E10011" t="s">
        <v>81</v>
      </c>
    </row>
    <row r="10012" spans="1:5" outlineLevel="2" x14ac:dyDescent="0.35">
      <c r="A10012" s="11">
        <v>43854</v>
      </c>
      <c r="B10012" t="s">
        <v>45</v>
      </c>
      <c r="C10012" s="5">
        <v>23.99</v>
      </c>
      <c r="D10012" s="26" t="str">
        <f>IF(E10012="","TOTAL","")</f>
        <v/>
      </c>
      <c r="E10012" t="s">
        <v>81</v>
      </c>
    </row>
    <row r="10013" spans="1:5" outlineLevel="2" x14ac:dyDescent="0.35">
      <c r="A10013" s="11">
        <v>43854</v>
      </c>
      <c r="B10013" t="s">
        <v>45</v>
      </c>
      <c r="C10013" s="5">
        <v>20.67</v>
      </c>
      <c r="D10013" s="26" t="str">
        <f>IF(E10013="","TOTAL","")</f>
        <v/>
      </c>
      <c r="E10013" t="s">
        <v>81</v>
      </c>
    </row>
    <row r="10014" spans="1:5" outlineLevel="2" x14ac:dyDescent="0.35">
      <c r="A10014" s="11">
        <v>43854</v>
      </c>
      <c r="B10014" t="s">
        <v>45</v>
      </c>
      <c r="C10014" s="5">
        <v>6.2</v>
      </c>
      <c r="D10014" s="26" t="str">
        <f>IF(E10014="","TOTAL","")</f>
        <v/>
      </c>
      <c r="E10014" t="s">
        <v>81</v>
      </c>
    </row>
    <row r="10015" spans="1:5" outlineLevel="2" x14ac:dyDescent="0.35">
      <c r="A10015" s="11">
        <v>43854</v>
      </c>
      <c r="B10015" t="s">
        <v>45</v>
      </c>
      <c r="C10015" s="5">
        <v>72.95</v>
      </c>
      <c r="D10015" s="26" t="str">
        <f>IF(E10015="","TOTAL","")</f>
        <v/>
      </c>
      <c r="E10015" t="s">
        <v>81</v>
      </c>
    </row>
    <row r="10016" spans="1:5" outlineLevel="2" x14ac:dyDescent="0.35">
      <c r="A10016" s="11">
        <v>43854</v>
      </c>
      <c r="B10016" t="s">
        <v>45</v>
      </c>
      <c r="C10016" s="5">
        <v>75.72</v>
      </c>
      <c r="D10016" s="26" t="str">
        <f>IF(E10016="","TOTAL","")</f>
        <v/>
      </c>
      <c r="E10016" t="s">
        <v>81</v>
      </c>
    </row>
    <row r="10017" spans="1:5" outlineLevel="1" x14ac:dyDescent="0.35">
      <c r="A10017" s="25">
        <f>A10016</f>
        <v>43854</v>
      </c>
      <c r="B10017" s="24" t="str">
        <f>B10016</f>
        <v>JOHNSTONE SUPPLY</v>
      </c>
      <c r="C10017" s="26">
        <f>SUBTOTAL(9,C10010:C10016)</f>
        <v>361.1</v>
      </c>
      <c r="D10017" s="26" t="str">
        <f>IF(E10017="","TOTAL","")</f>
        <v>TOTAL</v>
      </c>
    </row>
    <row r="10018" spans="1:5" outlineLevel="2" x14ac:dyDescent="0.35">
      <c r="A10018" s="11">
        <v>43854</v>
      </c>
      <c r="B10018" t="s">
        <v>1904</v>
      </c>
      <c r="C10018" s="5">
        <v>125</v>
      </c>
      <c r="D10018" s="26" t="str">
        <f>IF(E10018="","TOTAL","")</f>
        <v/>
      </c>
      <c r="E10018" t="s">
        <v>77</v>
      </c>
    </row>
    <row r="10019" spans="1:5" outlineLevel="1" x14ac:dyDescent="0.35">
      <c r="A10019" s="25">
        <f>A10018</f>
        <v>43854</v>
      </c>
      <c r="B10019" s="24" t="str">
        <f>B10018</f>
        <v>JUSTIN DANIEL JONES</v>
      </c>
      <c r="C10019" s="26">
        <f>SUBTOTAL(9,C10018:C10018)</f>
        <v>125</v>
      </c>
      <c r="D10019" s="26" t="str">
        <f>IF(E10019="","TOTAL","")</f>
        <v>TOTAL</v>
      </c>
    </row>
    <row r="10020" spans="1:5" outlineLevel="2" x14ac:dyDescent="0.35">
      <c r="A10020" s="11">
        <v>43854</v>
      </c>
      <c r="B10020" t="s">
        <v>1905</v>
      </c>
      <c r="C10020" s="5">
        <v>135</v>
      </c>
      <c r="D10020" s="26" t="str">
        <f>IF(E10020="","TOTAL","")</f>
        <v/>
      </c>
      <c r="E10020" t="s">
        <v>77</v>
      </c>
    </row>
    <row r="10021" spans="1:5" outlineLevel="2" x14ac:dyDescent="0.35">
      <c r="A10021" s="11">
        <v>43854</v>
      </c>
      <c r="B10021" t="s">
        <v>1905</v>
      </c>
      <c r="C10021" s="5">
        <v>135</v>
      </c>
      <c r="D10021" s="26" t="str">
        <f>IF(E10021="","TOTAL","")</f>
        <v/>
      </c>
      <c r="E10021" t="s">
        <v>77</v>
      </c>
    </row>
    <row r="10022" spans="1:5" outlineLevel="1" x14ac:dyDescent="0.35">
      <c r="A10022" s="25">
        <f>A10021</f>
        <v>43854</v>
      </c>
      <c r="B10022" s="24" t="str">
        <f>B10021</f>
        <v>RICHARD JONES</v>
      </c>
      <c r="C10022" s="26">
        <f>SUBTOTAL(9,C10020:C10021)</f>
        <v>270</v>
      </c>
      <c r="D10022" s="26" t="str">
        <f>IF(E10022="","TOTAL","")</f>
        <v>TOTAL</v>
      </c>
    </row>
    <row r="10023" spans="1:5" outlineLevel="2" x14ac:dyDescent="0.35">
      <c r="A10023" s="11">
        <v>43854</v>
      </c>
      <c r="B10023" t="s">
        <v>1024</v>
      </c>
      <c r="C10023" s="5">
        <v>210.78</v>
      </c>
      <c r="D10023" s="26" t="str">
        <f>IF(E10023="","TOTAL","")</f>
        <v/>
      </c>
      <c r="E10023" t="s">
        <v>89</v>
      </c>
    </row>
    <row r="10024" spans="1:5" outlineLevel="1" x14ac:dyDescent="0.35">
      <c r="A10024" s="25">
        <f>A10023</f>
        <v>43854</v>
      </c>
      <c r="B10024" s="24" t="str">
        <f>B10023</f>
        <v>JONES SCHOOL SUPPLY CO INC</v>
      </c>
      <c r="C10024" s="26">
        <f>SUBTOTAL(9,C10023:C10023)</f>
        <v>210.78</v>
      </c>
      <c r="D10024" s="26" t="str">
        <f>IF(E10024="","TOTAL","")</f>
        <v>TOTAL</v>
      </c>
    </row>
    <row r="10025" spans="1:5" outlineLevel="2" x14ac:dyDescent="0.35">
      <c r="A10025" s="11">
        <v>43854</v>
      </c>
      <c r="B10025" t="s">
        <v>767</v>
      </c>
      <c r="C10025" s="5">
        <v>450</v>
      </c>
      <c r="D10025" s="26" t="str">
        <f>IF(E10025="","TOTAL","")</f>
        <v/>
      </c>
      <c r="E10025" t="s">
        <v>77</v>
      </c>
    </row>
    <row r="10026" spans="1:5" outlineLevel="1" x14ac:dyDescent="0.35">
      <c r="A10026" s="25">
        <f>A10025</f>
        <v>43854</v>
      </c>
      <c r="B10026" s="24" t="str">
        <f>B10025</f>
        <v>MICHELLE S JORDAN</v>
      </c>
      <c r="C10026" s="26">
        <f>SUBTOTAL(9,C10025:C10025)</f>
        <v>450</v>
      </c>
      <c r="D10026" s="26" t="str">
        <f>IF(E10026="","TOTAL","")</f>
        <v>TOTAL</v>
      </c>
    </row>
    <row r="10027" spans="1:5" outlineLevel="2" x14ac:dyDescent="0.35">
      <c r="A10027" s="11">
        <v>43854</v>
      </c>
      <c r="B10027" t="s">
        <v>436</v>
      </c>
      <c r="C10027" s="5">
        <v>3079.84</v>
      </c>
      <c r="D10027" s="26" t="str">
        <f>IF(E10027="","TOTAL","")</f>
        <v/>
      </c>
      <c r="E10027" t="s">
        <v>80</v>
      </c>
    </row>
    <row r="10028" spans="1:5" outlineLevel="1" x14ac:dyDescent="0.35">
      <c r="A10028" s="25">
        <f>A10027</f>
        <v>43854</v>
      </c>
      <c r="B10028" s="24" t="str">
        <f>B10027</f>
        <v>JUNIOR LIBRARY GUILD</v>
      </c>
      <c r="C10028" s="26">
        <f>SUBTOTAL(9,C10027:C10027)</f>
        <v>3079.84</v>
      </c>
      <c r="D10028" s="26" t="str">
        <f>IF(E10028="","TOTAL","")</f>
        <v>TOTAL</v>
      </c>
    </row>
    <row r="10029" spans="1:5" outlineLevel="2" x14ac:dyDescent="0.35">
      <c r="A10029" s="11">
        <v>43854</v>
      </c>
      <c r="B10029" t="s">
        <v>164</v>
      </c>
      <c r="C10029" s="5">
        <v>5</v>
      </c>
      <c r="D10029" s="26" t="str">
        <f>IF(E10029="","TOTAL","")</f>
        <v/>
      </c>
      <c r="E10029" t="s">
        <v>79</v>
      </c>
    </row>
    <row r="10030" spans="1:5" outlineLevel="2" x14ac:dyDescent="0.35">
      <c r="A10030" s="11">
        <v>43854</v>
      </c>
      <c r="B10030" t="s">
        <v>164</v>
      </c>
      <c r="C10030" s="5">
        <v>67.989999999999995</v>
      </c>
      <c r="D10030" s="26" t="str">
        <f>IF(E10030="","TOTAL","")</f>
        <v/>
      </c>
      <c r="E10030" t="s">
        <v>79</v>
      </c>
    </row>
    <row r="10031" spans="1:5" outlineLevel="2" x14ac:dyDescent="0.35">
      <c r="A10031" s="11">
        <v>43854</v>
      </c>
      <c r="B10031" t="s">
        <v>164</v>
      </c>
      <c r="C10031" s="5">
        <v>66.989999999999995</v>
      </c>
      <c r="D10031" s="26" t="str">
        <f>IF(E10031="","TOTAL","")</f>
        <v/>
      </c>
      <c r="E10031" t="s">
        <v>79</v>
      </c>
    </row>
    <row r="10032" spans="1:5" outlineLevel="2" x14ac:dyDescent="0.35">
      <c r="A10032" s="11">
        <v>43854</v>
      </c>
      <c r="B10032" t="s">
        <v>164</v>
      </c>
      <c r="C10032" s="5">
        <v>100.48</v>
      </c>
      <c r="D10032" s="26" t="str">
        <f>IF(E10032="","TOTAL","")</f>
        <v/>
      </c>
      <c r="E10032" t="s">
        <v>79</v>
      </c>
    </row>
    <row r="10033" spans="1:5" outlineLevel="2" x14ac:dyDescent="0.35">
      <c r="A10033" s="11">
        <v>43854</v>
      </c>
      <c r="B10033" t="s">
        <v>164</v>
      </c>
      <c r="C10033" s="5">
        <v>19.95</v>
      </c>
      <c r="D10033" s="26" t="str">
        <f>IF(E10033="","TOTAL","")</f>
        <v/>
      </c>
      <c r="E10033" t="s">
        <v>79</v>
      </c>
    </row>
    <row r="10034" spans="1:5" outlineLevel="2" x14ac:dyDescent="0.35">
      <c r="A10034" s="11">
        <v>43854</v>
      </c>
      <c r="B10034" t="s">
        <v>164</v>
      </c>
      <c r="C10034" s="5">
        <v>11.95</v>
      </c>
      <c r="D10034" s="26" t="str">
        <f>IF(E10034="","TOTAL","")</f>
        <v/>
      </c>
      <c r="E10034" t="s">
        <v>79</v>
      </c>
    </row>
    <row r="10035" spans="1:5" outlineLevel="2" x14ac:dyDescent="0.35">
      <c r="A10035" s="11">
        <v>43854</v>
      </c>
      <c r="B10035" t="s">
        <v>164</v>
      </c>
      <c r="C10035" s="5">
        <v>10</v>
      </c>
      <c r="D10035" s="26" t="str">
        <f>IF(E10035="","TOTAL","")</f>
        <v/>
      </c>
      <c r="E10035" t="s">
        <v>79</v>
      </c>
    </row>
    <row r="10036" spans="1:5" outlineLevel="2" x14ac:dyDescent="0.35">
      <c r="A10036" s="11">
        <v>43854</v>
      </c>
      <c r="B10036" t="s">
        <v>164</v>
      </c>
      <c r="C10036" s="5">
        <v>17.98</v>
      </c>
      <c r="D10036" s="26" t="str">
        <f>IF(E10036="","TOTAL","")</f>
        <v/>
      </c>
      <c r="E10036" t="s">
        <v>79</v>
      </c>
    </row>
    <row r="10037" spans="1:5" outlineLevel="2" x14ac:dyDescent="0.35">
      <c r="A10037" s="11">
        <v>43854</v>
      </c>
      <c r="B10037" t="s">
        <v>164</v>
      </c>
      <c r="C10037" s="5">
        <v>28</v>
      </c>
      <c r="D10037" s="26" t="str">
        <f>IF(E10037="","TOTAL","")</f>
        <v/>
      </c>
      <c r="E10037" t="s">
        <v>79</v>
      </c>
    </row>
    <row r="10038" spans="1:5" outlineLevel="2" x14ac:dyDescent="0.35">
      <c r="A10038" s="11">
        <v>43854</v>
      </c>
      <c r="B10038" t="s">
        <v>164</v>
      </c>
      <c r="C10038" s="5">
        <v>75.989999999999995</v>
      </c>
      <c r="D10038" s="26" t="str">
        <f>IF(E10038="","TOTAL","")</f>
        <v/>
      </c>
      <c r="E10038" t="s">
        <v>79</v>
      </c>
    </row>
    <row r="10039" spans="1:5" outlineLevel="2" x14ac:dyDescent="0.35">
      <c r="A10039" s="11">
        <v>43854</v>
      </c>
      <c r="B10039" t="s">
        <v>164</v>
      </c>
      <c r="C10039" s="5">
        <v>88.99</v>
      </c>
      <c r="D10039" s="26" t="str">
        <f>IF(E10039="","TOTAL","")</f>
        <v/>
      </c>
      <c r="E10039" t="s">
        <v>79</v>
      </c>
    </row>
    <row r="10040" spans="1:5" outlineLevel="2" x14ac:dyDescent="0.35">
      <c r="A10040" s="11">
        <v>43854</v>
      </c>
      <c r="B10040" t="s">
        <v>164</v>
      </c>
      <c r="C10040" s="5">
        <v>747.79</v>
      </c>
      <c r="D10040" s="26" t="str">
        <f>IF(E10040="","TOTAL","")</f>
        <v/>
      </c>
      <c r="E10040" t="s">
        <v>79</v>
      </c>
    </row>
    <row r="10041" spans="1:5" outlineLevel="2" x14ac:dyDescent="0.35">
      <c r="A10041" s="11">
        <v>43854</v>
      </c>
      <c r="B10041" t="s">
        <v>164</v>
      </c>
      <c r="C10041" s="5">
        <v>13.75</v>
      </c>
      <c r="D10041" s="26" t="str">
        <f>IF(E10041="","TOTAL","")</f>
        <v/>
      </c>
      <c r="E10041" t="s">
        <v>79</v>
      </c>
    </row>
    <row r="10042" spans="1:5" outlineLevel="2" x14ac:dyDescent="0.35">
      <c r="A10042" s="11">
        <v>43854</v>
      </c>
      <c r="B10042" t="s">
        <v>164</v>
      </c>
      <c r="C10042" s="5">
        <v>24</v>
      </c>
      <c r="D10042" s="26" t="str">
        <f>IF(E10042="","TOTAL","")</f>
        <v/>
      </c>
      <c r="E10042" t="s">
        <v>79</v>
      </c>
    </row>
    <row r="10043" spans="1:5" outlineLevel="2" x14ac:dyDescent="0.35">
      <c r="A10043" s="11">
        <v>43854</v>
      </c>
      <c r="B10043" t="s">
        <v>164</v>
      </c>
      <c r="C10043" s="5">
        <v>135.99</v>
      </c>
      <c r="D10043" s="26" t="str">
        <f>IF(E10043="","TOTAL","")</f>
        <v/>
      </c>
      <c r="E10043" t="s">
        <v>79</v>
      </c>
    </row>
    <row r="10044" spans="1:5" outlineLevel="2" x14ac:dyDescent="0.35">
      <c r="A10044" s="11">
        <v>43854</v>
      </c>
      <c r="B10044" t="s">
        <v>164</v>
      </c>
      <c r="C10044" s="5">
        <v>60.99</v>
      </c>
      <c r="D10044" s="26" t="str">
        <f>IF(E10044="","TOTAL","")</f>
        <v/>
      </c>
      <c r="E10044" t="s">
        <v>79</v>
      </c>
    </row>
    <row r="10045" spans="1:5" outlineLevel="2" x14ac:dyDescent="0.35">
      <c r="A10045" s="11">
        <v>43854</v>
      </c>
      <c r="B10045" t="s">
        <v>164</v>
      </c>
      <c r="C10045" s="5">
        <v>46.98</v>
      </c>
      <c r="D10045" s="26" t="str">
        <f>IF(E10045="","TOTAL","")</f>
        <v/>
      </c>
      <c r="E10045" t="s">
        <v>79</v>
      </c>
    </row>
    <row r="10046" spans="1:5" outlineLevel="2" x14ac:dyDescent="0.35">
      <c r="A10046" s="11">
        <v>43854</v>
      </c>
      <c r="B10046" t="s">
        <v>164</v>
      </c>
      <c r="C10046" s="5">
        <v>349.66</v>
      </c>
      <c r="D10046" s="26" t="str">
        <f>IF(E10046="","TOTAL","")</f>
        <v/>
      </c>
      <c r="E10046" t="s">
        <v>79</v>
      </c>
    </row>
    <row r="10047" spans="1:5" outlineLevel="2" x14ac:dyDescent="0.35">
      <c r="A10047" s="11">
        <v>43854</v>
      </c>
      <c r="B10047" t="s">
        <v>164</v>
      </c>
      <c r="C10047" s="5">
        <v>136.99</v>
      </c>
      <c r="D10047" s="26" t="str">
        <f>IF(E10047="","TOTAL","")</f>
        <v/>
      </c>
      <c r="E10047" t="s">
        <v>79</v>
      </c>
    </row>
    <row r="10048" spans="1:5" outlineLevel="2" x14ac:dyDescent="0.35">
      <c r="A10048" s="11">
        <v>43854</v>
      </c>
      <c r="B10048" t="s">
        <v>164</v>
      </c>
      <c r="C10048" s="5">
        <v>295.99</v>
      </c>
      <c r="D10048" s="26" t="str">
        <f>IF(E10048="","TOTAL","")</f>
        <v/>
      </c>
      <c r="E10048" t="s">
        <v>79</v>
      </c>
    </row>
    <row r="10049" spans="1:5" outlineLevel="2" x14ac:dyDescent="0.35">
      <c r="A10049" s="11">
        <v>43854</v>
      </c>
      <c r="B10049" t="s">
        <v>164</v>
      </c>
      <c r="C10049" s="5">
        <v>143.79</v>
      </c>
      <c r="D10049" s="26" t="str">
        <f>IF(E10049="","TOTAL","")</f>
        <v/>
      </c>
      <c r="E10049" t="s">
        <v>79</v>
      </c>
    </row>
    <row r="10050" spans="1:5" outlineLevel="2" x14ac:dyDescent="0.35">
      <c r="A10050" s="11">
        <v>43854</v>
      </c>
      <c r="B10050" t="s">
        <v>164</v>
      </c>
      <c r="C10050" s="5">
        <v>15</v>
      </c>
      <c r="D10050" s="26" t="str">
        <f>IF(E10050="","TOTAL","")</f>
        <v/>
      </c>
      <c r="E10050" t="s">
        <v>79</v>
      </c>
    </row>
    <row r="10051" spans="1:5" outlineLevel="1" x14ac:dyDescent="0.35">
      <c r="A10051" s="25">
        <f>A10050</f>
        <v>43854</v>
      </c>
      <c r="B10051" s="24" t="str">
        <f>B10050</f>
        <v>J.W. PEPPER AND SON INC</v>
      </c>
      <c r="C10051" s="26">
        <f>SUBTOTAL(9,C10029:C10050)</f>
        <v>2464.25</v>
      </c>
      <c r="D10051" s="26" t="str">
        <f>IF(E10051="","TOTAL","")</f>
        <v>TOTAL</v>
      </c>
    </row>
    <row r="10052" spans="1:5" outlineLevel="2" x14ac:dyDescent="0.35">
      <c r="A10052" s="11">
        <v>43854</v>
      </c>
      <c r="B10052" t="s">
        <v>453</v>
      </c>
      <c r="C10052" s="5">
        <v>330</v>
      </c>
      <c r="D10052" s="26" t="str">
        <f>IF(E10052="","TOTAL","")</f>
        <v/>
      </c>
      <c r="E10052" t="s">
        <v>85</v>
      </c>
    </row>
    <row r="10053" spans="1:5" outlineLevel="1" x14ac:dyDescent="0.35">
      <c r="A10053" s="25">
        <f>A10052</f>
        <v>43854</v>
      </c>
      <c r="B10053" s="24" t="str">
        <f>B10052</f>
        <v>K D MUSIC &amp; ARTS INC</v>
      </c>
      <c r="C10053" s="26">
        <f>SUBTOTAL(9,C10052:C10052)</f>
        <v>330</v>
      </c>
      <c r="D10053" s="26" t="str">
        <f>IF(E10053="","TOTAL","")</f>
        <v>TOTAL</v>
      </c>
    </row>
    <row r="10054" spans="1:5" outlineLevel="2" x14ac:dyDescent="0.35">
      <c r="A10054" s="11">
        <v>43854</v>
      </c>
      <c r="B10054" t="s">
        <v>1589</v>
      </c>
      <c r="C10054" s="5">
        <v>360</v>
      </c>
      <c r="D10054" s="26" t="str">
        <f>IF(E10054="","TOTAL","")</f>
        <v/>
      </c>
      <c r="E10054" t="s">
        <v>77</v>
      </c>
    </row>
    <row r="10055" spans="1:5" outlineLevel="2" x14ac:dyDescent="0.35">
      <c r="A10055" s="11">
        <v>43854</v>
      </c>
      <c r="B10055" t="s">
        <v>1589</v>
      </c>
      <c r="C10055" s="5">
        <v>360</v>
      </c>
      <c r="D10055" s="26" t="str">
        <f>IF(E10055="","TOTAL","")</f>
        <v/>
      </c>
      <c r="E10055" t="s">
        <v>77</v>
      </c>
    </row>
    <row r="10056" spans="1:5" outlineLevel="1" x14ac:dyDescent="0.35">
      <c r="A10056" s="25">
        <f>A10055</f>
        <v>43854</v>
      </c>
      <c r="B10056" s="24" t="str">
        <f>B10055</f>
        <v>KATY ARTREACH</v>
      </c>
      <c r="C10056" s="26">
        <f>SUBTOTAL(9,C10054:C10055)</f>
        <v>720</v>
      </c>
      <c r="D10056" s="26" t="str">
        <f>IF(E10056="","TOTAL","")</f>
        <v>TOTAL</v>
      </c>
    </row>
    <row r="10057" spans="1:5" outlineLevel="2" x14ac:dyDescent="0.35">
      <c r="A10057" s="11">
        <v>43854</v>
      </c>
      <c r="B10057" t="s">
        <v>257</v>
      </c>
      <c r="C10057" s="5">
        <v>3611</v>
      </c>
      <c r="D10057" s="26" t="str">
        <f>IF(E10057="","TOTAL","")</f>
        <v/>
      </c>
      <c r="E10057" t="s">
        <v>263</v>
      </c>
    </row>
    <row r="10058" spans="1:5" outlineLevel="1" x14ac:dyDescent="0.35">
      <c r="A10058" s="25">
        <f>A10057</f>
        <v>43854</v>
      </c>
      <c r="B10058" s="24" t="str">
        <f>B10057</f>
        <v>KATY INSURANCE AGENCY INC</v>
      </c>
      <c r="C10058" s="26">
        <f>SUBTOTAL(9,C10057:C10057)</f>
        <v>3611</v>
      </c>
      <c r="D10058" s="26" t="str">
        <f>IF(E10058="","TOTAL","")</f>
        <v>TOTAL</v>
      </c>
    </row>
    <row r="10059" spans="1:5" outlineLevel="2" x14ac:dyDescent="0.35">
      <c r="A10059" s="11">
        <v>43854</v>
      </c>
      <c r="B10059" t="s">
        <v>1314</v>
      </c>
      <c r="C10059" s="5">
        <v>215</v>
      </c>
      <c r="D10059" s="26" t="str">
        <f>IF(E10059="","TOTAL","")</f>
        <v/>
      </c>
      <c r="E10059" t="s">
        <v>83</v>
      </c>
    </row>
    <row r="10060" spans="1:5" outlineLevel="1" x14ac:dyDescent="0.35">
      <c r="A10060" s="25">
        <f>A10059</f>
        <v>43854</v>
      </c>
      <c r="B10060" s="24" t="str">
        <f>B10059</f>
        <v>ROTARY CLUB OF KATY</v>
      </c>
      <c r="C10060" s="26">
        <f>SUBTOTAL(9,C10059:C10059)</f>
        <v>215</v>
      </c>
      <c r="D10060" s="26" t="str">
        <f>IF(E10060="","TOTAL","")</f>
        <v>TOTAL</v>
      </c>
    </row>
    <row r="10061" spans="1:5" outlineLevel="2" x14ac:dyDescent="0.35">
      <c r="A10061" s="11">
        <v>43854</v>
      </c>
      <c r="B10061" t="s">
        <v>281</v>
      </c>
      <c r="C10061" s="5">
        <v>257.67</v>
      </c>
      <c r="D10061" s="26" t="str">
        <f>IF(E10061="","TOTAL","")</f>
        <v/>
      </c>
      <c r="E10061" t="s">
        <v>77</v>
      </c>
    </row>
    <row r="10062" spans="1:5" outlineLevel="1" x14ac:dyDescent="0.35">
      <c r="A10062" s="25">
        <f>A10061</f>
        <v>43854</v>
      </c>
      <c r="B10062" s="24" t="str">
        <f>B10061</f>
        <v>KATY VETERINARY CLINIC</v>
      </c>
      <c r="C10062" s="26">
        <f>SUBTOTAL(9,C10061:C10061)</f>
        <v>257.67</v>
      </c>
      <c r="D10062" s="26" t="str">
        <f>IF(E10062="","TOTAL","")</f>
        <v>TOTAL</v>
      </c>
    </row>
    <row r="10063" spans="1:5" outlineLevel="2" x14ac:dyDescent="0.35">
      <c r="A10063" s="11">
        <v>43854</v>
      </c>
      <c r="B10063" t="s">
        <v>1906</v>
      </c>
      <c r="C10063" s="5">
        <v>29.94</v>
      </c>
      <c r="D10063" s="26" t="str">
        <f>IF(E10063="","TOTAL","")</f>
        <v/>
      </c>
      <c r="E10063" t="s">
        <v>93</v>
      </c>
    </row>
    <row r="10064" spans="1:5" outlineLevel="2" x14ac:dyDescent="0.35">
      <c r="A10064" s="11">
        <v>43854</v>
      </c>
      <c r="B10064" t="s">
        <v>1906</v>
      </c>
      <c r="C10064" s="5">
        <v>41.58</v>
      </c>
      <c r="D10064" s="26" t="str">
        <f>IF(E10064="","TOTAL","")</f>
        <v/>
      </c>
      <c r="E10064" t="s">
        <v>93</v>
      </c>
    </row>
    <row r="10065" spans="1:5" outlineLevel="2" x14ac:dyDescent="0.35">
      <c r="A10065" s="11">
        <v>43854</v>
      </c>
      <c r="B10065" t="s">
        <v>1906</v>
      </c>
      <c r="C10065" s="5">
        <v>13.54</v>
      </c>
      <c r="D10065" s="26" t="str">
        <f>IF(E10065="","TOTAL","")</f>
        <v/>
      </c>
      <c r="E10065" t="s">
        <v>98</v>
      </c>
    </row>
    <row r="10066" spans="1:5" outlineLevel="2" x14ac:dyDescent="0.35">
      <c r="A10066" s="11">
        <v>43854</v>
      </c>
      <c r="B10066" t="s">
        <v>1906</v>
      </c>
      <c r="C10066" s="5">
        <v>13.95</v>
      </c>
      <c r="D10066" s="26" t="str">
        <f>IF(E10066="","TOTAL","")</f>
        <v/>
      </c>
      <c r="E10066" t="s">
        <v>79</v>
      </c>
    </row>
    <row r="10067" spans="1:5" outlineLevel="2" x14ac:dyDescent="0.35">
      <c r="A10067" s="11">
        <v>43854</v>
      </c>
      <c r="B10067" t="s">
        <v>1906</v>
      </c>
      <c r="C10067" s="5">
        <v>12.86</v>
      </c>
      <c r="D10067" s="26" t="str">
        <f>IF(E10067="","TOTAL","")</f>
        <v/>
      </c>
      <c r="E10067" t="s">
        <v>93</v>
      </c>
    </row>
    <row r="10068" spans="1:5" outlineLevel="2" x14ac:dyDescent="0.35">
      <c r="A10068" s="11">
        <v>43854</v>
      </c>
      <c r="B10068" t="s">
        <v>1906</v>
      </c>
      <c r="C10068" s="5">
        <v>53.48</v>
      </c>
      <c r="D10068" s="26" t="str">
        <f>IF(E10068="","TOTAL","")</f>
        <v/>
      </c>
      <c r="E10068" t="s">
        <v>89</v>
      </c>
    </row>
    <row r="10069" spans="1:5" outlineLevel="2" x14ac:dyDescent="0.35">
      <c r="A10069" s="11">
        <v>43854</v>
      </c>
      <c r="B10069" t="s">
        <v>1906</v>
      </c>
      <c r="C10069" s="5">
        <v>25.13</v>
      </c>
      <c r="D10069" s="26" t="str">
        <f>IF(E10069="","TOTAL","")</f>
        <v/>
      </c>
      <c r="E10069" t="s">
        <v>79</v>
      </c>
    </row>
    <row r="10070" spans="1:5" outlineLevel="2" x14ac:dyDescent="0.35">
      <c r="A10070" s="11">
        <v>43854</v>
      </c>
      <c r="B10070" t="s">
        <v>1906</v>
      </c>
      <c r="C10070" s="5">
        <v>13.4</v>
      </c>
      <c r="D10070" s="26" t="str">
        <f>IF(E10070="","TOTAL","")</f>
        <v/>
      </c>
      <c r="E10070" t="s">
        <v>98</v>
      </c>
    </row>
    <row r="10071" spans="1:5" outlineLevel="2" x14ac:dyDescent="0.35">
      <c r="A10071" s="11">
        <v>43854</v>
      </c>
      <c r="B10071" t="s">
        <v>1906</v>
      </c>
      <c r="C10071" s="5">
        <v>16.97</v>
      </c>
      <c r="D10071" s="26" t="str">
        <f>IF(E10071="","TOTAL","")</f>
        <v/>
      </c>
      <c r="E10071" t="s">
        <v>89</v>
      </c>
    </row>
    <row r="10072" spans="1:5" outlineLevel="2" x14ac:dyDescent="0.35">
      <c r="A10072" s="11">
        <v>43854</v>
      </c>
      <c r="B10072" t="s">
        <v>1906</v>
      </c>
      <c r="C10072" s="5">
        <v>32.96</v>
      </c>
      <c r="D10072" s="26" t="str">
        <f>IF(E10072="","TOTAL","")</f>
        <v/>
      </c>
      <c r="E10072" t="s">
        <v>79</v>
      </c>
    </row>
    <row r="10073" spans="1:5" outlineLevel="2" x14ac:dyDescent="0.35">
      <c r="A10073" s="11">
        <v>43854</v>
      </c>
      <c r="B10073" t="s">
        <v>1906</v>
      </c>
      <c r="C10073" s="5">
        <v>40.89</v>
      </c>
      <c r="D10073" s="26" t="str">
        <f>IF(E10073="","TOTAL","")</f>
        <v/>
      </c>
      <c r="E10073" t="s">
        <v>79</v>
      </c>
    </row>
    <row r="10074" spans="1:5" outlineLevel="1" x14ac:dyDescent="0.35">
      <c r="A10074" s="25">
        <f>A10073</f>
        <v>43854</v>
      </c>
      <c r="B10074" s="24" t="str">
        <f>B10073</f>
        <v>JACKI KEITHAN</v>
      </c>
      <c r="C10074" s="26">
        <f>SUBTOTAL(9,C10063:C10073)</f>
        <v>294.7</v>
      </c>
      <c r="D10074" s="26" t="str">
        <f>IF(E10074="","TOTAL","")</f>
        <v>TOTAL</v>
      </c>
    </row>
    <row r="10075" spans="1:5" outlineLevel="2" x14ac:dyDescent="0.35">
      <c r="A10075" s="11">
        <v>43854</v>
      </c>
      <c r="B10075" t="s">
        <v>1907</v>
      </c>
      <c r="C10075" s="5">
        <v>3000</v>
      </c>
      <c r="D10075" s="26" t="str">
        <f>IF(E10075="","TOTAL","")</f>
        <v/>
      </c>
      <c r="E10075" t="s">
        <v>77</v>
      </c>
    </row>
    <row r="10076" spans="1:5" outlineLevel="1" x14ac:dyDescent="0.35">
      <c r="A10076" s="25">
        <f>A10075</f>
        <v>43854</v>
      </c>
      <c r="B10076" s="24" t="str">
        <f>B10075</f>
        <v>DANA KELLY PHD OF PSYCHOLOGY PLLC</v>
      </c>
      <c r="C10076" s="26">
        <f>SUBTOTAL(9,C10075:C10075)</f>
        <v>3000</v>
      </c>
      <c r="D10076" s="26" t="str">
        <f>IF(E10076="","TOTAL","")</f>
        <v>TOTAL</v>
      </c>
    </row>
    <row r="10077" spans="1:5" outlineLevel="2" x14ac:dyDescent="0.35">
      <c r="A10077" s="11">
        <v>43854</v>
      </c>
      <c r="B10077" t="s">
        <v>1908</v>
      </c>
      <c r="C10077" s="5">
        <v>85</v>
      </c>
      <c r="D10077" s="26" t="str">
        <f>IF(E10077="","TOTAL","")</f>
        <v/>
      </c>
      <c r="E10077" t="s">
        <v>77</v>
      </c>
    </row>
    <row r="10078" spans="1:5" outlineLevel="2" x14ac:dyDescent="0.35">
      <c r="A10078" s="11">
        <v>43854</v>
      </c>
      <c r="B10078" t="s">
        <v>1908</v>
      </c>
      <c r="C10078" s="5">
        <v>240</v>
      </c>
      <c r="D10078" s="26" t="str">
        <f>IF(E10078="","TOTAL","")</f>
        <v/>
      </c>
      <c r="E10078" t="s">
        <v>77</v>
      </c>
    </row>
    <row r="10079" spans="1:5" outlineLevel="1" x14ac:dyDescent="0.35">
      <c r="A10079" s="25">
        <f>A10078</f>
        <v>43854</v>
      </c>
      <c r="B10079" s="24" t="str">
        <f>B10078</f>
        <v>TYRONE KILLEBREW</v>
      </c>
      <c r="C10079" s="26">
        <f>SUBTOTAL(9,C10077:C10078)</f>
        <v>325</v>
      </c>
      <c r="D10079" s="26" t="str">
        <f>IF(E10079="","TOTAL","")</f>
        <v>TOTAL</v>
      </c>
    </row>
    <row r="10080" spans="1:5" outlineLevel="2" x14ac:dyDescent="0.35">
      <c r="A10080" s="11">
        <v>43854</v>
      </c>
      <c r="B10080" t="s">
        <v>769</v>
      </c>
      <c r="C10080" s="5">
        <v>4962.75</v>
      </c>
      <c r="D10080" s="26" t="str">
        <f>IF(E10080="","TOTAL","")</f>
        <v/>
      </c>
      <c r="E10080" t="s">
        <v>85</v>
      </c>
    </row>
    <row r="10081" spans="1:5" outlineLevel="2" x14ac:dyDescent="0.35">
      <c r="A10081" s="11">
        <v>43854</v>
      </c>
      <c r="B10081" t="s">
        <v>769</v>
      </c>
      <c r="C10081" s="5">
        <v>1644.74</v>
      </c>
      <c r="D10081" s="26" t="str">
        <f>IF(E10081="","TOTAL","")</f>
        <v/>
      </c>
      <c r="E10081" t="s">
        <v>85</v>
      </c>
    </row>
    <row r="10082" spans="1:5" outlineLevel="2" x14ac:dyDescent="0.35">
      <c r="A10082" s="11">
        <v>43854</v>
      </c>
      <c r="B10082" t="s">
        <v>769</v>
      </c>
      <c r="C10082" s="5">
        <v>7280</v>
      </c>
      <c r="D10082" s="26" t="str">
        <f>IF(E10082="","TOTAL","")</f>
        <v/>
      </c>
      <c r="E10082" t="s">
        <v>85</v>
      </c>
    </row>
    <row r="10083" spans="1:5" outlineLevel="1" x14ac:dyDescent="0.35">
      <c r="A10083" s="25">
        <f>A10082</f>
        <v>43854</v>
      </c>
      <c r="B10083" s="24" t="str">
        <f>B10082</f>
        <v>KIM NEAL &amp; ASSOCIATES</v>
      </c>
      <c r="C10083" s="26">
        <f>SUBTOTAL(9,C10080:C10082)</f>
        <v>13887.49</v>
      </c>
      <c r="D10083" s="26" t="str">
        <f>IF(E10083="","TOTAL","")</f>
        <v>TOTAL</v>
      </c>
    </row>
    <row r="10084" spans="1:5" outlineLevel="2" x14ac:dyDescent="0.35">
      <c r="A10084" s="11">
        <v>43854</v>
      </c>
      <c r="B10084" t="s">
        <v>1909</v>
      </c>
      <c r="C10084" s="5">
        <v>155</v>
      </c>
      <c r="D10084" s="26" t="str">
        <f>IF(E10084="","TOTAL","")</f>
        <v/>
      </c>
      <c r="E10084" t="s">
        <v>77</v>
      </c>
    </row>
    <row r="10085" spans="1:5" outlineLevel="2" x14ac:dyDescent="0.35">
      <c r="A10085" s="11">
        <v>43854</v>
      </c>
      <c r="B10085" t="s">
        <v>1909</v>
      </c>
      <c r="C10085" s="5">
        <v>67.5</v>
      </c>
      <c r="D10085" s="26" t="str">
        <f>IF(E10085="","TOTAL","")</f>
        <v/>
      </c>
      <c r="E10085" t="s">
        <v>77</v>
      </c>
    </row>
    <row r="10086" spans="1:5" outlineLevel="2" x14ac:dyDescent="0.35">
      <c r="A10086" s="11">
        <v>43854</v>
      </c>
      <c r="B10086" t="s">
        <v>1909</v>
      </c>
      <c r="C10086" s="5">
        <v>187.5</v>
      </c>
      <c r="D10086" s="26" t="str">
        <f>IF(E10086="","TOTAL","")</f>
        <v/>
      </c>
      <c r="E10086" t="s">
        <v>77</v>
      </c>
    </row>
    <row r="10087" spans="1:5" outlineLevel="1" x14ac:dyDescent="0.35">
      <c r="A10087" s="25">
        <f>A10086</f>
        <v>43854</v>
      </c>
      <c r="B10087" s="24" t="str">
        <f>B10086</f>
        <v>TANNER KING</v>
      </c>
      <c r="C10087" s="26">
        <f>SUBTOTAL(9,C10084:C10086)</f>
        <v>410</v>
      </c>
      <c r="D10087" s="26" t="str">
        <f>IF(E10087="","TOTAL","")</f>
        <v>TOTAL</v>
      </c>
    </row>
    <row r="10088" spans="1:5" outlineLevel="2" x14ac:dyDescent="0.35">
      <c r="A10088" s="11">
        <v>43854</v>
      </c>
      <c r="B10088" t="s">
        <v>1910</v>
      </c>
      <c r="C10088" s="5">
        <v>1872</v>
      </c>
      <c r="D10088" s="26" t="str">
        <f>IF(E10088="","TOTAL","")</f>
        <v/>
      </c>
      <c r="E10088" t="s">
        <v>83</v>
      </c>
    </row>
    <row r="10089" spans="1:5" outlineLevel="1" x14ac:dyDescent="0.35">
      <c r="A10089" s="25">
        <f>A10088</f>
        <v>43854</v>
      </c>
      <c r="B10089" s="24" t="str">
        <f>B10088</f>
        <v>KEY CLUB INTERNATIONAL</v>
      </c>
      <c r="C10089" s="26">
        <f>SUBTOTAL(9,C10088:C10088)</f>
        <v>1872</v>
      </c>
      <c r="D10089" s="26" t="str">
        <f>IF(E10089="","TOTAL","")</f>
        <v>TOTAL</v>
      </c>
    </row>
    <row r="10090" spans="1:5" outlineLevel="2" x14ac:dyDescent="0.35">
      <c r="A10090" s="11">
        <v>43854</v>
      </c>
      <c r="B10090" t="s">
        <v>1911</v>
      </c>
      <c r="C10090" s="5">
        <v>300</v>
      </c>
      <c r="D10090" s="26" t="str">
        <f>IF(E10090="","TOTAL","")</f>
        <v/>
      </c>
      <c r="E10090" t="s">
        <v>99</v>
      </c>
    </row>
    <row r="10091" spans="1:5" outlineLevel="1" x14ac:dyDescent="0.35">
      <c r="A10091" s="25">
        <f>A10090</f>
        <v>43854</v>
      </c>
      <c r="B10091" s="24" t="str">
        <f>B10090</f>
        <v>KLEIN OAK ATHLETICS</v>
      </c>
      <c r="C10091" s="26">
        <f>SUBTOTAL(9,C10090:C10090)</f>
        <v>300</v>
      </c>
      <c r="D10091" s="26" t="str">
        <f>IF(E10091="","TOTAL","")</f>
        <v>TOTAL</v>
      </c>
    </row>
    <row r="10092" spans="1:5" outlineLevel="2" x14ac:dyDescent="0.35">
      <c r="A10092" s="11">
        <v>43854</v>
      </c>
      <c r="B10092" t="s">
        <v>1317</v>
      </c>
      <c r="C10092" s="5">
        <v>50</v>
      </c>
      <c r="D10092" s="26" t="str">
        <f>IF(E10092="","TOTAL","")</f>
        <v/>
      </c>
      <c r="E10092" t="s">
        <v>99</v>
      </c>
    </row>
    <row r="10093" spans="1:5" outlineLevel="2" x14ac:dyDescent="0.35">
      <c r="A10093" s="11">
        <v>43854</v>
      </c>
      <c r="B10093" t="s">
        <v>1317</v>
      </c>
      <c r="C10093" s="5">
        <v>50</v>
      </c>
      <c r="D10093" s="26" t="str">
        <f>IF(E10093="","TOTAL","")</f>
        <v/>
      </c>
      <c r="E10093" t="s">
        <v>99</v>
      </c>
    </row>
    <row r="10094" spans="1:5" outlineLevel="1" x14ac:dyDescent="0.35">
      <c r="A10094" s="25">
        <f>A10093</f>
        <v>43854</v>
      </c>
      <c r="B10094" s="24" t="str">
        <f>B10093</f>
        <v>KLEIN COLLINS HIGH SCHOOL</v>
      </c>
      <c r="C10094" s="26">
        <f>SUBTOTAL(9,C10092:C10093)</f>
        <v>100</v>
      </c>
      <c r="D10094" s="26" t="str">
        <f>IF(E10094="","TOTAL","")</f>
        <v>TOTAL</v>
      </c>
    </row>
    <row r="10095" spans="1:5" outlineLevel="2" x14ac:dyDescent="0.35">
      <c r="A10095" s="11">
        <v>43854</v>
      </c>
      <c r="B10095" t="s">
        <v>1912</v>
      </c>
      <c r="C10095" s="5">
        <v>2691</v>
      </c>
      <c r="D10095" s="26" t="str">
        <f>IF(E10095="","TOTAL","")</f>
        <v/>
      </c>
      <c r="E10095" t="s">
        <v>92</v>
      </c>
    </row>
    <row r="10096" spans="1:5" outlineLevel="1" x14ac:dyDescent="0.35">
      <c r="A10096" s="25">
        <f>A10095</f>
        <v>43854</v>
      </c>
      <c r="B10096" s="24" t="str">
        <f>B10095</f>
        <v>KNOWLEDGEOWL</v>
      </c>
      <c r="C10096" s="26">
        <f>SUBTOTAL(9,C10095:C10095)</f>
        <v>2691</v>
      </c>
      <c r="D10096" s="26" t="str">
        <f>IF(E10096="","TOTAL","")</f>
        <v>TOTAL</v>
      </c>
    </row>
    <row r="10097" spans="1:5" outlineLevel="2" x14ac:dyDescent="0.35">
      <c r="A10097" s="11">
        <v>43854</v>
      </c>
      <c r="B10097" t="s">
        <v>1913</v>
      </c>
      <c r="C10097" s="5">
        <v>520</v>
      </c>
      <c r="D10097" s="26" t="str">
        <f>IF(E10097="","TOTAL","")</f>
        <v/>
      </c>
      <c r="E10097" t="s">
        <v>180</v>
      </c>
    </row>
    <row r="10098" spans="1:5" outlineLevel="1" x14ac:dyDescent="0.35">
      <c r="A10098" s="25">
        <f>A10097</f>
        <v>43854</v>
      </c>
      <c r="B10098" s="24" t="str">
        <f>B10097</f>
        <v>BECKY KOESEL</v>
      </c>
      <c r="C10098" s="26">
        <f>SUBTOTAL(9,C10097:C10097)</f>
        <v>520</v>
      </c>
      <c r="D10098" s="26" t="str">
        <f>IF(E10098="","TOTAL","")</f>
        <v>TOTAL</v>
      </c>
    </row>
    <row r="10099" spans="1:5" outlineLevel="2" x14ac:dyDescent="0.35">
      <c r="A10099" s="11">
        <v>43854</v>
      </c>
      <c r="B10099" t="s">
        <v>454</v>
      </c>
      <c r="C10099" s="5">
        <v>99.29</v>
      </c>
      <c r="D10099" s="26" t="str">
        <f>IF(E10099="","TOTAL","")</f>
        <v/>
      </c>
      <c r="E10099" t="s">
        <v>79</v>
      </c>
    </row>
    <row r="10100" spans="1:5" outlineLevel="1" x14ac:dyDescent="0.35">
      <c r="A10100" s="25">
        <f>A10099</f>
        <v>43854</v>
      </c>
      <c r="B10100" s="24" t="str">
        <f>B10099</f>
        <v>KOLACHE FACTORY INC</v>
      </c>
      <c r="C10100" s="26">
        <f>SUBTOTAL(9,C10099:C10099)</f>
        <v>99.29</v>
      </c>
      <c r="D10100" s="26" t="str">
        <f>IF(E10100="","TOTAL","")</f>
        <v>TOTAL</v>
      </c>
    </row>
    <row r="10101" spans="1:5" outlineLevel="2" x14ac:dyDescent="0.35">
      <c r="A10101" s="11">
        <v>43854</v>
      </c>
      <c r="B10101" t="s">
        <v>454</v>
      </c>
      <c r="C10101" s="5">
        <v>149.57</v>
      </c>
      <c r="D10101" s="26" t="str">
        <f>IF(E10101="","TOTAL","")</f>
        <v/>
      </c>
      <c r="E10101" t="s">
        <v>93</v>
      </c>
    </row>
    <row r="10102" spans="1:5" outlineLevel="1" x14ac:dyDescent="0.35">
      <c r="A10102" s="25">
        <f>A10101</f>
        <v>43854</v>
      </c>
      <c r="B10102" s="24" t="str">
        <f>B10101</f>
        <v>KOLACHE FACTORY INC</v>
      </c>
      <c r="C10102" s="26">
        <f>SUBTOTAL(9,C10101:C10101)</f>
        <v>149.57</v>
      </c>
      <c r="D10102" s="26" t="str">
        <f>IF(E10102="","TOTAL","")</f>
        <v>TOTAL</v>
      </c>
    </row>
    <row r="10103" spans="1:5" outlineLevel="2" x14ac:dyDescent="0.35">
      <c r="A10103" s="11">
        <v>43854</v>
      </c>
      <c r="B10103" t="s">
        <v>1914</v>
      </c>
      <c r="C10103" s="5">
        <v>4198.5</v>
      </c>
      <c r="D10103" s="26" t="str">
        <f>IF(E10103="","TOTAL","")</f>
        <v/>
      </c>
      <c r="E10103" t="s">
        <v>93</v>
      </c>
    </row>
    <row r="10104" spans="1:5" outlineLevel="1" x14ac:dyDescent="0.35">
      <c r="A10104" s="25">
        <f>A10103</f>
        <v>43854</v>
      </c>
      <c r="B10104" s="24" t="str">
        <f>B10103</f>
        <v>KRENEK PRINTING</v>
      </c>
      <c r="C10104" s="26">
        <f>SUBTOTAL(9,C10103:C10103)</f>
        <v>4198.5</v>
      </c>
      <c r="D10104" s="26" t="str">
        <f>IF(E10104="","TOTAL","")</f>
        <v>TOTAL</v>
      </c>
    </row>
    <row r="10105" spans="1:5" outlineLevel="2" x14ac:dyDescent="0.35">
      <c r="A10105" s="11">
        <v>43854</v>
      </c>
      <c r="B10105" t="s">
        <v>116</v>
      </c>
      <c r="C10105" s="5">
        <v>5605.11</v>
      </c>
      <c r="D10105" s="26" t="str">
        <f>IF(E10105="","TOTAL","")</f>
        <v/>
      </c>
      <c r="E10105" t="s">
        <v>78</v>
      </c>
    </row>
    <row r="10106" spans="1:5" outlineLevel="1" x14ac:dyDescent="0.35">
      <c r="A10106" s="25">
        <f>A10105</f>
        <v>43854</v>
      </c>
      <c r="B10106" s="24" t="str">
        <f>B10105</f>
        <v>KURZ AND COMPANY</v>
      </c>
      <c r="C10106" s="26">
        <f>SUBTOTAL(9,C10105:C10105)</f>
        <v>5605.11</v>
      </c>
      <c r="D10106" s="26" t="str">
        <f>IF(E10106="","TOTAL","")</f>
        <v>TOTAL</v>
      </c>
    </row>
    <row r="10107" spans="1:5" outlineLevel="2" x14ac:dyDescent="0.35">
      <c r="A10107" s="11">
        <v>43854</v>
      </c>
      <c r="B10107" t="s">
        <v>287</v>
      </c>
      <c r="C10107" s="5">
        <v>945</v>
      </c>
      <c r="D10107" s="26" t="str">
        <f>IF(E10107="","TOTAL","")</f>
        <v/>
      </c>
      <c r="E10107" t="s">
        <v>95</v>
      </c>
    </row>
    <row r="10108" spans="1:5" outlineLevel="2" x14ac:dyDescent="0.35">
      <c r="A10108" s="11">
        <v>43854</v>
      </c>
      <c r="B10108" t="s">
        <v>287</v>
      </c>
      <c r="C10108" s="5">
        <v>192.5</v>
      </c>
      <c r="D10108" s="26" t="str">
        <f>IF(E10108="","TOTAL","")</f>
        <v/>
      </c>
      <c r="E10108" t="s">
        <v>95</v>
      </c>
    </row>
    <row r="10109" spans="1:5" outlineLevel="2" x14ac:dyDescent="0.35">
      <c r="A10109" s="11">
        <v>43854</v>
      </c>
      <c r="B10109" t="s">
        <v>287</v>
      </c>
      <c r="C10109" s="5">
        <v>4095</v>
      </c>
      <c r="D10109" s="26" t="str">
        <f>IF(E10109="","TOTAL","")</f>
        <v/>
      </c>
      <c r="E10109" t="s">
        <v>95</v>
      </c>
    </row>
    <row r="10110" spans="1:5" outlineLevel="1" x14ac:dyDescent="0.35">
      <c r="A10110" s="25">
        <f>A10109</f>
        <v>43854</v>
      </c>
      <c r="B10110" s="24" t="str">
        <f>B10109</f>
        <v>L J POWER INC</v>
      </c>
      <c r="C10110" s="26">
        <f>SUBTOTAL(9,C10107:C10109)</f>
        <v>5232.5</v>
      </c>
      <c r="D10110" s="26" t="str">
        <f>IF(E10110="","TOTAL","")</f>
        <v>TOTAL</v>
      </c>
    </row>
    <row r="10111" spans="1:5" outlineLevel="2" x14ac:dyDescent="0.35">
      <c r="A10111" s="11">
        <v>43854</v>
      </c>
      <c r="B10111" t="s">
        <v>1915</v>
      </c>
      <c r="C10111" s="5">
        <v>306.36</v>
      </c>
      <c r="D10111" s="26" t="str">
        <f>IF(E10111="","TOTAL","")</f>
        <v/>
      </c>
      <c r="E10111" t="s">
        <v>97</v>
      </c>
    </row>
    <row r="10112" spans="1:5" outlineLevel="1" x14ac:dyDescent="0.35">
      <c r="A10112" s="25">
        <f>A10111</f>
        <v>43854</v>
      </c>
      <c r="B10112" s="24" t="str">
        <f>B10111</f>
        <v>LA QUINTA INN CONVENTION CENTER</v>
      </c>
      <c r="C10112" s="26">
        <f>SUBTOTAL(9,C10111:C10111)</f>
        <v>306.36</v>
      </c>
      <c r="D10112" s="26" t="str">
        <f>IF(E10112="","TOTAL","")</f>
        <v>TOTAL</v>
      </c>
    </row>
    <row r="10113" spans="1:5" outlineLevel="2" x14ac:dyDescent="0.35">
      <c r="A10113" s="11">
        <v>43854</v>
      </c>
      <c r="B10113" t="s">
        <v>922</v>
      </c>
      <c r="C10113" s="5">
        <v>125</v>
      </c>
      <c r="D10113" s="26" t="str">
        <f>IF(E10113="","TOTAL","")</f>
        <v/>
      </c>
      <c r="E10113" t="s">
        <v>77</v>
      </c>
    </row>
    <row r="10114" spans="1:5" outlineLevel="2" x14ac:dyDescent="0.35">
      <c r="A10114" s="11">
        <v>43854</v>
      </c>
      <c r="B10114" t="s">
        <v>922</v>
      </c>
      <c r="C10114" s="5">
        <v>85</v>
      </c>
      <c r="D10114" s="26" t="str">
        <f>IF(E10114="","TOTAL","")</f>
        <v/>
      </c>
      <c r="E10114" t="s">
        <v>77</v>
      </c>
    </row>
    <row r="10115" spans="1:5" outlineLevel="1" x14ac:dyDescent="0.35">
      <c r="A10115" s="25">
        <f>A10114</f>
        <v>43854</v>
      </c>
      <c r="B10115" s="24" t="str">
        <f>B10114</f>
        <v>MARCUS LACY</v>
      </c>
      <c r="C10115" s="26">
        <f>SUBTOTAL(9,C10113:C10114)</f>
        <v>210</v>
      </c>
      <c r="D10115" s="26" t="str">
        <f>IF(E10115="","TOTAL","")</f>
        <v>TOTAL</v>
      </c>
    </row>
    <row r="10116" spans="1:5" outlineLevel="2" x14ac:dyDescent="0.35">
      <c r="A10116" s="11">
        <v>43854</v>
      </c>
      <c r="B10116" t="s">
        <v>320</v>
      </c>
      <c r="C10116" s="5">
        <v>658.75</v>
      </c>
      <c r="D10116" s="26" t="str">
        <f>IF(E10116="","TOTAL","")</f>
        <v/>
      </c>
      <c r="E10116" t="s">
        <v>85</v>
      </c>
    </row>
    <row r="10117" spans="1:5" outlineLevel="1" x14ac:dyDescent="0.35">
      <c r="A10117" s="25">
        <f>A10116</f>
        <v>43854</v>
      </c>
      <c r="B10117" s="24" t="str">
        <f>B10116</f>
        <v>LAKE PRO INC</v>
      </c>
      <c r="C10117" s="26">
        <f>SUBTOTAL(9,C10116:C10116)</f>
        <v>658.75</v>
      </c>
      <c r="D10117" s="26" t="str">
        <f>IF(E10117="","TOTAL","")</f>
        <v>TOTAL</v>
      </c>
    </row>
    <row r="10118" spans="1:5" outlineLevel="2" x14ac:dyDescent="0.35">
      <c r="A10118" s="11">
        <v>43854</v>
      </c>
      <c r="B10118" t="s">
        <v>11</v>
      </c>
      <c r="C10118" s="5">
        <v>37.979999999999997</v>
      </c>
      <c r="D10118" s="26" t="str">
        <f>IF(E10118="","TOTAL","")</f>
        <v/>
      </c>
      <c r="E10118" t="s">
        <v>79</v>
      </c>
    </row>
    <row r="10119" spans="1:5" outlineLevel="2" x14ac:dyDescent="0.35">
      <c r="A10119" s="11">
        <v>43854</v>
      </c>
      <c r="B10119" t="s">
        <v>11</v>
      </c>
      <c r="C10119" s="5">
        <v>356.15</v>
      </c>
      <c r="D10119" s="26" t="str">
        <f>IF(E10119="","TOTAL","")</f>
        <v/>
      </c>
      <c r="E10119" t="s">
        <v>79</v>
      </c>
    </row>
    <row r="10120" spans="1:5" outlineLevel="2" x14ac:dyDescent="0.35">
      <c r="A10120" s="11">
        <v>43854</v>
      </c>
      <c r="B10120" t="s">
        <v>11</v>
      </c>
      <c r="C10120" s="5">
        <v>83.48</v>
      </c>
      <c r="D10120" s="26" t="str">
        <f>IF(E10120="","TOTAL","")</f>
        <v/>
      </c>
      <c r="E10120" t="s">
        <v>79</v>
      </c>
    </row>
    <row r="10121" spans="1:5" outlineLevel="2" x14ac:dyDescent="0.35">
      <c r="A10121" s="11">
        <v>43854</v>
      </c>
      <c r="B10121" t="s">
        <v>11</v>
      </c>
      <c r="C10121" s="5">
        <v>223.22</v>
      </c>
      <c r="D10121" s="26" t="str">
        <f>IF(E10121="","TOTAL","")</f>
        <v/>
      </c>
      <c r="E10121" t="s">
        <v>79</v>
      </c>
    </row>
    <row r="10122" spans="1:5" outlineLevel="2" x14ac:dyDescent="0.35">
      <c r="A10122" s="11">
        <v>43854</v>
      </c>
      <c r="B10122" t="s">
        <v>11</v>
      </c>
      <c r="C10122" s="5">
        <v>204.17</v>
      </c>
      <c r="D10122" s="26" t="str">
        <f>IF(E10122="","TOTAL","")</f>
        <v/>
      </c>
      <c r="E10122" t="s">
        <v>79</v>
      </c>
    </row>
    <row r="10123" spans="1:5" outlineLevel="2" x14ac:dyDescent="0.35">
      <c r="A10123" s="11">
        <v>43854</v>
      </c>
      <c r="B10123" t="s">
        <v>11</v>
      </c>
      <c r="C10123" s="5">
        <v>103.47</v>
      </c>
      <c r="D10123" s="26" t="str">
        <f>IF(E10123="","TOTAL","")</f>
        <v/>
      </c>
      <c r="E10123" t="s">
        <v>79</v>
      </c>
    </row>
    <row r="10124" spans="1:5" outlineLevel="2" x14ac:dyDescent="0.35">
      <c r="A10124" s="11">
        <v>43854</v>
      </c>
      <c r="B10124" t="s">
        <v>11</v>
      </c>
      <c r="C10124" s="5">
        <v>2434.87</v>
      </c>
      <c r="D10124" s="26" t="str">
        <f>IF(E10124="","TOTAL","")</f>
        <v/>
      </c>
      <c r="E10124" t="s">
        <v>79</v>
      </c>
    </row>
    <row r="10125" spans="1:5" outlineLevel="2" x14ac:dyDescent="0.35">
      <c r="A10125" s="11">
        <v>43854</v>
      </c>
      <c r="B10125" t="s">
        <v>11</v>
      </c>
      <c r="C10125" s="5">
        <v>2434.87</v>
      </c>
      <c r="D10125" s="26" t="str">
        <f>IF(E10125="","TOTAL","")</f>
        <v/>
      </c>
      <c r="E10125" t="s">
        <v>79</v>
      </c>
    </row>
    <row r="10126" spans="1:5" outlineLevel="2" x14ac:dyDescent="0.35">
      <c r="A10126" s="11">
        <v>43854</v>
      </c>
      <c r="B10126" t="s">
        <v>11</v>
      </c>
      <c r="C10126" s="5">
        <v>2434.87</v>
      </c>
      <c r="D10126" s="26" t="str">
        <f>IF(E10126="","TOTAL","")</f>
        <v/>
      </c>
      <c r="E10126" t="s">
        <v>79</v>
      </c>
    </row>
    <row r="10127" spans="1:5" outlineLevel="2" x14ac:dyDescent="0.35">
      <c r="A10127" s="11">
        <v>43854</v>
      </c>
      <c r="B10127" t="s">
        <v>11</v>
      </c>
      <c r="C10127" s="5">
        <v>2434.87</v>
      </c>
      <c r="D10127" s="26" t="str">
        <f>IF(E10127="","TOTAL","")</f>
        <v/>
      </c>
      <c r="E10127" t="s">
        <v>79</v>
      </c>
    </row>
    <row r="10128" spans="1:5" outlineLevel="2" x14ac:dyDescent="0.35">
      <c r="A10128" s="11">
        <v>43854</v>
      </c>
      <c r="B10128" t="s">
        <v>11</v>
      </c>
      <c r="C10128" s="5">
        <v>406.08</v>
      </c>
      <c r="D10128" s="26" t="str">
        <f>IF(E10128="","TOTAL","")</f>
        <v/>
      </c>
      <c r="E10128" t="s">
        <v>79</v>
      </c>
    </row>
    <row r="10129" spans="1:5" outlineLevel="1" x14ac:dyDescent="0.35">
      <c r="A10129" s="25">
        <f>A10128</f>
        <v>43854</v>
      </c>
      <c r="B10129" s="24" t="str">
        <f>B10128</f>
        <v>LAKESHORE EQUIPMENT COMPANY</v>
      </c>
      <c r="C10129" s="26">
        <f>SUBTOTAL(9,C10118:C10128)</f>
        <v>11154.03</v>
      </c>
      <c r="D10129" s="26" t="str">
        <f>IF(E10129="","TOTAL","")</f>
        <v>TOTAL</v>
      </c>
    </row>
    <row r="10130" spans="1:5" outlineLevel="2" x14ac:dyDescent="0.35">
      <c r="A10130" s="11">
        <v>43854</v>
      </c>
      <c r="B10130" t="s">
        <v>923</v>
      </c>
      <c r="C10130" s="5">
        <v>50</v>
      </c>
      <c r="D10130" s="26" t="str">
        <f>IF(E10130="","TOTAL","")</f>
        <v/>
      </c>
      <c r="E10130" t="s">
        <v>99</v>
      </c>
    </row>
    <row r="10131" spans="1:5" outlineLevel="1" x14ac:dyDescent="0.35">
      <c r="A10131" s="25">
        <f>A10130</f>
        <v>43854</v>
      </c>
      <c r="B10131" s="24" t="str">
        <f>B10130</f>
        <v>LAMAR CONSOLIDATED ISD ATHLETICS</v>
      </c>
      <c r="C10131" s="26">
        <f>SUBTOTAL(9,C10130:C10130)</f>
        <v>50</v>
      </c>
      <c r="D10131" s="26" t="str">
        <f>IF(E10131="","TOTAL","")</f>
        <v>TOTAL</v>
      </c>
    </row>
    <row r="10132" spans="1:5" outlineLevel="2" x14ac:dyDescent="0.35">
      <c r="A10132" s="11">
        <v>43854</v>
      </c>
      <c r="B10132" t="s">
        <v>1029</v>
      </c>
      <c r="C10132" s="5">
        <v>150</v>
      </c>
      <c r="D10132" s="26" t="str">
        <f>IF(E10132="","TOTAL","")</f>
        <v/>
      </c>
      <c r="E10132" t="s">
        <v>77</v>
      </c>
    </row>
    <row r="10133" spans="1:5" outlineLevel="1" x14ac:dyDescent="0.35">
      <c r="A10133" s="25">
        <f>A10132</f>
        <v>43854</v>
      </c>
      <c r="B10133" s="24" t="str">
        <f>B10132</f>
        <v>TAYLOR LAREDO</v>
      </c>
      <c r="C10133" s="26">
        <f>SUBTOTAL(9,C10132:C10132)</f>
        <v>150</v>
      </c>
      <c r="D10133" s="26" t="str">
        <f>IF(E10133="","TOTAL","")</f>
        <v>TOTAL</v>
      </c>
    </row>
    <row r="10134" spans="1:5" outlineLevel="2" x14ac:dyDescent="0.35">
      <c r="A10134" s="11">
        <v>43854</v>
      </c>
      <c r="B10134" t="s">
        <v>160</v>
      </c>
      <c r="C10134" s="5">
        <v>413</v>
      </c>
      <c r="D10134" s="26" t="str">
        <f>IF(E10134="","TOTAL","")</f>
        <v/>
      </c>
      <c r="E10134" t="s">
        <v>93</v>
      </c>
    </row>
    <row r="10135" spans="1:5" outlineLevel="2" x14ac:dyDescent="0.35">
      <c r="A10135" s="11">
        <v>43854</v>
      </c>
      <c r="B10135" t="s">
        <v>160</v>
      </c>
      <c r="C10135" s="5">
        <v>3510</v>
      </c>
      <c r="D10135" s="26" t="str">
        <f>IF(E10135="","TOTAL","")</f>
        <v/>
      </c>
      <c r="E10135" t="s">
        <v>93</v>
      </c>
    </row>
    <row r="10136" spans="1:5" outlineLevel="2" x14ac:dyDescent="0.35">
      <c r="A10136" s="11">
        <v>43854</v>
      </c>
      <c r="B10136" t="s">
        <v>160</v>
      </c>
      <c r="C10136" s="5">
        <v>298.77</v>
      </c>
      <c r="D10136" s="26" t="str">
        <f>IF(E10136="","TOTAL","")</f>
        <v/>
      </c>
      <c r="E10136" t="s">
        <v>93</v>
      </c>
    </row>
    <row r="10137" spans="1:5" outlineLevel="1" x14ac:dyDescent="0.35">
      <c r="A10137" s="25">
        <f>A10136</f>
        <v>43854</v>
      </c>
      <c r="B10137" s="24" t="str">
        <f>B10136</f>
        <v>LAS MANANITAS MEXICAN RESTAURANT INC</v>
      </c>
      <c r="C10137" s="26">
        <f>SUBTOTAL(9,C10134:C10136)</f>
        <v>4221.7700000000004</v>
      </c>
      <c r="D10137" s="26" t="str">
        <f>IF(E10137="","TOTAL","")</f>
        <v>TOTAL</v>
      </c>
    </row>
    <row r="10138" spans="1:5" outlineLevel="2" x14ac:dyDescent="0.35">
      <c r="A10138" s="11">
        <v>43854</v>
      </c>
      <c r="B10138" t="s">
        <v>1916</v>
      </c>
      <c r="C10138" s="5">
        <v>100</v>
      </c>
      <c r="D10138" s="26" t="str">
        <f>IF(E10138="","TOTAL","")</f>
        <v/>
      </c>
      <c r="E10138" t="s">
        <v>77</v>
      </c>
    </row>
    <row r="10139" spans="1:5" outlineLevel="1" x14ac:dyDescent="0.35">
      <c r="A10139" s="25">
        <f>A10138</f>
        <v>43854</v>
      </c>
      <c r="B10139" s="24" t="str">
        <f>B10138</f>
        <v>OTIS K LASKEY</v>
      </c>
      <c r="C10139" s="26">
        <f>SUBTOTAL(9,C10138:C10138)</f>
        <v>100</v>
      </c>
      <c r="D10139" s="26" t="str">
        <f>IF(E10139="","TOTAL","")</f>
        <v>TOTAL</v>
      </c>
    </row>
    <row r="10140" spans="1:5" outlineLevel="2" x14ac:dyDescent="0.35">
      <c r="A10140" s="11">
        <v>43854</v>
      </c>
      <c r="B10140" t="s">
        <v>924</v>
      </c>
      <c r="C10140" s="5">
        <v>8187</v>
      </c>
      <c r="D10140" s="26" t="str">
        <f>IF(E10140="","TOTAL","")</f>
        <v/>
      </c>
      <c r="E10140" t="s">
        <v>425</v>
      </c>
    </row>
    <row r="10141" spans="1:5" outlineLevel="1" x14ac:dyDescent="0.35">
      <c r="A10141" s="25">
        <f>A10140</f>
        <v>43854</v>
      </c>
      <c r="B10141" s="24" t="str">
        <f>B10140</f>
        <v>ADVANCED BLENDING INC</v>
      </c>
      <c r="C10141" s="26">
        <f>SUBTOTAL(9,C10140:C10140)</f>
        <v>8187</v>
      </c>
      <c r="D10141" s="26" t="str">
        <f>IF(E10141="","TOTAL","")</f>
        <v>TOTAL</v>
      </c>
    </row>
    <row r="10142" spans="1:5" outlineLevel="2" x14ac:dyDescent="0.35">
      <c r="A10142" s="11">
        <v>43854</v>
      </c>
      <c r="B10142" t="s">
        <v>246</v>
      </c>
      <c r="C10142" s="5">
        <v>4000</v>
      </c>
      <c r="D10142" s="26" t="str">
        <f>IF(E10142="","TOTAL","")</f>
        <v/>
      </c>
      <c r="E10142" t="s">
        <v>77</v>
      </c>
    </row>
    <row r="10143" spans="1:5" outlineLevel="1" x14ac:dyDescent="0.35">
      <c r="A10143" s="25">
        <f>A10142</f>
        <v>43854</v>
      </c>
      <c r="B10143" s="24" t="str">
        <f>B10142</f>
        <v>LEAD4WARD LLC</v>
      </c>
      <c r="C10143" s="26">
        <f>SUBTOTAL(9,C10142:C10142)</f>
        <v>4000</v>
      </c>
      <c r="D10143" s="26" t="str">
        <f>IF(E10143="","TOTAL","")</f>
        <v>TOTAL</v>
      </c>
    </row>
    <row r="10144" spans="1:5" outlineLevel="2" x14ac:dyDescent="0.35">
      <c r="A10144" s="11">
        <v>43854</v>
      </c>
      <c r="B10144" t="s">
        <v>246</v>
      </c>
      <c r="C10144" s="5">
        <v>235</v>
      </c>
      <c r="D10144" s="26" t="str">
        <f>IF(E10144="","TOTAL","")</f>
        <v/>
      </c>
      <c r="E10144" t="s">
        <v>180</v>
      </c>
    </row>
    <row r="10145" spans="1:5" outlineLevel="1" x14ac:dyDescent="0.35">
      <c r="A10145" s="25">
        <f>A10144</f>
        <v>43854</v>
      </c>
      <c r="B10145" s="24" t="str">
        <f>B10144</f>
        <v>LEAD4WARD LLC</v>
      </c>
      <c r="C10145" s="26">
        <f>SUBTOTAL(9,C10144:C10144)</f>
        <v>235</v>
      </c>
      <c r="D10145" s="26" t="str">
        <f>IF(E10145="","TOTAL","")</f>
        <v>TOTAL</v>
      </c>
    </row>
    <row r="10146" spans="1:5" outlineLevel="2" x14ac:dyDescent="0.35">
      <c r="A10146" s="11">
        <v>43854</v>
      </c>
      <c r="B10146" t="s">
        <v>246</v>
      </c>
      <c r="C10146" s="5">
        <v>235</v>
      </c>
      <c r="D10146" s="26" t="str">
        <f>IF(E10146="","TOTAL","")</f>
        <v/>
      </c>
      <c r="E10146" t="s">
        <v>180</v>
      </c>
    </row>
    <row r="10147" spans="1:5" outlineLevel="1" x14ac:dyDescent="0.35">
      <c r="A10147" s="25">
        <f>A10146</f>
        <v>43854</v>
      </c>
      <c r="B10147" s="24" t="str">
        <f>B10146</f>
        <v>LEAD4WARD LLC</v>
      </c>
      <c r="C10147" s="26">
        <f>SUBTOTAL(9,C10146:C10146)</f>
        <v>235</v>
      </c>
      <c r="D10147" s="26" t="str">
        <f>IF(E10147="","TOTAL","")</f>
        <v>TOTAL</v>
      </c>
    </row>
    <row r="10148" spans="1:5" outlineLevel="2" x14ac:dyDescent="0.35">
      <c r="A10148" s="11">
        <v>43854</v>
      </c>
      <c r="B10148" t="s">
        <v>246</v>
      </c>
      <c r="C10148" s="5">
        <v>235</v>
      </c>
      <c r="D10148" s="26" t="str">
        <f>IF(E10148="","TOTAL","")</f>
        <v/>
      </c>
      <c r="E10148" t="s">
        <v>180</v>
      </c>
    </row>
    <row r="10149" spans="1:5" outlineLevel="1" x14ac:dyDescent="0.35">
      <c r="A10149" s="25">
        <f>A10148</f>
        <v>43854</v>
      </c>
      <c r="B10149" s="24" t="str">
        <f>B10148</f>
        <v>LEAD4WARD LLC</v>
      </c>
      <c r="C10149" s="26">
        <f>SUBTOTAL(9,C10148:C10148)</f>
        <v>235</v>
      </c>
      <c r="D10149" s="26" t="str">
        <f>IF(E10149="","TOTAL","")</f>
        <v>TOTAL</v>
      </c>
    </row>
    <row r="10150" spans="1:5" outlineLevel="2" x14ac:dyDescent="0.35">
      <c r="A10150" s="11">
        <v>43854</v>
      </c>
      <c r="B10150" t="s">
        <v>270</v>
      </c>
      <c r="C10150" s="5">
        <v>99</v>
      </c>
      <c r="D10150" s="26" t="str">
        <f>IF(E10150="","TOTAL","")</f>
        <v/>
      </c>
      <c r="E10150" t="s">
        <v>83</v>
      </c>
    </row>
    <row r="10151" spans="1:5" outlineLevel="1" x14ac:dyDescent="0.35">
      <c r="A10151" s="25">
        <f>A10150</f>
        <v>43854</v>
      </c>
      <c r="B10151" s="24" t="str">
        <f>B10150</f>
        <v>LEARNING FORWARD</v>
      </c>
      <c r="C10151" s="26">
        <f>SUBTOTAL(9,C10150:C10150)</f>
        <v>99</v>
      </c>
      <c r="D10151" s="26" t="str">
        <f>IF(E10151="","TOTAL","")</f>
        <v>TOTAL</v>
      </c>
    </row>
    <row r="10152" spans="1:5" outlineLevel="2" x14ac:dyDescent="0.35">
      <c r="A10152" s="11">
        <v>43854</v>
      </c>
      <c r="B10152" t="s">
        <v>771</v>
      </c>
      <c r="C10152" s="5">
        <v>65</v>
      </c>
      <c r="D10152" s="26" t="str">
        <f>IF(E10152="","TOTAL","")</f>
        <v/>
      </c>
      <c r="E10152" t="s">
        <v>77</v>
      </c>
    </row>
    <row r="10153" spans="1:5" outlineLevel="2" x14ac:dyDescent="0.35">
      <c r="A10153" s="11">
        <v>43854</v>
      </c>
      <c r="B10153" t="s">
        <v>771</v>
      </c>
      <c r="C10153" s="5">
        <v>65</v>
      </c>
      <c r="D10153" s="26" t="str">
        <f>IF(E10153="","TOTAL","")</f>
        <v/>
      </c>
      <c r="E10153" t="s">
        <v>77</v>
      </c>
    </row>
    <row r="10154" spans="1:5" outlineLevel="1" x14ac:dyDescent="0.35">
      <c r="A10154" s="25">
        <f>A10153</f>
        <v>43854</v>
      </c>
      <c r="B10154" s="24" t="str">
        <f>B10153</f>
        <v>PRINCE LEE</v>
      </c>
      <c r="C10154" s="26">
        <f>SUBTOTAL(9,C10152:C10153)</f>
        <v>130</v>
      </c>
      <c r="D10154" s="26" t="str">
        <f>IF(E10154="","TOTAL","")</f>
        <v>TOTAL</v>
      </c>
    </row>
    <row r="10155" spans="1:5" outlineLevel="2" x14ac:dyDescent="0.35">
      <c r="A10155" s="11">
        <v>43854</v>
      </c>
      <c r="B10155" t="s">
        <v>1917</v>
      </c>
      <c r="C10155" s="5">
        <v>18197.5</v>
      </c>
      <c r="D10155" s="26" t="str">
        <f>IF(E10155="","TOTAL","")</f>
        <v/>
      </c>
      <c r="E10155" t="s">
        <v>424</v>
      </c>
    </row>
    <row r="10156" spans="1:5" outlineLevel="1" x14ac:dyDescent="0.35">
      <c r="A10156" s="25">
        <f>A10155</f>
        <v>43854</v>
      </c>
      <c r="B10156" s="24" t="str">
        <f>B10155</f>
        <v>LEGALSHIELD</v>
      </c>
      <c r="C10156" s="26">
        <f>SUBTOTAL(9,C10155:C10155)</f>
        <v>18197.5</v>
      </c>
      <c r="D10156" s="26" t="str">
        <f>IF(E10156="","TOTAL","")</f>
        <v>TOTAL</v>
      </c>
    </row>
    <row r="10157" spans="1:5" outlineLevel="2" x14ac:dyDescent="0.35">
      <c r="A10157" s="11">
        <v>43854</v>
      </c>
      <c r="B10157" t="s">
        <v>330</v>
      </c>
      <c r="C10157" s="5">
        <v>190</v>
      </c>
      <c r="D10157" s="26" t="str">
        <f>IF(E10157="","TOTAL","")</f>
        <v/>
      </c>
      <c r="E10157" t="s">
        <v>77</v>
      </c>
    </row>
    <row r="10158" spans="1:5" outlineLevel="2" x14ac:dyDescent="0.35">
      <c r="A10158" s="11">
        <v>43854</v>
      </c>
      <c r="B10158" t="s">
        <v>330</v>
      </c>
      <c r="C10158" s="5">
        <v>155</v>
      </c>
      <c r="D10158" s="26" t="str">
        <f>IF(E10158="","TOTAL","")</f>
        <v/>
      </c>
      <c r="E10158" t="s">
        <v>77</v>
      </c>
    </row>
    <row r="10159" spans="1:5" outlineLevel="1" x14ac:dyDescent="0.35">
      <c r="A10159" s="25">
        <f>A10158</f>
        <v>43854</v>
      </c>
      <c r="B10159" s="24" t="str">
        <f>B10158</f>
        <v>DARRYL LEONARD</v>
      </c>
      <c r="C10159" s="26">
        <f>SUBTOTAL(9,C10157:C10158)</f>
        <v>345</v>
      </c>
      <c r="D10159" s="26" t="str">
        <f>IF(E10159="","TOTAL","")</f>
        <v>TOTAL</v>
      </c>
    </row>
    <row r="10160" spans="1:5" outlineLevel="2" x14ac:dyDescent="0.35">
      <c r="A10160" s="11">
        <v>43854</v>
      </c>
      <c r="B10160" t="s">
        <v>271</v>
      </c>
      <c r="C10160" s="5">
        <v>1562.4</v>
      </c>
      <c r="D10160" s="26" t="str">
        <f>IF(E10160="","TOTAL","")</f>
        <v/>
      </c>
      <c r="E10160" t="s">
        <v>81</v>
      </c>
    </row>
    <row r="10161" spans="1:5" outlineLevel="1" x14ac:dyDescent="0.35">
      <c r="A10161" s="25">
        <f>A10160</f>
        <v>43854</v>
      </c>
      <c r="B10161" s="24" t="str">
        <f>B10160</f>
        <v>LESLIES SWIMMING POOL SUPPLIES</v>
      </c>
      <c r="C10161" s="26">
        <f>SUBTOTAL(9,C10160:C10160)</f>
        <v>1562.4</v>
      </c>
      <c r="D10161" s="26" t="str">
        <f>IF(E10161="","TOTAL","")</f>
        <v>TOTAL</v>
      </c>
    </row>
    <row r="10162" spans="1:5" outlineLevel="2" x14ac:dyDescent="0.35">
      <c r="A10162" s="11">
        <v>43854</v>
      </c>
      <c r="B10162" t="s">
        <v>629</v>
      </c>
      <c r="C10162" s="5">
        <v>852.4</v>
      </c>
      <c r="D10162" s="26" t="str">
        <f>IF(E10162="","TOTAL","")</f>
        <v/>
      </c>
      <c r="E10162" t="s">
        <v>85</v>
      </c>
    </row>
    <row r="10163" spans="1:5" outlineLevel="1" x14ac:dyDescent="0.35">
      <c r="A10163" s="25">
        <f>A10162</f>
        <v>43854</v>
      </c>
      <c r="B10163" s="24" t="str">
        <f>B10162</f>
        <v>THE LETCO GROUP LLC</v>
      </c>
      <c r="C10163" s="26">
        <f>SUBTOTAL(9,C10162:C10162)</f>
        <v>852.4</v>
      </c>
      <c r="D10163" s="26" t="str">
        <f>IF(E10163="","TOTAL","")</f>
        <v>TOTAL</v>
      </c>
    </row>
    <row r="10164" spans="1:5" outlineLevel="2" x14ac:dyDescent="0.35">
      <c r="A10164" s="11">
        <v>43854</v>
      </c>
      <c r="B10164" t="s">
        <v>1918</v>
      </c>
      <c r="C10164" s="5">
        <v>75</v>
      </c>
      <c r="D10164" s="26" t="str">
        <f>IF(E10164="","TOTAL","")</f>
        <v/>
      </c>
      <c r="E10164" t="s">
        <v>77</v>
      </c>
    </row>
    <row r="10165" spans="1:5" outlineLevel="2" x14ac:dyDescent="0.35">
      <c r="A10165" s="11">
        <v>43854</v>
      </c>
      <c r="B10165" t="s">
        <v>1918</v>
      </c>
      <c r="C10165" s="5">
        <v>127.5</v>
      </c>
      <c r="D10165" s="26" t="str">
        <f>IF(E10165="","TOTAL","")</f>
        <v/>
      </c>
      <c r="E10165" t="s">
        <v>77</v>
      </c>
    </row>
    <row r="10166" spans="1:5" outlineLevel="2" x14ac:dyDescent="0.35">
      <c r="A10166" s="11">
        <v>43854</v>
      </c>
      <c r="B10166" t="s">
        <v>1918</v>
      </c>
      <c r="C10166" s="5">
        <v>127.5</v>
      </c>
      <c r="D10166" s="26" t="str">
        <f>IF(E10166="","TOTAL","")</f>
        <v/>
      </c>
      <c r="E10166" t="s">
        <v>77</v>
      </c>
    </row>
    <row r="10167" spans="1:5" outlineLevel="2" x14ac:dyDescent="0.35">
      <c r="A10167" s="11">
        <v>43854</v>
      </c>
      <c r="B10167" t="s">
        <v>1918</v>
      </c>
      <c r="C10167" s="5">
        <v>155</v>
      </c>
      <c r="D10167" s="26" t="str">
        <f>IF(E10167="","TOTAL","")</f>
        <v/>
      </c>
      <c r="E10167" t="s">
        <v>77</v>
      </c>
    </row>
    <row r="10168" spans="1:5" outlineLevel="1" x14ac:dyDescent="0.35">
      <c r="A10168" s="25">
        <f>A10167</f>
        <v>43854</v>
      </c>
      <c r="B10168" s="24" t="str">
        <f>B10167</f>
        <v>DAN LIANG</v>
      </c>
      <c r="C10168" s="26">
        <f>SUBTOTAL(9,C10164:C10167)</f>
        <v>485</v>
      </c>
      <c r="D10168" s="26" t="str">
        <f>IF(E10168="","TOTAL","")</f>
        <v>TOTAL</v>
      </c>
    </row>
    <row r="10169" spans="1:5" outlineLevel="2" x14ac:dyDescent="0.35">
      <c r="A10169" s="11">
        <v>43854</v>
      </c>
      <c r="B10169" t="s">
        <v>1919</v>
      </c>
      <c r="C10169" s="5">
        <v>195</v>
      </c>
      <c r="D10169" s="26" t="str">
        <f>IF(E10169="","TOTAL","")</f>
        <v/>
      </c>
      <c r="E10169" t="s">
        <v>77</v>
      </c>
    </row>
    <row r="10170" spans="1:5" outlineLevel="2" x14ac:dyDescent="0.35">
      <c r="A10170" s="11">
        <v>43854</v>
      </c>
      <c r="B10170" t="s">
        <v>1919</v>
      </c>
      <c r="C10170" s="5">
        <v>135</v>
      </c>
      <c r="D10170" s="26" t="str">
        <f>IF(E10170="","TOTAL","")</f>
        <v/>
      </c>
      <c r="E10170" t="s">
        <v>77</v>
      </c>
    </row>
    <row r="10171" spans="1:5" outlineLevel="1" x14ac:dyDescent="0.35">
      <c r="A10171" s="25">
        <f>A10170</f>
        <v>43854</v>
      </c>
      <c r="B10171" s="24" t="str">
        <f>B10170</f>
        <v>JONATHAN LIKAKIS</v>
      </c>
      <c r="C10171" s="26">
        <f>SUBTOTAL(9,C10169:C10170)</f>
        <v>330</v>
      </c>
      <c r="D10171" s="26" t="str">
        <f>IF(E10171="","TOTAL","")</f>
        <v>TOTAL</v>
      </c>
    </row>
    <row r="10172" spans="1:5" outlineLevel="2" x14ac:dyDescent="0.35">
      <c r="A10172" s="11">
        <v>43854</v>
      </c>
      <c r="B10172" t="s">
        <v>1920</v>
      </c>
      <c r="C10172" s="5">
        <v>525</v>
      </c>
      <c r="D10172" s="26" t="str">
        <f>IF(E10172="","TOTAL","")</f>
        <v/>
      </c>
      <c r="E10172" t="s">
        <v>82</v>
      </c>
    </row>
    <row r="10173" spans="1:5" outlineLevel="1" x14ac:dyDescent="0.35">
      <c r="A10173" s="25">
        <f>A10172</f>
        <v>43854</v>
      </c>
      <c r="B10173" s="24" t="str">
        <f>B10172</f>
        <v>LONE STAR COACHING CLINIC</v>
      </c>
      <c r="C10173" s="26">
        <f>SUBTOTAL(9,C10172:C10172)</f>
        <v>525</v>
      </c>
      <c r="D10173" s="26" t="str">
        <f>IF(E10173="","TOTAL","")</f>
        <v>TOTAL</v>
      </c>
    </row>
    <row r="10174" spans="1:5" outlineLevel="2" x14ac:dyDescent="0.35">
      <c r="A10174" s="11">
        <v>43854</v>
      </c>
      <c r="B10174" t="s">
        <v>1920</v>
      </c>
      <c r="C10174" s="5">
        <v>600</v>
      </c>
      <c r="D10174" s="26" t="str">
        <f>IF(E10174="","TOTAL","")</f>
        <v/>
      </c>
      <c r="E10174" t="s">
        <v>82</v>
      </c>
    </row>
    <row r="10175" spans="1:5" outlineLevel="1" x14ac:dyDescent="0.35">
      <c r="A10175" s="25">
        <f>A10174</f>
        <v>43854</v>
      </c>
      <c r="B10175" s="24" t="str">
        <f>B10174</f>
        <v>LONE STAR COACHING CLINIC</v>
      </c>
      <c r="C10175" s="26">
        <f>SUBTOTAL(9,C10174:C10174)</f>
        <v>600</v>
      </c>
      <c r="D10175" s="26" t="str">
        <f>IF(E10175="","TOTAL","")</f>
        <v>TOTAL</v>
      </c>
    </row>
    <row r="10176" spans="1:5" outlineLevel="2" x14ac:dyDescent="0.35">
      <c r="A10176" s="11">
        <v>43854</v>
      </c>
      <c r="B10176" t="s">
        <v>926</v>
      </c>
      <c r="C10176" s="5">
        <v>134.37</v>
      </c>
      <c r="D10176" s="26" t="str">
        <f>IF(E10176="","TOTAL","")</f>
        <v/>
      </c>
      <c r="E10176" t="s">
        <v>79</v>
      </c>
    </row>
    <row r="10177" spans="1:5" outlineLevel="1" x14ac:dyDescent="0.35">
      <c r="A10177" s="25">
        <f>A10176</f>
        <v>43854</v>
      </c>
      <c r="B10177" s="24" t="str">
        <f>B10176</f>
        <v>LONE STAR LEARNING</v>
      </c>
      <c r="C10177" s="26">
        <f>SUBTOTAL(9,C10176:C10176)</f>
        <v>134.37</v>
      </c>
      <c r="D10177" s="26" t="str">
        <f>IF(E10177="","TOTAL","")</f>
        <v>TOTAL</v>
      </c>
    </row>
    <row r="10178" spans="1:5" outlineLevel="2" x14ac:dyDescent="0.35">
      <c r="A10178" s="11">
        <v>43854</v>
      </c>
      <c r="B10178" t="s">
        <v>147</v>
      </c>
      <c r="C10178" s="5">
        <v>9430</v>
      </c>
      <c r="D10178" s="26" t="str">
        <f>IF(E10178="","TOTAL","")</f>
        <v/>
      </c>
      <c r="E10178" t="s">
        <v>88</v>
      </c>
    </row>
    <row r="10179" spans="1:5" outlineLevel="1" x14ac:dyDescent="0.35">
      <c r="A10179" s="25">
        <f>A10178</f>
        <v>43854</v>
      </c>
      <c r="B10179" s="24" t="str">
        <f>B10178</f>
        <v>MULTIVISTA</v>
      </c>
      <c r="C10179" s="26">
        <f>SUBTOTAL(9,C10178:C10178)</f>
        <v>9430</v>
      </c>
      <c r="D10179" s="26" t="str">
        <f>IF(E10179="","TOTAL","")</f>
        <v>TOTAL</v>
      </c>
    </row>
    <row r="10180" spans="1:5" outlineLevel="2" x14ac:dyDescent="0.35">
      <c r="A10180" s="11">
        <v>43854</v>
      </c>
      <c r="B10180" t="s">
        <v>73</v>
      </c>
      <c r="C10180" s="5">
        <v>46.13</v>
      </c>
      <c r="D10180" s="26" t="str">
        <f>IF(E10180="","TOTAL","")</f>
        <v/>
      </c>
      <c r="E10180" t="s">
        <v>81</v>
      </c>
    </row>
    <row r="10181" spans="1:5" outlineLevel="1" x14ac:dyDescent="0.35">
      <c r="A10181" s="25">
        <f>A10180</f>
        <v>43854</v>
      </c>
      <c r="B10181" s="24" t="str">
        <f>B10180</f>
        <v>LONGHORN BUS SALES</v>
      </c>
      <c r="C10181" s="26">
        <f>SUBTOTAL(9,C10180:C10180)</f>
        <v>46.13</v>
      </c>
      <c r="D10181" s="26" t="str">
        <f>IF(E10181="","TOTAL","")</f>
        <v>TOTAL</v>
      </c>
    </row>
    <row r="10182" spans="1:5" outlineLevel="2" x14ac:dyDescent="0.35">
      <c r="A10182" s="11">
        <v>43854</v>
      </c>
      <c r="B10182" t="s">
        <v>46</v>
      </c>
      <c r="C10182" s="5">
        <v>8.5399999999999991</v>
      </c>
      <c r="D10182" s="26" t="str">
        <f>IF(E10182="","TOTAL","")</f>
        <v/>
      </c>
      <c r="E10182" t="s">
        <v>81</v>
      </c>
    </row>
    <row r="10183" spans="1:5" outlineLevel="2" x14ac:dyDescent="0.35">
      <c r="A10183" s="11">
        <v>43854</v>
      </c>
      <c r="B10183" t="s">
        <v>46</v>
      </c>
      <c r="C10183" s="5">
        <v>99.37</v>
      </c>
      <c r="D10183" s="26" t="str">
        <f>IF(E10183="","TOTAL","")</f>
        <v/>
      </c>
      <c r="E10183" t="s">
        <v>81</v>
      </c>
    </row>
    <row r="10184" spans="1:5" outlineLevel="2" x14ac:dyDescent="0.35">
      <c r="A10184" s="11">
        <v>43854</v>
      </c>
      <c r="B10184" t="s">
        <v>46</v>
      </c>
      <c r="C10184" s="5">
        <v>7.09</v>
      </c>
      <c r="D10184" s="26" t="str">
        <f>IF(E10184="","TOTAL","")</f>
        <v/>
      </c>
      <c r="E10184" t="s">
        <v>81</v>
      </c>
    </row>
    <row r="10185" spans="1:5" outlineLevel="2" x14ac:dyDescent="0.35">
      <c r="A10185" s="11">
        <v>43854</v>
      </c>
      <c r="B10185" t="s">
        <v>46</v>
      </c>
      <c r="C10185" s="5">
        <v>75.7</v>
      </c>
      <c r="D10185" s="26" t="str">
        <f>IF(E10185="","TOTAL","")</f>
        <v/>
      </c>
      <c r="E10185" t="s">
        <v>81</v>
      </c>
    </row>
    <row r="10186" spans="1:5" outlineLevel="2" x14ac:dyDescent="0.35">
      <c r="A10186" s="11">
        <v>43854</v>
      </c>
      <c r="B10186" t="s">
        <v>46</v>
      </c>
      <c r="C10186" s="5">
        <v>20.28</v>
      </c>
      <c r="D10186" s="26" t="str">
        <f>IF(E10186="","TOTAL","")</f>
        <v/>
      </c>
      <c r="E10186" t="s">
        <v>81</v>
      </c>
    </row>
    <row r="10187" spans="1:5" outlineLevel="2" x14ac:dyDescent="0.35">
      <c r="A10187" s="11">
        <v>43854</v>
      </c>
      <c r="B10187" t="s">
        <v>46</v>
      </c>
      <c r="C10187" s="5">
        <v>40.770000000000003</v>
      </c>
      <c r="D10187" s="26" t="str">
        <f>IF(E10187="","TOTAL","")</f>
        <v/>
      </c>
      <c r="E10187" t="s">
        <v>79</v>
      </c>
    </row>
    <row r="10188" spans="1:5" outlineLevel="2" x14ac:dyDescent="0.35">
      <c r="A10188" s="11">
        <v>43854</v>
      </c>
      <c r="B10188" t="s">
        <v>46</v>
      </c>
      <c r="C10188" s="5">
        <v>488.79</v>
      </c>
      <c r="D10188" s="26" t="str">
        <f>IF(E10188="","TOTAL","")</f>
        <v/>
      </c>
      <c r="E10188" t="s">
        <v>79</v>
      </c>
    </row>
    <row r="10189" spans="1:5" outlineLevel="2" x14ac:dyDescent="0.35">
      <c r="A10189" s="11">
        <v>43854</v>
      </c>
      <c r="B10189" t="s">
        <v>46</v>
      </c>
      <c r="C10189" s="5">
        <v>998.66</v>
      </c>
      <c r="D10189" s="26" t="str">
        <f>IF(E10189="","TOTAL","")</f>
        <v/>
      </c>
      <c r="E10189" t="s">
        <v>79</v>
      </c>
    </row>
    <row r="10190" spans="1:5" outlineLevel="1" x14ac:dyDescent="0.35">
      <c r="A10190" s="25">
        <f>A10189</f>
        <v>43854</v>
      </c>
      <c r="B10190" s="24" t="str">
        <f>B10189</f>
        <v>LOWE'S</v>
      </c>
      <c r="C10190" s="26">
        <f>SUBTOTAL(9,C10182:C10189)</f>
        <v>1739.1999999999998</v>
      </c>
      <c r="D10190" s="26" t="str">
        <f>IF(E10190="","TOTAL","")</f>
        <v>TOTAL</v>
      </c>
    </row>
    <row r="10191" spans="1:5" outlineLevel="2" x14ac:dyDescent="0.35">
      <c r="A10191" s="11">
        <v>43854</v>
      </c>
      <c r="B10191" t="s">
        <v>407</v>
      </c>
      <c r="C10191" s="5">
        <v>6583.34</v>
      </c>
      <c r="D10191" s="26" t="str">
        <f>IF(E10191="","TOTAL","")</f>
        <v/>
      </c>
      <c r="E10191" t="s">
        <v>107</v>
      </c>
    </row>
    <row r="10192" spans="1:5" outlineLevel="1" x14ac:dyDescent="0.35">
      <c r="A10192" s="25">
        <f>A10191</f>
        <v>43854</v>
      </c>
      <c r="B10192" s="24" t="str">
        <f>B10191</f>
        <v>LOYAL AMERICAN LIFE INSURANCE COMPANY</v>
      </c>
      <c r="C10192" s="26">
        <f>SUBTOTAL(9,C10191:C10191)</f>
        <v>6583.34</v>
      </c>
      <c r="D10192" s="26" t="str">
        <f>IF(E10192="","TOTAL","")</f>
        <v>TOTAL</v>
      </c>
    </row>
    <row r="10193" spans="1:5" outlineLevel="2" x14ac:dyDescent="0.35">
      <c r="A10193" s="11">
        <v>43854</v>
      </c>
      <c r="B10193" t="s">
        <v>1921</v>
      </c>
      <c r="C10193" s="5">
        <v>210</v>
      </c>
      <c r="D10193" s="26" t="str">
        <f>IF(E10193="","TOTAL","")</f>
        <v/>
      </c>
      <c r="E10193" t="s">
        <v>85</v>
      </c>
    </row>
    <row r="10194" spans="1:5" outlineLevel="1" x14ac:dyDescent="0.35">
      <c r="A10194" s="25">
        <f>A10193</f>
        <v>43854</v>
      </c>
      <c r="B10194" s="24" t="str">
        <f>B10193</f>
        <v>LSS DIGITAL</v>
      </c>
      <c r="C10194" s="26">
        <f>SUBTOTAL(9,C10193:C10193)</f>
        <v>210</v>
      </c>
      <c r="D10194" s="26" t="str">
        <f>IF(E10194="","TOTAL","")</f>
        <v>TOTAL</v>
      </c>
    </row>
    <row r="10195" spans="1:5" outlineLevel="2" x14ac:dyDescent="0.35">
      <c r="A10195" s="11">
        <v>43854</v>
      </c>
      <c r="B10195" t="s">
        <v>331</v>
      </c>
      <c r="C10195" s="5">
        <v>154.03</v>
      </c>
      <c r="D10195" s="26" t="str">
        <f>IF(E10195="","TOTAL","")</f>
        <v/>
      </c>
      <c r="E10195" t="s">
        <v>79</v>
      </c>
    </row>
    <row r="10196" spans="1:5" outlineLevel="2" x14ac:dyDescent="0.35">
      <c r="A10196" s="11">
        <v>43854</v>
      </c>
      <c r="B10196" t="s">
        <v>331</v>
      </c>
      <c r="C10196" s="5">
        <v>21.25</v>
      </c>
      <c r="D10196" s="26" t="str">
        <f>IF(E10196="","TOTAL","")</f>
        <v/>
      </c>
      <c r="E10196" t="s">
        <v>79</v>
      </c>
    </row>
    <row r="10197" spans="1:5" outlineLevel="2" x14ac:dyDescent="0.35">
      <c r="A10197" s="11">
        <v>43854</v>
      </c>
      <c r="B10197" t="s">
        <v>331</v>
      </c>
      <c r="C10197" s="5">
        <v>65.66</v>
      </c>
      <c r="D10197" s="26" t="str">
        <f>IF(E10197="","TOTAL","")</f>
        <v/>
      </c>
      <c r="E10197" t="s">
        <v>79</v>
      </c>
    </row>
    <row r="10198" spans="1:5" outlineLevel="2" x14ac:dyDescent="0.35">
      <c r="A10198" s="11">
        <v>43854</v>
      </c>
      <c r="B10198" t="s">
        <v>331</v>
      </c>
      <c r="C10198" s="5">
        <v>213.33</v>
      </c>
      <c r="D10198" s="26" t="str">
        <f>IF(E10198="","TOTAL","")</f>
        <v/>
      </c>
      <c r="E10198" t="s">
        <v>79</v>
      </c>
    </row>
    <row r="10199" spans="1:5" outlineLevel="1" x14ac:dyDescent="0.35">
      <c r="A10199" s="25">
        <f>A10198</f>
        <v>43854</v>
      </c>
      <c r="B10199" s="24" t="str">
        <f>B10198</f>
        <v>LUCKS MUSIC LIBRARY</v>
      </c>
      <c r="C10199" s="26">
        <f>SUBTOTAL(9,C10195:C10198)</f>
        <v>454.27</v>
      </c>
      <c r="D10199" s="26" t="str">
        <f>IF(E10199="","TOTAL","")</f>
        <v>TOTAL</v>
      </c>
    </row>
    <row r="10200" spans="1:5" outlineLevel="2" x14ac:dyDescent="0.35">
      <c r="A10200" s="11">
        <v>43854</v>
      </c>
      <c r="B10200" t="s">
        <v>1598</v>
      </c>
      <c r="C10200" s="5">
        <v>115</v>
      </c>
      <c r="D10200" s="26" t="str">
        <f>IF(E10200="","TOTAL","")</f>
        <v/>
      </c>
      <c r="E10200" t="s">
        <v>77</v>
      </c>
    </row>
    <row r="10201" spans="1:5" outlineLevel="1" x14ac:dyDescent="0.35">
      <c r="A10201" s="25">
        <f>A10200</f>
        <v>43854</v>
      </c>
      <c r="B10201" s="24" t="str">
        <f>B10200</f>
        <v>DEEPAK LUMBA</v>
      </c>
      <c r="C10201" s="26">
        <f>SUBTOTAL(9,C10200:C10200)</f>
        <v>115</v>
      </c>
      <c r="D10201" s="26" t="str">
        <f>IF(E10201="","TOTAL","")</f>
        <v>TOTAL</v>
      </c>
    </row>
    <row r="10202" spans="1:5" outlineLevel="2" x14ac:dyDescent="0.35">
      <c r="A10202" s="11">
        <v>43854</v>
      </c>
      <c r="B10202" t="s">
        <v>1031</v>
      </c>
      <c r="C10202" s="5">
        <v>125</v>
      </c>
      <c r="D10202" s="26" t="str">
        <f>IF(E10202="","TOTAL","")</f>
        <v/>
      </c>
      <c r="E10202" t="s">
        <v>77</v>
      </c>
    </row>
    <row r="10203" spans="1:5" outlineLevel="2" x14ac:dyDescent="0.35">
      <c r="A10203" s="11">
        <v>43854</v>
      </c>
      <c r="B10203" t="s">
        <v>1031</v>
      </c>
      <c r="C10203" s="5">
        <v>125</v>
      </c>
      <c r="D10203" s="26" t="str">
        <f>IF(E10203="","TOTAL","")</f>
        <v/>
      </c>
      <c r="E10203" t="s">
        <v>77</v>
      </c>
    </row>
    <row r="10204" spans="1:5" outlineLevel="2" x14ac:dyDescent="0.35">
      <c r="A10204" s="11">
        <v>43854</v>
      </c>
      <c r="B10204" t="s">
        <v>1031</v>
      </c>
      <c r="C10204" s="5">
        <v>190</v>
      </c>
      <c r="D10204" s="26" t="str">
        <f>IF(E10204="","TOTAL","")</f>
        <v/>
      </c>
      <c r="E10204" t="s">
        <v>77</v>
      </c>
    </row>
    <row r="10205" spans="1:5" outlineLevel="1" x14ac:dyDescent="0.35">
      <c r="A10205" s="25">
        <f>A10204</f>
        <v>43854</v>
      </c>
      <c r="B10205" s="24" t="str">
        <f>B10204</f>
        <v>EDWARD B LYON</v>
      </c>
      <c r="C10205" s="26">
        <f>SUBTOTAL(9,C10202:C10204)</f>
        <v>440</v>
      </c>
      <c r="D10205" s="26" t="str">
        <f>IF(E10205="","TOTAL","")</f>
        <v>TOTAL</v>
      </c>
    </row>
    <row r="10206" spans="1:5" outlineLevel="2" x14ac:dyDescent="0.35">
      <c r="A10206" s="11">
        <v>43854</v>
      </c>
      <c r="B10206" t="s">
        <v>1922</v>
      </c>
      <c r="C10206" s="5">
        <v>270</v>
      </c>
      <c r="D10206" s="26" t="str">
        <f>IF(E10206="","TOTAL","")</f>
        <v/>
      </c>
      <c r="E10206" t="s">
        <v>93</v>
      </c>
    </row>
    <row r="10207" spans="1:5" outlineLevel="1" x14ac:dyDescent="0.35">
      <c r="A10207" s="25">
        <f>A10206</f>
        <v>43854</v>
      </c>
      <c r="B10207" s="24" t="str">
        <f>B10206</f>
        <v>M D ANDERSON CARING FUND</v>
      </c>
      <c r="C10207" s="26">
        <f>SUBTOTAL(9,C10206:C10206)</f>
        <v>270</v>
      </c>
      <c r="D10207" s="26" t="str">
        <f>IF(E10207="","TOTAL","")</f>
        <v>TOTAL</v>
      </c>
    </row>
    <row r="10208" spans="1:5" outlineLevel="2" x14ac:dyDescent="0.35">
      <c r="A10208" s="11">
        <v>43854</v>
      </c>
      <c r="B10208" t="s">
        <v>1600</v>
      </c>
      <c r="C10208" s="5">
        <v>135</v>
      </c>
      <c r="D10208" s="26" t="str">
        <f>IF(E10208="","TOTAL","")</f>
        <v/>
      </c>
      <c r="E10208" t="s">
        <v>77</v>
      </c>
    </row>
    <row r="10209" spans="1:5" outlineLevel="2" x14ac:dyDescent="0.35">
      <c r="A10209" s="11">
        <v>43854</v>
      </c>
      <c r="B10209" t="s">
        <v>1600</v>
      </c>
      <c r="C10209" s="5">
        <v>135</v>
      </c>
      <c r="D10209" s="26" t="str">
        <f>IF(E10209="","TOTAL","")</f>
        <v/>
      </c>
      <c r="E10209" t="s">
        <v>77</v>
      </c>
    </row>
    <row r="10210" spans="1:5" outlineLevel="2" x14ac:dyDescent="0.35">
      <c r="A10210" s="11">
        <v>43854</v>
      </c>
      <c r="B10210" t="s">
        <v>1600</v>
      </c>
      <c r="C10210" s="5">
        <v>135</v>
      </c>
      <c r="D10210" s="26" t="str">
        <f>IF(E10210="","TOTAL","")</f>
        <v/>
      </c>
      <c r="E10210" t="s">
        <v>77</v>
      </c>
    </row>
    <row r="10211" spans="1:5" outlineLevel="1" x14ac:dyDescent="0.35">
      <c r="A10211" s="25">
        <f>A10210</f>
        <v>43854</v>
      </c>
      <c r="B10211" s="24" t="str">
        <f>B10210</f>
        <v>JUAN C MACHUCA</v>
      </c>
      <c r="C10211" s="26">
        <f>SUBTOTAL(9,C10208:C10210)</f>
        <v>405</v>
      </c>
      <c r="D10211" s="26" t="str">
        <f>IF(E10211="","TOTAL","")</f>
        <v>TOTAL</v>
      </c>
    </row>
    <row r="10212" spans="1:5" outlineLevel="2" x14ac:dyDescent="0.35">
      <c r="A10212" s="11">
        <v>43854</v>
      </c>
      <c r="B10212" t="s">
        <v>1923</v>
      </c>
      <c r="C10212" s="5">
        <v>150</v>
      </c>
      <c r="D10212" s="26" t="str">
        <f>IF(E10212="","TOTAL","")</f>
        <v/>
      </c>
      <c r="E10212" t="s">
        <v>77</v>
      </c>
    </row>
    <row r="10213" spans="1:5" outlineLevel="1" x14ac:dyDescent="0.35">
      <c r="A10213" s="25">
        <f>A10212</f>
        <v>43854</v>
      </c>
      <c r="B10213" s="24" t="str">
        <f>B10212</f>
        <v>CHERYL KAYE MAGILL</v>
      </c>
      <c r="C10213" s="26">
        <f>SUBTOTAL(9,C10212:C10212)</f>
        <v>150</v>
      </c>
      <c r="D10213" s="26" t="str">
        <f>IF(E10213="","TOTAL","")</f>
        <v>TOTAL</v>
      </c>
    </row>
    <row r="10214" spans="1:5" outlineLevel="2" x14ac:dyDescent="0.35">
      <c r="A10214" s="11">
        <v>43854</v>
      </c>
      <c r="B10214" t="s">
        <v>1924</v>
      </c>
      <c r="C10214" s="5">
        <v>300</v>
      </c>
      <c r="D10214" s="26" t="str">
        <f>IF(E10214="","TOTAL","")</f>
        <v/>
      </c>
      <c r="E10214" t="s">
        <v>99</v>
      </c>
    </row>
    <row r="10215" spans="1:5" outlineLevel="1" x14ac:dyDescent="0.35">
      <c r="A10215" s="25">
        <f>A10214</f>
        <v>43854</v>
      </c>
      <c r="B10215" s="24" t="str">
        <f>B10214</f>
        <v>MHS NJROTC</v>
      </c>
      <c r="C10215" s="26">
        <f>SUBTOTAL(9,C10214:C10214)</f>
        <v>300</v>
      </c>
      <c r="D10215" s="26" t="str">
        <f>IF(E10215="","TOTAL","")</f>
        <v>TOTAL</v>
      </c>
    </row>
    <row r="10216" spans="1:5" outlineLevel="2" x14ac:dyDescent="0.35">
      <c r="A10216" s="11">
        <v>43854</v>
      </c>
      <c r="B10216" t="s">
        <v>775</v>
      </c>
      <c r="C10216" s="5">
        <v>947.5</v>
      </c>
      <c r="D10216" s="26" t="str">
        <f>IF(E10216="","TOTAL","")</f>
        <v/>
      </c>
      <c r="E10216" t="s">
        <v>99</v>
      </c>
    </row>
    <row r="10217" spans="1:5" outlineLevel="1" x14ac:dyDescent="0.35">
      <c r="A10217" s="25">
        <f>A10216</f>
        <v>43854</v>
      </c>
      <c r="B10217" s="24" t="str">
        <f>B10216</f>
        <v>MAIN EVENT ENTERTAINMENT LP</v>
      </c>
      <c r="C10217" s="26">
        <f>SUBTOTAL(9,C10216:C10216)</f>
        <v>947.5</v>
      </c>
      <c r="D10217" s="26" t="str">
        <f>IF(E10217="","TOTAL","")</f>
        <v>TOTAL</v>
      </c>
    </row>
    <row r="10218" spans="1:5" outlineLevel="2" x14ac:dyDescent="0.35">
      <c r="A10218" s="11">
        <v>43854</v>
      </c>
      <c r="B10218" t="s">
        <v>1033</v>
      </c>
      <c r="C10218" s="5">
        <v>85</v>
      </c>
      <c r="D10218" s="26" t="str">
        <f>IF(E10218="","TOTAL","")</f>
        <v/>
      </c>
      <c r="E10218" t="s">
        <v>77</v>
      </c>
    </row>
    <row r="10219" spans="1:5" outlineLevel="1" x14ac:dyDescent="0.35">
      <c r="A10219" s="25">
        <f>A10218</f>
        <v>43854</v>
      </c>
      <c r="B10219" s="24" t="str">
        <f>B10218</f>
        <v>JARROD MALBROUGH</v>
      </c>
      <c r="C10219" s="26">
        <f>SUBTOTAL(9,C10218:C10218)</f>
        <v>85</v>
      </c>
      <c r="D10219" s="26" t="str">
        <f>IF(E10219="","TOTAL","")</f>
        <v>TOTAL</v>
      </c>
    </row>
    <row r="10220" spans="1:5" outlineLevel="2" x14ac:dyDescent="0.35">
      <c r="A10220" s="11">
        <v>43854</v>
      </c>
      <c r="B10220" t="s">
        <v>1603</v>
      </c>
      <c r="C10220" s="5">
        <v>75</v>
      </c>
      <c r="D10220" s="26" t="str">
        <f>IF(E10220="","TOTAL","")</f>
        <v/>
      </c>
      <c r="E10220" t="s">
        <v>77</v>
      </c>
    </row>
    <row r="10221" spans="1:5" outlineLevel="1" x14ac:dyDescent="0.35">
      <c r="A10221" s="25">
        <f>A10220</f>
        <v>43854</v>
      </c>
      <c r="B10221" s="24" t="str">
        <f>B10220</f>
        <v>JOSE F MALO</v>
      </c>
      <c r="C10221" s="26">
        <f>SUBTOTAL(9,C10220:C10220)</f>
        <v>75</v>
      </c>
      <c r="D10221" s="26" t="str">
        <f>IF(E10221="","TOTAL","")</f>
        <v>TOTAL</v>
      </c>
    </row>
    <row r="10222" spans="1:5" outlineLevel="2" x14ac:dyDescent="0.35">
      <c r="A10222" s="11">
        <v>43854</v>
      </c>
      <c r="B10222" t="s">
        <v>1034</v>
      </c>
      <c r="C10222" s="5">
        <v>115</v>
      </c>
      <c r="D10222" s="26" t="str">
        <f>IF(E10222="","TOTAL","")</f>
        <v/>
      </c>
      <c r="E10222" t="s">
        <v>77</v>
      </c>
    </row>
    <row r="10223" spans="1:5" outlineLevel="1" x14ac:dyDescent="0.35">
      <c r="A10223" s="25">
        <f>A10222</f>
        <v>43854</v>
      </c>
      <c r="B10223" s="24" t="str">
        <f>B10222</f>
        <v>CAMERON MALZER</v>
      </c>
      <c r="C10223" s="26">
        <f>SUBTOTAL(9,C10222:C10222)</f>
        <v>115</v>
      </c>
      <c r="D10223" s="26" t="str">
        <f>IF(E10223="","TOTAL","")</f>
        <v>TOTAL</v>
      </c>
    </row>
    <row r="10224" spans="1:5" outlineLevel="2" x14ac:dyDescent="0.35">
      <c r="A10224" s="11">
        <v>43854</v>
      </c>
      <c r="B10224" t="s">
        <v>1925</v>
      </c>
      <c r="C10224" s="5">
        <v>135</v>
      </c>
      <c r="D10224" s="26" t="str">
        <f>IF(E10224="","TOTAL","")</f>
        <v/>
      </c>
      <c r="E10224" t="s">
        <v>77</v>
      </c>
    </row>
    <row r="10225" spans="1:5" outlineLevel="2" x14ac:dyDescent="0.35">
      <c r="A10225" s="11">
        <v>43854</v>
      </c>
      <c r="B10225" t="s">
        <v>1925</v>
      </c>
      <c r="C10225" s="5">
        <v>135</v>
      </c>
      <c r="D10225" s="26" t="str">
        <f>IF(E10225="","TOTAL","")</f>
        <v/>
      </c>
      <c r="E10225" t="s">
        <v>77</v>
      </c>
    </row>
    <row r="10226" spans="1:5" outlineLevel="2" x14ac:dyDescent="0.35">
      <c r="A10226" s="11">
        <v>43854</v>
      </c>
      <c r="B10226" t="s">
        <v>1925</v>
      </c>
      <c r="C10226" s="5">
        <v>135</v>
      </c>
      <c r="D10226" s="26" t="str">
        <f>IF(E10226="","TOTAL","")</f>
        <v/>
      </c>
      <c r="E10226" t="s">
        <v>77</v>
      </c>
    </row>
    <row r="10227" spans="1:5" outlineLevel="1" x14ac:dyDescent="0.35">
      <c r="A10227" s="25">
        <f>A10226</f>
        <v>43854</v>
      </c>
      <c r="B10227" s="24" t="str">
        <f>B10226</f>
        <v>HOLLIS R MANAKER</v>
      </c>
      <c r="C10227" s="26">
        <f>SUBTOTAL(9,C10224:C10226)</f>
        <v>405</v>
      </c>
      <c r="D10227" s="26" t="str">
        <f>IF(E10227="","TOTAL","")</f>
        <v>TOTAL</v>
      </c>
    </row>
    <row r="10228" spans="1:5" outlineLevel="2" x14ac:dyDescent="0.35">
      <c r="A10228" s="11">
        <v>43854</v>
      </c>
      <c r="B10228" t="s">
        <v>209</v>
      </c>
      <c r="C10228" s="5">
        <v>196.63</v>
      </c>
      <c r="D10228" s="26" t="str">
        <f>IF(E10228="","TOTAL","")</f>
        <v/>
      </c>
      <c r="E10228" t="s">
        <v>89</v>
      </c>
    </row>
    <row r="10229" spans="1:5" outlineLevel="2" x14ac:dyDescent="0.35">
      <c r="A10229" s="11">
        <v>43854</v>
      </c>
      <c r="B10229" t="s">
        <v>209</v>
      </c>
      <c r="C10229" s="5">
        <v>29.48</v>
      </c>
      <c r="D10229" s="26" t="str">
        <f>IF(E10229="","TOTAL","")</f>
        <v/>
      </c>
      <c r="E10229" t="s">
        <v>89</v>
      </c>
    </row>
    <row r="10230" spans="1:5" outlineLevel="2" x14ac:dyDescent="0.35">
      <c r="A10230" s="11">
        <v>43854</v>
      </c>
      <c r="B10230" t="s">
        <v>209</v>
      </c>
      <c r="C10230" s="5">
        <v>115</v>
      </c>
      <c r="D10230" s="26" t="str">
        <f>IF(E10230="","TOTAL","")</f>
        <v/>
      </c>
      <c r="E10230" t="s">
        <v>79</v>
      </c>
    </row>
    <row r="10231" spans="1:5" outlineLevel="2" x14ac:dyDescent="0.35">
      <c r="A10231" s="11">
        <v>43854</v>
      </c>
      <c r="B10231" t="s">
        <v>209</v>
      </c>
      <c r="C10231" s="5">
        <v>61.95</v>
      </c>
      <c r="D10231" s="26" t="str">
        <f>IF(E10231="","TOTAL","")</f>
        <v/>
      </c>
      <c r="E10231" t="s">
        <v>93</v>
      </c>
    </row>
    <row r="10232" spans="1:5" outlineLevel="1" x14ac:dyDescent="0.35">
      <c r="A10232" s="25">
        <f>A10231</f>
        <v>43854</v>
      </c>
      <c r="B10232" s="24" t="str">
        <f>B10231</f>
        <v>M P FRY LLC</v>
      </c>
      <c r="C10232" s="26">
        <f>SUBTOTAL(9,C10228:C10231)</f>
        <v>403.06</v>
      </c>
      <c r="D10232" s="26" t="str">
        <f>IF(E10232="","TOTAL","")</f>
        <v>TOTAL</v>
      </c>
    </row>
    <row r="10233" spans="1:5" outlineLevel="2" x14ac:dyDescent="0.35">
      <c r="A10233" s="11">
        <v>43854</v>
      </c>
      <c r="B10233" t="s">
        <v>630</v>
      </c>
      <c r="C10233" s="5">
        <v>99.59</v>
      </c>
      <c r="D10233" s="26" t="str">
        <f>IF(E10233="","TOTAL","")</f>
        <v/>
      </c>
      <c r="E10233" t="s">
        <v>89</v>
      </c>
    </row>
    <row r="10234" spans="1:5" outlineLevel="1" x14ac:dyDescent="0.35">
      <c r="A10234" s="25">
        <f>A10233</f>
        <v>43854</v>
      </c>
      <c r="B10234" s="24" t="str">
        <f>B10233</f>
        <v>MARDEL CHRISTIAN</v>
      </c>
      <c r="C10234" s="26">
        <f>SUBTOTAL(9,C10233:C10233)</f>
        <v>99.59</v>
      </c>
      <c r="D10234" s="26" t="str">
        <f>IF(E10234="","TOTAL","")</f>
        <v>TOTAL</v>
      </c>
    </row>
    <row r="10235" spans="1:5" outlineLevel="2" x14ac:dyDescent="0.35">
      <c r="A10235" s="11">
        <v>43854</v>
      </c>
      <c r="B10235" t="s">
        <v>1035</v>
      </c>
      <c r="C10235" s="5">
        <v>551.04</v>
      </c>
      <c r="D10235" s="26" t="str">
        <f>IF(E10235="","TOTAL","")</f>
        <v/>
      </c>
      <c r="E10235" t="s">
        <v>97</v>
      </c>
    </row>
    <row r="10236" spans="1:5" outlineLevel="1" x14ac:dyDescent="0.35">
      <c r="A10236" s="25">
        <f>A10235</f>
        <v>43854</v>
      </c>
      <c r="B10236" s="24" t="str">
        <f>B10235</f>
        <v>MARRIOTT HOTEL RIVER CENTER</v>
      </c>
      <c r="C10236" s="26">
        <f>SUBTOTAL(9,C10235:C10235)</f>
        <v>551.04</v>
      </c>
      <c r="D10236" s="26" t="str">
        <f>IF(E10236="","TOTAL","")</f>
        <v>TOTAL</v>
      </c>
    </row>
    <row r="10237" spans="1:5" outlineLevel="2" x14ac:dyDescent="0.35">
      <c r="A10237" s="11">
        <v>43854</v>
      </c>
      <c r="B10237" t="s">
        <v>1926</v>
      </c>
      <c r="C10237" s="5">
        <v>663.39</v>
      </c>
      <c r="D10237" s="26" t="str">
        <f>IF(E10237="","TOTAL","")</f>
        <v/>
      </c>
      <c r="E10237" t="s">
        <v>97</v>
      </c>
    </row>
    <row r="10238" spans="1:5" outlineLevel="1" x14ac:dyDescent="0.35">
      <c r="A10238" s="25">
        <f>A10237</f>
        <v>43854</v>
      </c>
      <c r="B10238" s="24" t="str">
        <f>B10237</f>
        <v>J W MARRIOTT HOTEL</v>
      </c>
      <c r="C10238" s="26">
        <f>SUBTOTAL(9,C10237:C10237)</f>
        <v>663.39</v>
      </c>
      <c r="D10238" s="26" t="str">
        <f>IF(E10238="","TOTAL","")</f>
        <v>TOTAL</v>
      </c>
    </row>
    <row r="10239" spans="1:5" outlineLevel="2" x14ac:dyDescent="0.35">
      <c r="A10239" s="11">
        <v>43854</v>
      </c>
      <c r="B10239" t="s">
        <v>1607</v>
      </c>
      <c r="C10239" s="5">
        <v>499.5</v>
      </c>
      <c r="D10239" s="26" t="str">
        <f>IF(E10239="","TOTAL","")</f>
        <v/>
      </c>
      <c r="E10239" t="s">
        <v>97</v>
      </c>
    </row>
    <row r="10240" spans="1:5" outlineLevel="1" x14ac:dyDescent="0.35">
      <c r="A10240" s="25">
        <f>A10239</f>
        <v>43854</v>
      </c>
      <c r="B10240" s="24" t="str">
        <f>B10239</f>
        <v>COURTYARD BY MARRIOTT AUSTIN</v>
      </c>
      <c r="C10240" s="26">
        <f>SUBTOTAL(9,C10239:C10239)</f>
        <v>499.5</v>
      </c>
      <c r="D10240" s="26" t="str">
        <f>IF(E10240="","TOTAL","")</f>
        <v>TOTAL</v>
      </c>
    </row>
    <row r="10241" spans="1:5" outlineLevel="2" x14ac:dyDescent="0.35">
      <c r="A10241" s="11">
        <v>43854</v>
      </c>
      <c r="B10241" t="s">
        <v>1607</v>
      </c>
      <c r="C10241" s="5">
        <v>749.25</v>
      </c>
      <c r="D10241" s="26" t="str">
        <f>IF(E10241="","TOTAL","")</f>
        <v/>
      </c>
      <c r="E10241" t="s">
        <v>97</v>
      </c>
    </row>
    <row r="10242" spans="1:5" outlineLevel="1" x14ac:dyDescent="0.35">
      <c r="A10242" s="25">
        <f>A10241</f>
        <v>43854</v>
      </c>
      <c r="B10242" s="24" t="str">
        <f>B10241</f>
        <v>COURTYARD BY MARRIOTT AUSTIN</v>
      </c>
      <c r="C10242" s="26">
        <f>SUBTOTAL(9,C10241:C10241)</f>
        <v>749.25</v>
      </c>
      <c r="D10242" s="26" t="str">
        <f>IF(E10242="","TOTAL","")</f>
        <v>TOTAL</v>
      </c>
    </row>
    <row r="10243" spans="1:5" outlineLevel="2" x14ac:dyDescent="0.35">
      <c r="A10243" s="11">
        <v>43854</v>
      </c>
      <c r="B10243" t="s">
        <v>1607</v>
      </c>
      <c r="C10243" s="5">
        <v>855.81</v>
      </c>
      <c r="D10243" s="26" t="str">
        <f>IF(E10243="","TOTAL","")</f>
        <v/>
      </c>
      <c r="E10243" t="s">
        <v>97</v>
      </c>
    </row>
    <row r="10244" spans="1:5" outlineLevel="1" x14ac:dyDescent="0.35">
      <c r="A10244" s="25">
        <f>A10243</f>
        <v>43854</v>
      </c>
      <c r="B10244" s="24" t="str">
        <f>B10243</f>
        <v>COURTYARD BY MARRIOTT AUSTIN</v>
      </c>
      <c r="C10244" s="26">
        <f>SUBTOTAL(9,C10243:C10243)</f>
        <v>855.81</v>
      </c>
      <c r="D10244" s="26" t="str">
        <f>IF(E10244="","TOTAL","")</f>
        <v>TOTAL</v>
      </c>
    </row>
    <row r="10245" spans="1:5" outlineLevel="2" x14ac:dyDescent="0.35">
      <c r="A10245" s="11">
        <v>43854</v>
      </c>
      <c r="B10245" t="s">
        <v>1332</v>
      </c>
      <c r="C10245" s="5">
        <v>686.43</v>
      </c>
      <c r="D10245" s="26" t="str">
        <f>IF(E10245="","TOTAL","")</f>
        <v/>
      </c>
      <c r="E10245" t="s">
        <v>97</v>
      </c>
    </row>
    <row r="10246" spans="1:5" outlineLevel="1" x14ac:dyDescent="0.35">
      <c r="A10246" s="25">
        <f>A10245</f>
        <v>43854</v>
      </c>
      <c r="B10246" s="24" t="str">
        <f>B10245</f>
        <v>J W MARRIOTT AUSTIN</v>
      </c>
      <c r="C10246" s="26">
        <f>SUBTOTAL(9,C10245:C10245)</f>
        <v>686.43</v>
      </c>
      <c r="D10246" s="26" t="str">
        <f>IF(E10246="","TOTAL","")</f>
        <v>TOTAL</v>
      </c>
    </row>
    <row r="10247" spans="1:5" outlineLevel="2" x14ac:dyDescent="0.35">
      <c r="A10247" s="11">
        <v>43854</v>
      </c>
      <c r="B10247" t="s">
        <v>1609</v>
      </c>
      <c r="C10247" s="5">
        <v>361.66</v>
      </c>
      <c r="D10247" s="26" t="str">
        <f>IF(E10247="","TOTAL","")</f>
        <v/>
      </c>
      <c r="E10247" t="s">
        <v>97</v>
      </c>
    </row>
    <row r="10248" spans="1:5" outlineLevel="1" x14ac:dyDescent="0.35">
      <c r="A10248" s="25">
        <f>A10247</f>
        <v>43854</v>
      </c>
      <c r="B10248" s="24" t="str">
        <f>B10247</f>
        <v>DELTA HOTELS BY MARRIOTT DALLAS ALLEN</v>
      </c>
      <c r="C10248" s="26">
        <f>SUBTOTAL(9,C10247:C10247)</f>
        <v>361.66</v>
      </c>
      <c r="D10248" s="26" t="str">
        <f>IF(E10248="","TOTAL","")</f>
        <v>TOTAL</v>
      </c>
    </row>
    <row r="10249" spans="1:5" outlineLevel="2" x14ac:dyDescent="0.35">
      <c r="A10249" s="11">
        <v>43854</v>
      </c>
      <c r="B10249" t="s">
        <v>1037</v>
      </c>
      <c r="C10249" s="5">
        <v>686.43</v>
      </c>
      <c r="D10249" s="26" t="str">
        <f>IF(E10249="","TOTAL","")</f>
        <v/>
      </c>
      <c r="E10249" t="s">
        <v>97</v>
      </c>
    </row>
    <row r="10250" spans="1:5" outlineLevel="1" x14ac:dyDescent="0.35">
      <c r="A10250" s="25">
        <f>A10249</f>
        <v>43854</v>
      </c>
      <c r="B10250" s="24" t="str">
        <f>B10249</f>
        <v>ALOFT AUSTIN DOWNTOWN</v>
      </c>
      <c r="C10250" s="26">
        <f>SUBTOTAL(9,C10249:C10249)</f>
        <v>686.43</v>
      </c>
      <c r="D10250" s="26" t="str">
        <f>IF(E10250="","TOTAL","")</f>
        <v>TOTAL</v>
      </c>
    </row>
    <row r="10251" spans="1:5" outlineLevel="2" x14ac:dyDescent="0.35">
      <c r="A10251" s="11">
        <v>43854</v>
      </c>
      <c r="B10251" t="s">
        <v>1927</v>
      </c>
      <c r="C10251" s="5">
        <v>640</v>
      </c>
      <c r="D10251" s="26" t="str">
        <f>IF(E10251="","TOTAL","")</f>
        <v/>
      </c>
      <c r="E10251" t="s">
        <v>93</v>
      </c>
    </row>
    <row r="10252" spans="1:5" outlineLevel="1" x14ac:dyDescent="0.35">
      <c r="A10252" s="25">
        <f>A10251</f>
        <v>43854</v>
      </c>
      <c r="B10252" s="24" t="str">
        <f>B10251</f>
        <v>ASIYAH MARTIN</v>
      </c>
      <c r="C10252" s="26">
        <f>SUBTOTAL(9,C10251:C10251)</f>
        <v>640</v>
      </c>
      <c r="D10252" s="26" t="str">
        <f>IF(E10252="","TOTAL","")</f>
        <v>TOTAL</v>
      </c>
    </row>
    <row r="10253" spans="1:5" outlineLevel="2" x14ac:dyDescent="0.35">
      <c r="A10253" s="11">
        <v>43854</v>
      </c>
      <c r="B10253" t="s">
        <v>777</v>
      </c>
      <c r="C10253" s="5">
        <v>125</v>
      </c>
      <c r="D10253" s="26" t="str">
        <f>IF(E10253="","TOTAL","")</f>
        <v/>
      </c>
      <c r="E10253" t="s">
        <v>77</v>
      </c>
    </row>
    <row r="10254" spans="1:5" outlineLevel="1" x14ac:dyDescent="0.35">
      <c r="A10254" s="25">
        <f>A10253</f>
        <v>43854</v>
      </c>
      <c r="B10254" s="24" t="str">
        <f>B10253</f>
        <v>DONALD LLOYD MARTIN</v>
      </c>
      <c r="C10254" s="26">
        <f>SUBTOTAL(9,C10253:C10253)</f>
        <v>125</v>
      </c>
      <c r="D10254" s="26" t="str">
        <f>IF(E10254="","TOTAL","")</f>
        <v>TOTAL</v>
      </c>
    </row>
    <row r="10255" spans="1:5" outlineLevel="2" x14ac:dyDescent="0.35">
      <c r="A10255" s="11">
        <v>43854</v>
      </c>
      <c r="B10255" t="s">
        <v>1611</v>
      </c>
      <c r="C10255" s="5">
        <v>125</v>
      </c>
      <c r="D10255" s="26" t="str">
        <f>IF(E10255="","TOTAL","")</f>
        <v/>
      </c>
      <c r="E10255" t="s">
        <v>77</v>
      </c>
    </row>
    <row r="10256" spans="1:5" outlineLevel="2" x14ac:dyDescent="0.35">
      <c r="A10256" s="11">
        <v>43854</v>
      </c>
      <c r="B10256" t="s">
        <v>1611</v>
      </c>
      <c r="C10256" s="5">
        <v>190</v>
      </c>
      <c r="D10256" s="26" t="str">
        <f>IF(E10256="","TOTAL","")</f>
        <v/>
      </c>
      <c r="E10256" t="s">
        <v>77</v>
      </c>
    </row>
    <row r="10257" spans="1:5" outlineLevel="1" x14ac:dyDescent="0.35">
      <c r="A10257" s="25">
        <f>A10256</f>
        <v>43854</v>
      </c>
      <c r="B10257" s="24" t="str">
        <f>B10256</f>
        <v>JARRIS R MARTIN</v>
      </c>
      <c r="C10257" s="26">
        <f>SUBTOTAL(9,C10255:C10256)</f>
        <v>315</v>
      </c>
      <c r="D10257" s="26" t="str">
        <f>IF(E10257="","TOTAL","")</f>
        <v>TOTAL</v>
      </c>
    </row>
    <row r="10258" spans="1:5" outlineLevel="2" x14ac:dyDescent="0.35">
      <c r="A10258" s="11">
        <v>43854</v>
      </c>
      <c r="B10258" t="s">
        <v>1928</v>
      </c>
      <c r="C10258" s="5">
        <v>135</v>
      </c>
      <c r="D10258" s="26" t="str">
        <f>IF(E10258="","TOTAL","")</f>
        <v/>
      </c>
      <c r="E10258" t="s">
        <v>77</v>
      </c>
    </row>
    <row r="10259" spans="1:5" outlineLevel="1" x14ac:dyDescent="0.35">
      <c r="A10259" s="25">
        <f>A10258</f>
        <v>43854</v>
      </c>
      <c r="B10259" s="24" t="str">
        <f>B10258</f>
        <v>CARLOS E MARTINEZ</v>
      </c>
      <c r="C10259" s="26">
        <f>SUBTOTAL(9,C10258:C10258)</f>
        <v>135</v>
      </c>
      <c r="D10259" s="26" t="str">
        <f>IF(E10259="","TOTAL","")</f>
        <v>TOTAL</v>
      </c>
    </row>
    <row r="10260" spans="1:5" outlineLevel="2" x14ac:dyDescent="0.35">
      <c r="A10260" s="11">
        <v>43854</v>
      </c>
      <c r="B10260" t="s">
        <v>1929</v>
      </c>
      <c r="C10260" s="5">
        <v>260</v>
      </c>
      <c r="D10260" s="26" t="str">
        <f>IF(E10260="","TOTAL","")</f>
        <v/>
      </c>
      <c r="E10260" t="s">
        <v>99</v>
      </c>
    </row>
    <row r="10261" spans="1:5" outlineLevel="1" x14ac:dyDescent="0.35">
      <c r="A10261" s="25">
        <f>A10260</f>
        <v>43854</v>
      </c>
      <c r="B10261" s="24" t="str">
        <f>B10260</f>
        <v>MIT SCIENCE OLYMPIAD</v>
      </c>
      <c r="C10261" s="26">
        <f>SUBTOTAL(9,C10260:C10260)</f>
        <v>260</v>
      </c>
      <c r="D10261" s="26" t="str">
        <f>IF(E10261="","TOTAL","")</f>
        <v>TOTAL</v>
      </c>
    </row>
    <row r="10262" spans="1:5" outlineLevel="2" x14ac:dyDescent="0.35">
      <c r="A10262" s="11">
        <v>43854</v>
      </c>
      <c r="B10262" t="s">
        <v>553</v>
      </c>
      <c r="C10262" s="5">
        <v>7227.95</v>
      </c>
      <c r="D10262" s="26" t="str">
        <f>IF(E10262="","TOTAL","")</f>
        <v/>
      </c>
      <c r="E10262" t="s">
        <v>77</v>
      </c>
    </row>
    <row r="10263" spans="1:5" outlineLevel="1" x14ac:dyDescent="0.35">
      <c r="A10263" s="25">
        <f>A10262</f>
        <v>43854</v>
      </c>
      <c r="B10263" s="24" t="str">
        <f>B10262</f>
        <v>MASTER WORD SERVICES INC</v>
      </c>
      <c r="C10263" s="26">
        <f>SUBTOTAL(9,C10262:C10262)</f>
        <v>7227.95</v>
      </c>
      <c r="D10263" s="26" t="str">
        <f>IF(E10263="","TOTAL","")</f>
        <v>TOTAL</v>
      </c>
    </row>
    <row r="10264" spans="1:5" outlineLevel="2" x14ac:dyDescent="0.35">
      <c r="A10264" s="11">
        <v>43854</v>
      </c>
      <c r="B10264" t="s">
        <v>1930</v>
      </c>
      <c r="C10264" s="5">
        <v>350</v>
      </c>
      <c r="D10264" s="26" t="str">
        <f>IF(E10264="","TOTAL","")</f>
        <v/>
      </c>
      <c r="E10264" t="s">
        <v>79</v>
      </c>
    </row>
    <row r="10265" spans="1:5" outlineLevel="1" x14ac:dyDescent="0.35">
      <c r="A10265" s="25">
        <f>A10264</f>
        <v>43854</v>
      </c>
      <c r="B10265" s="24" t="str">
        <f>B10264</f>
        <v>MATH WARM-UPS.COM</v>
      </c>
      <c r="C10265" s="26">
        <f>SUBTOTAL(9,C10264:C10264)</f>
        <v>350</v>
      </c>
      <c r="D10265" s="26" t="str">
        <f>IF(E10265="","TOTAL","")</f>
        <v>TOTAL</v>
      </c>
    </row>
    <row r="10266" spans="1:5" outlineLevel="2" x14ac:dyDescent="0.35">
      <c r="A10266" s="11">
        <v>43854</v>
      </c>
      <c r="B10266" t="s">
        <v>275</v>
      </c>
      <c r="C10266" s="5">
        <v>3387.6</v>
      </c>
      <c r="D10266" s="26" t="str">
        <f>IF(E10266="","TOTAL","")</f>
        <v/>
      </c>
      <c r="E10266" t="s">
        <v>103</v>
      </c>
    </row>
    <row r="10267" spans="1:5" outlineLevel="2" x14ac:dyDescent="0.35">
      <c r="A10267" s="11">
        <v>43854</v>
      </c>
      <c r="B10267" t="s">
        <v>275</v>
      </c>
      <c r="C10267" s="5">
        <v>5373.65</v>
      </c>
      <c r="D10267" s="26" t="str">
        <f>IF(E10267="","TOTAL","")</f>
        <v/>
      </c>
      <c r="E10267" t="s">
        <v>103</v>
      </c>
    </row>
    <row r="10268" spans="1:5" outlineLevel="1" x14ac:dyDescent="0.35">
      <c r="A10268" s="25">
        <f>A10267</f>
        <v>43854</v>
      </c>
      <c r="B10268" s="24" t="str">
        <f>B10267</f>
        <v>MAXIM HEALTHCARE SERVICES INC</v>
      </c>
      <c r="C10268" s="26">
        <f>SUBTOTAL(9,C10266:C10267)</f>
        <v>8761.25</v>
      </c>
      <c r="D10268" s="26" t="str">
        <f>IF(E10268="","TOTAL","")</f>
        <v>TOTAL</v>
      </c>
    </row>
    <row r="10269" spans="1:5" outlineLevel="2" x14ac:dyDescent="0.35">
      <c r="A10269" s="11">
        <v>43854</v>
      </c>
      <c r="B10269" t="s">
        <v>1613</v>
      </c>
      <c r="C10269" s="5">
        <v>539.91</v>
      </c>
      <c r="D10269" s="26" t="str">
        <f>IF(E10269="","TOTAL","")</f>
        <v/>
      </c>
      <c r="E10269" t="s">
        <v>79</v>
      </c>
    </row>
    <row r="10270" spans="1:5" outlineLevel="1" x14ac:dyDescent="0.35">
      <c r="A10270" s="25">
        <f>A10269</f>
        <v>43854</v>
      </c>
      <c r="B10270" s="24" t="str">
        <f>B10269</f>
        <v>MCCOYS BUILDING SUPPLY CENTERS</v>
      </c>
      <c r="C10270" s="26">
        <f>SUBTOTAL(9,C10269:C10269)</f>
        <v>539.91</v>
      </c>
      <c r="D10270" s="26" t="str">
        <f>IF(E10270="","TOTAL","")</f>
        <v>TOTAL</v>
      </c>
    </row>
    <row r="10271" spans="1:5" outlineLevel="2" x14ac:dyDescent="0.35">
      <c r="A10271" s="11">
        <v>43854</v>
      </c>
      <c r="B10271" t="s">
        <v>930</v>
      </c>
      <c r="C10271" s="5">
        <v>9.2899999999999991</v>
      </c>
      <c r="D10271" s="26" t="str">
        <f>IF(E10271="","TOTAL","")</f>
        <v/>
      </c>
      <c r="E10271" t="s">
        <v>79</v>
      </c>
    </row>
    <row r="10272" spans="1:5" outlineLevel="1" x14ac:dyDescent="0.35">
      <c r="A10272" s="25">
        <f>A10271</f>
        <v>43854</v>
      </c>
      <c r="B10272" s="24" t="str">
        <f>B10271</f>
        <v>MCKESSON MEDICAL-SURGICAL INC</v>
      </c>
      <c r="C10272" s="26">
        <f>SUBTOTAL(9,C10271:C10271)</f>
        <v>9.2899999999999991</v>
      </c>
      <c r="D10272" s="26" t="str">
        <f>IF(E10272="","TOTAL","")</f>
        <v>TOTAL</v>
      </c>
    </row>
    <row r="10273" spans="1:5" outlineLevel="2" x14ac:dyDescent="0.35">
      <c r="A10273" s="11">
        <v>43854</v>
      </c>
      <c r="B10273" t="s">
        <v>780</v>
      </c>
      <c r="C10273" s="5">
        <v>115</v>
      </c>
      <c r="D10273" s="26" t="str">
        <f>IF(E10273="","TOTAL","")</f>
        <v/>
      </c>
      <c r="E10273" t="s">
        <v>77</v>
      </c>
    </row>
    <row r="10274" spans="1:5" outlineLevel="1" x14ac:dyDescent="0.35">
      <c r="A10274" s="25">
        <f>A10273</f>
        <v>43854</v>
      </c>
      <c r="B10274" s="24" t="str">
        <f>B10273</f>
        <v>KEITH T MCKINLEY</v>
      </c>
      <c r="C10274" s="26">
        <f>SUBTOTAL(9,C10273:C10273)</f>
        <v>115</v>
      </c>
      <c r="D10274" s="26" t="str">
        <f>IF(E10274="","TOTAL","")</f>
        <v>TOTAL</v>
      </c>
    </row>
    <row r="10275" spans="1:5" outlineLevel="2" x14ac:dyDescent="0.35">
      <c r="A10275" s="11">
        <v>43854</v>
      </c>
      <c r="B10275" t="s">
        <v>1615</v>
      </c>
      <c r="C10275" s="5">
        <v>75</v>
      </c>
      <c r="D10275" s="26" t="str">
        <f>IF(E10275="","TOTAL","")</f>
        <v/>
      </c>
      <c r="E10275" t="s">
        <v>77</v>
      </c>
    </row>
    <row r="10276" spans="1:5" outlineLevel="2" x14ac:dyDescent="0.35">
      <c r="A10276" s="11">
        <v>43854</v>
      </c>
      <c r="B10276" t="s">
        <v>1615</v>
      </c>
      <c r="C10276" s="5">
        <v>75</v>
      </c>
      <c r="D10276" s="26" t="str">
        <f>IF(E10276="","TOTAL","")</f>
        <v/>
      </c>
      <c r="E10276" t="s">
        <v>77</v>
      </c>
    </row>
    <row r="10277" spans="1:5" outlineLevel="1" x14ac:dyDescent="0.35">
      <c r="A10277" s="25">
        <f>A10276</f>
        <v>43854</v>
      </c>
      <c r="B10277" s="24" t="str">
        <f>B10276</f>
        <v>THOMAS MCKINNEY</v>
      </c>
      <c r="C10277" s="26">
        <f>SUBTOTAL(9,C10275:C10276)</f>
        <v>150</v>
      </c>
      <c r="D10277" s="26" t="str">
        <f>IF(E10277="","TOTAL","")</f>
        <v>TOTAL</v>
      </c>
    </row>
    <row r="10278" spans="1:5" outlineLevel="2" x14ac:dyDescent="0.35">
      <c r="A10278" s="11">
        <v>43854</v>
      </c>
      <c r="B10278" t="s">
        <v>1931</v>
      </c>
      <c r="C10278" s="5">
        <v>44289.4</v>
      </c>
      <c r="D10278" s="26" t="str">
        <f>IF(E10278="","TOTAL","")</f>
        <v/>
      </c>
      <c r="E10278" t="s">
        <v>1087</v>
      </c>
    </row>
    <row r="10279" spans="1:5" outlineLevel="2" x14ac:dyDescent="0.35">
      <c r="A10279" s="11">
        <v>43854</v>
      </c>
      <c r="B10279" t="s">
        <v>1931</v>
      </c>
      <c r="C10279" s="5">
        <v>44289.4</v>
      </c>
      <c r="D10279" s="26" t="str">
        <f>IF(E10279="","TOTAL","")</f>
        <v/>
      </c>
      <c r="E10279" t="s">
        <v>1087</v>
      </c>
    </row>
    <row r="10280" spans="1:5" outlineLevel="2" x14ac:dyDescent="0.35">
      <c r="A10280" s="11">
        <v>43854</v>
      </c>
      <c r="B10280" t="s">
        <v>1931</v>
      </c>
      <c r="C10280" s="5">
        <v>44289.4</v>
      </c>
      <c r="D10280" s="26" t="str">
        <f>IF(E10280="","TOTAL","")</f>
        <v/>
      </c>
      <c r="E10280" t="s">
        <v>1087</v>
      </c>
    </row>
    <row r="10281" spans="1:5" outlineLevel="2" x14ac:dyDescent="0.35">
      <c r="A10281" s="11">
        <v>43854</v>
      </c>
      <c r="B10281" t="s">
        <v>1931</v>
      </c>
      <c r="C10281" s="5">
        <v>44289.4</v>
      </c>
      <c r="D10281" s="26" t="str">
        <f>IF(E10281="","TOTAL","")</f>
        <v/>
      </c>
      <c r="E10281" t="s">
        <v>1087</v>
      </c>
    </row>
    <row r="10282" spans="1:5" outlineLevel="2" x14ac:dyDescent="0.35">
      <c r="A10282" s="11">
        <v>43854</v>
      </c>
      <c r="B10282" t="s">
        <v>1931</v>
      </c>
      <c r="C10282" s="5">
        <v>44289.4</v>
      </c>
      <c r="D10282" s="26" t="str">
        <f>IF(E10282="","TOTAL","")</f>
        <v/>
      </c>
      <c r="E10282" t="s">
        <v>1087</v>
      </c>
    </row>
    <row r="10283" spans="1:5" outlineLevel="2" x14ac:dyDescent="0.35">
      <c r="A10283" s="11">
        <v>43854</v>
      </c>
      <c r="B10283" t="s">
        <v>1931</v>
      </c>
      <c r="C10283" s="5">
        <v>44289.4</v>
      </c>
      <c r="D10283" s="26" t="str">
        <f>IF(E10283="","TOTAL","")</f>
        <v/>
      </c>
      <c r="E10283" t="s">
        <v>1087</v>
      </c>
    </row>
    <row r="10284" spans="1:5" outlineLevel="2" x14ac:dyDescent="0.35">
      <c r="A10284" s="11">
        <v>43854</v>
      </c>
      <c r="B10284" t="s">
        <v>1931</v>
      </c>
      <c r="C10284" s="5">
        <v>44289.4</v>
      </c>
      <c r="D10284" s="26" t="str">
        <f>IF(E10284="","TOTAL","")</f>
        <v/>
      </c>
      <c r="E10284" t="s">
        <v>1087</v>
      </c>
    </row>
    <row r="10285" spans="1:5" outlineLevel="2" x14ac:dyDescent="0.35">
      <c r="A10285" s="11">
        <v>43854</v>
      </c>
      <c r="B10285" t="s">
        <v>1931</v>
      </c>
      <c r="C10285" s="5">
        <v>44289.4</v>
      </c>
      <c r="D10285" s="26" t="str">
        <f>IF(E10285="","TOTAL","")</f>
        <v/>
      </c>
      <c r="E10285" t="s">
        <v>1087</v>
      </c>
    </row>
    <row r="10286" spans="1:5" outlineLevel="1" x14ac:dyDescent="0.35">
      <c r="A10286" s="25">
        <f>A10285</f>
        <v>43854</v>
      </c>
      <c r="B10286" s="24" t="str">
        <f>B10285</f>
        <v>MCREE FORD INC</v>
      </c>
      <c r="C10286" s="26">
        <f>SUBTOTAL(9,C10278:C10285)</f>
        <v>354315.20000000007</v>
      </c>
      <c r="D10286" s="26" t="str">
        <f>IF(E10286="","TOTAL","")</f>
        <v>TOTAL</v>
      </c>
    </row>
    <row r="10287" spans="1:5" outlineLevel="2" x14ac:dyDescent="0.35">
      <c r="A10287" s="11">
        <v>43854</v>
      </c>
      <c r="B10287" t="s">
        <v>219</v>
      </c>
      <c r="C10287" s="5">
        <v>412.25</v>
      </c>
      <c r="D10287" s="26" t="str">
        <f>IF(E10287="","TOTAL","")</f>
        <v/>
      </c>
      <c r="E10287" t="s">
        <v>79</v>
      </c>
    </row>
    <row r="10288" spans="1:5" outlineLevel="1" x14ac:dyDescent="0.35">
      <c r="A10288" s="25">
        <f>A10287</f>
        <v>43854</v>
      </c>
      <c r="B10288" s="24" t="str">
        <f>B10287</f>
        <v>MEDCO SUPPLY COMPANY</v>
      </c>
      <c r="C10288" s="26">
        <f>SUBTOTAL(9,C10287:C10287)</f>
        <v>412.25</v>
      </c>
      <c r="D10288" s="26" t="str">
        <f>IF(E10288="","TOTAL","")</f>
        <v>TOTAL</v>
      </c>
    </row>
    <row r="10289" spans="1:5" outlineLevel="2" x14ac:dyDescent="0.35">
      <c r="A10289" s="11">
        <v>43854</v>
      </c>
      <c r="B10289" t="s">
        <v>1932</v>
      </c>
      <c r="C10289" s="5">
        <v>9149</v>
      </c>
      <c r="D10289" s="26" t="str">
        <f>IF(E10289="","TOTAL","")</f>
        <v/>
      </c>
      <c r="E10289" t="s">
        <v>107</v>
      </c>
    </row>
    <row r="10290" spans="1:5" outlineLevel="1" x14ac:dyDescent="0.35">
      <c r="A10290" s="25">
        <f>A10289</f>
        <v>43854</v>
      </c>
      <c r="B10290" s="24" t="str">
        <f>B10289</f>
        <v>MEDICAL AIR SERVICES ASSOCIATION INC</v>
      </c>
      <c r="C10290" s="26">
        <f>SUBTOTAL(9,C10289:C10289)</f>
        <v>9149</v>
      </c>
      <c r="D10290" s="26" t="str">
        <f>IF(E10290="","TOTAL","")</f>
        <v>TOTAL</v>
      </c>
    </row>
    <row r="10291" spans="1:5" outlineLevel="2" x14ac:dyDescent="0.35">
      <c r="A10291" s="11">
        <v>43854</v>
      </c>
      <c r="B10291" t="s">
        <v>1933</v>
      </c>
      <c r="C10291" s="5">
        <v>67.5</v>
      </c>
      <c r="D10291" s="26" t="str">
        <f>IF(E10291="","TOTAL","")</f>
        <v/>
      </c>
      <c r="E10291" t="s">
        <v>77</v>
      </c>
    </row>
    <row r="10292" spans="1:5" outlineLevel="2" x14ac:dyDescent="0.35">
      <c r="A10292" s="11">
        <v>43854</v>
      </c>
      <c r="B10292" t="s">
        <v>1933</v>
      </c>
      <c r="C10292" s="5">
        <v>127.5</v>
      </c>
      <c r="D10292" s="26" t="str">
        <f>IF(E10292="","TOTAL","")</f>
        <v/>
      </c>
      <c r="E10292" t="s">
        <v>77</v>
      </c>
    </row>
    <row r="10293" spans="1:5" outlineLevel="1" x14ac:dyDescent="0.35">
      <c r="A10293" s="25">
        <f>A10292</f>
        <v>43854</v>
      </c>
      <c r="B10293" s="24" t="str">
        <f>B10292</f>
        <v>DIMAS MEDINA</v>
      </c>
      <c r="C10293" s="26">
        <f>SUBTOTAL(9,C10291:C10292)</f>
        <v>195</v>
      </c>
      <c r="D10293" s="26" t="str">
        <f>IF(E10293="","TOTAL","")</f>
        <v>TOTAL</v>
      </c>
    </row>
    <row r="10294" spans="1:5" outlineLevel="2" x14ac:dyDescent="0.35">
      <c r="A10294" s="11">
        <v>43854</v>
      </c>
      <c r="B10294" t="s">
        <v>535</v>
      </c>
      <c r="C10294" s="5">
        <v>1300</v>
      </c>
      <c r="D10294" s="26" t="str">
        <f>IF(E10294="","TOTAL","")</f>
        <v/>
      </c>
      <c r="E10294" t="s">
        <v>77</v>
      </c>
    </row>
    <row r="10295" spans="1:5" outlineLevel="2" x14ac:dyDescent="0.35">
      <c r="A10295" s="11">
        <v>43854</v>
      </c>
      <c r="B10295" t="s">
        <v>535</v>
      </c>
      <c r="C10295" s="5">
        <v>536</v>
      </c>
      <c r="D10295" s="26" t="str">
        <f>IF(E10295="","TOTAL","")</f>
        <v/>
      </c>
      <c r="E10295" t="s">
        <v>77</v>
      </c>
    </row>
    <row r="10296" spans="1:5" outlineLevel="2" x14ac:dyDescent="0.35">
      <c r="A10296" s="11">
        <v>43854</v>
      </c>
      <c r="B10296" t="s">
        <v>535</v>
      </c>
      <c r="C10296" s="5">
        <v>18240.759999999998</v>
      </c>
      <c r="D10296" s="26" t="str">
        <f>IF(E10296="","TOTAL","")</f>
        <v/>
      </c>
      <c r="E10296" t="s">
        <v>77</v>
      </c>
    </row>
    <row r="10297" spans="1:5" outlineLevel="2" x14ac:dyDescent="0.35">
      <c r="A10297" s="11">
        <v>43854</v>
      </c>
      <c r="B10297" t="s">
        <v>535</v>
      </c>
      <c r="C10297" s="5">
        <v>1365</v>
      </c>
      <c r="D10297" s="26" t="str">
        <f>IF(E10297="","TOTAL","")</f>
        <v/>
      </c>
      <c r="E10297" t="s">
        <v>77</v>
      </c>
    </row>
    <row r="10298" spans="1:5" outlineLevel="2" x14ac:dyDescent="0.35">
      <c r="A10298" s="11">
        <v>43854</v>
      </c>
      <c r="B10298" t="s">
        <v>535</v>
      </c>
      <c r="C10298" s="5">
        <v>636.5</v>
      </c>
      <c r="D10298" s="26" t="str">
        <f>IF(E10298="","TOTAL","")</f>
        <v/>
      </c>
      <c r="E10298" t="s">
        <v>77</v>
      </c>
    </row>
    <row r="10299" spans="1:5" outlineLevel="1" x14ac:dyDescent="0.35">
      <c r="A10299" s="25">
        <f>A10298</f>
        <v>43854</v>
      </c>
      <c r="B10299" s="24" t="str">
        <f>B10298</f>
        <v>MEDPERM PLACEMENT INC</v>
      </c>
      <c r="C10299" s="26">
        <f>SUBTOTAL(9,C10294:C10298)</f>
        <v>22078.26</v>
      </c>
      <c r="D10299" s="26" t="str">
        <f>IF(E10299="","TOTAL","")</f>
        <v>TOTAL</v>
      </c>
    </row>
    <row r="10300" spans="1:5" outlineLevel="2" x14ac:dyDescent="0.35">
      <c r="A10300" s="11">
        <v>43854</v>
      </c>
      <c r="B10300" t="s">
        <v>631</v>
      </c>
      <c r="C10300" s="5">
        <v>85</v>
      </c>
      <c r="D10300" s="26" t="str">
        <f>IF(E10300="","TOTAL","")</f>
        <v/>
      </c>
      <c r="E10300" t="s">
        <v>77</v>
      </c>
    </row>
    <row r="10301" spans="1:5" outlineLevel="1" x14ac:dyDescent="0.35">
      <c r="A10301" s="25">
        <f>A10300</f>
        <v>43854</v>
      </c>
      <c r="B10301" s="24" t="str">
        <f>B10300</f>
        <v>RICHARD MELOY</v>
      </c>
      <c r="C10301" s="26">
        <f>SUBTOTAL(9,C10300:C10300)</f>
        <v>85</v>
      </c>
      <c r="D10301" s="26" t="str">
        <f>IF(E10301="","TOTAL","")</f>
        <v>TOTAL</v>
      </c>
    </row>
    <row r="10302" spans="1:5" outlineLevel="2" x14ac:dyDescent="0.35">
      <c r="A10302" s="11">
        <v>43854</v>
      </c>
      <c r="B10302" t="s">
        <v>218</v>
      </c>
      <c r="C10302" s="5">
        <v>783.48</v>
      </c>
      <c r="D10302" s="26" t="str">
        <f>IF(E10302="","TOTAL","")</f>
        <v/>
      </c>
      <c r="E10302" t="s">
        <v>80</v>
      </c>
    </row>
    <row r="10303" spans="1:5" outlineLevel="1" x14ac:dyDescent="0.35">
      <c r="A10303" s="25">
        <f>A10302</f>
        <v>43854</v>
      </c>
      <c r="B10303" s="24" t="str">
        <f>B10302</f>
        <v>MENTORING MINDS LP</v>
      </c>
      <c r="C10303" s="26">
        <f>SUBTOTAL(9,C10302:C10302)</f>
        <v>783.48</v>
      </c>
      <c r="D10303" s="26" t="str">
        <f>IF(E10303="","TOTAL","")</f>
        <v>TOTAL</v>
      </c>
    </row>
    <row r="10304" spans="1:5" outlineLevel="2" x14ac:dyDescent="0.35">
      <c r="A10304" s="11">
        <v>43854</v>
      </c>
      <c r="B10304" t="s">
        <v>153</v>
      </c>
      <c r="C10304" s="5">
        <v>173018.73</v>
      </c>
      <c r="D10304" s="26" t="str">
        <f>IF(E10304="","TOTAL","")</f>
        <v/>
      </c>
      <c r="E10304" t="s">
        <v>107</v>
      </c>
    </row>
    <row r="10305" spans="1:5" outlineLevel="1" x14ac:dyDescent="0.35">
      <c r="A10305" s="25">
        <f>A10304</f>
        <v>43854</v>
      </c>
      <c r="B10305" s="24" t="str">
        <f>B10304</f>
        <v>METLIFE</v>
      </c>
      <c r="C10305" s="26">
        <f>SUBTOTAL(9,C10304:C10304)</f>
        <v>173018.73</v>
      </c>
      <c r="D10305" s="26" t="str">
        <f>IF(E10305="","TOTAL","")</f>
        <v>TOTAL</v>
      </c>
    </row>
    <row r="10306" spans="1:5" outlineLevel="2" x14ac:dyDescent="0.35">
      <c r="A10306" s="11">
        <v>43854</v>
      </c>
      <c r="B10306" t="s">
        <v>1934</v>
      </c>
      <c r="C10306" s="5">
        <v>1560</v>
      </c>
      <c r="D10306" s="26" t="str">
        <f>IF(E10306="","TOTAL","")</f>
        <v/>
      </c>
      <c r="E10306" t="s">
        <v>79</v>
      </c>
    </row>
    <row r="10307" spans="1:5" outlineLevel="1" x14ac:dyDescent="0.35">
      <c r="A10307" s="25">
        <f>A10306</f>
        <v>43854</v>
      </c>
      <c r="B10307" s="24" t="str">
        <f>B10306</f>
        <v>MFAC LLC</v>
      </c>
      <c r="C10307" s="26">
        <f>SUBTOTAL(9,C10306:C10306)</f>
        <v>1560</v>
      </c>
      <c r="D10307" s="26" t="str">
        <f>IF(E10307="","TOTAL","")</f>
        <v>TOTAL</v>
      </c>
    </row>
    <row r="10308" spans="1:5" outlineLevel="2" x14ac:dyDescent="0.35">
      <c r="A10308" s="11">
        <v>43854</v>
      </c>
      <c r="B10308" t="s">
        <v>404</v>
      </c>
      <c r="C10308" s="5">
        <v>8151</v>
      </c>
      <c r="D10308" s="26" t="str">
        <f>IF(E10308="","TOTAL","")</f>
        <v/>
      </c>
      <c r="E10308" t="s">
        <v>420</v>
      </c>
    </row>
    <row r="10309" spans="1:5" outlineLevel="1" x14ac:dyDescent="0.35">
      <c r="A10309" s="25">
        <f>A10308</f>
        <v>43854</v>
      </c>
      <c r="B10309" s="24" t="str">
        <f>B10308</f>
        <v>MIDWEST TECHNOLOGY PRODUCTS</v>
      </c>
      <c r="C10309" s="26">
        <f>SUBTOTAL(9,C10308:C10308)</f>
        <v>8151</v>
      </c>
      <c r="D10309" s="26" t="str">
        <f>IF(E10309="","TOTAL","")</f>
        <v>TOTAL</v>
      </c>
    </row>
    <row r="10310" spans="1:5" outlineLevel="2" x14ac:dyDescent="0.35">
      <c r="A10310" s="11">
        <v>43854</v>
      </c>
      <c r="B10310" t="s">
        <v>1935</v>
      </c>
      <c r="C10310" s="5">
        <v>3307.52</v>
      </c>
      <c r="D10310" s="26" t="str">
        <f>IF(E10310="","TOTAL","")</f>
        <v/>
      </c>
      <c r="E10310" t="s">
        <v>85</v>
      </c>
    </row>
    <row r="10311" spans="1:5" outlineLevel="1" x14ac:dyDescent="0.35">
      <c r="A10311" s="25">
        <f>A10310</f>
        <v>43854</v>
      </c>
      <c r="B10311" s="24" t="str">
        <f>B10310</f>
        <v>MILAM &amp; CO PAINTING INC.</v>
      </c>
      <c r="C10311" s="26">
        <f>SUBTOTAL(9,C10310:C10310)</f>
        <v>3307.52</v>
      </c>
      <c r="D10311" s="26" t="str">
        <f>IF(E10311="","TOTAL","")</f>
        <v>TOTAL</v>
      </c>
    </row>
    <row r="10312" spans="1:5" outlineLevel="2" x14ac:dyDescent="0.35">
      <c r="A10312" s="11">
        <v>43854</v>
      </c>
      <c r="B10312" t="s">
        <v>1335</v>
      </c>
      <c r="C10312" s="5">
        <v>115</v>
      </c>
      <c r="D10312" s="26" t="str">
        <f>IF(E10312="","TOTAL","")</f>
        <v/>
      </c>
      <c r="E10312" t="s">
        <v>77</v>
      </c>
    </row>
    <row r="10313" spans="1:5" outlineLevel="1" x14ac:dyDescent="0.35">
      <c r="A10313" s="25">
        <f>A10312</f>
        <v>43854</v>
      </c>
      <c r="B10313" s="24" t="str">
        <f>B10312</f>
        <v>DONTE MILLER</v>
      </c>
      <c r="C10313" s="26">
        <f>SUBTOTAL(9,C10312:C10312)</f>
        <v>115</v>
      </c>
      <c r="D10313" s="26" t="str">
        <f>IF(E10313="","TOTAL","")</f>
        <v>TOTAL</v>
      </c>
    </row>
    <row r="10314" spans="1:5" outlineLevel="2" x14ac:dyDescent="0.35">
      <c r="A10314" s="11">
        <v>43854</v>
      </c>
      <c r="B10314" t="s">
        <v>1936</v>
      </c>
      <c r="C10314" s="5">
        <v>75</v>
      </c>
      <c r="D10314" s="26" t="str">
        <f>IF(E10314="","TOTAL","")</f>
        <v/>
      </c>
      <c r="E10314" t="s">
        <v>77</v>
      </c>
    </row>
    <row r="10315" spans="1:5" outlineLevel="2" x14ac:dyDescent="0.35">
      <c r="A10315" s="11">
        <v>43854</v>
      </c>
      <c r="B10315" t="s">
        <v>1936</v>
      </c>
      <c r="C10315" s="5">
        <v>75</v>
      </c>
      <c r="D10315" s="26" t="str">
        <f>IF(E10315="","TOTAL","")</f>
        <v/>
      </c>
      <c r="E10315" t="s">
        <v>77</v>
      </c>
    </row>
    <row r="10316" spans="1:5" outlineLevel="1" x14ac:dyDescent="0.35">
      <c r="A10316" s="25">
        <f>A10315</f>
        <v>43854</v>
      </c>
      <c r="B10316" s="24" t="str">
        <f>B10315</f>
        <v>ROGER-PHILLIP MILLS</v>
      </c>
      <c r="C10316" s="26">
        <f>SUBTOTAL(9,C10314:C10315)</f>
        <v>150</v>
      </c>
      <c r="D10316" s="26" t="str">
        <f>IF(E10316="","TOTAL","")</f>
        <v>TOTAL</v>
      </c>
    </row>
    <row r="10317" spans="1:5" outlineLevel="2" x14ac:dyDescent="0.35">
      <c r="A10317" s="11">
        <v>43854</v>
      </c>
      <c r="B10317" t="s">
        <v>1937</v>
      </c>
      <c r="C10317" s="5">
        <v>585</v>
      </c>
      <c r="D10317" s="26" t="str">
        <f>IF(E10317="","TOTAL","")</f>
        <v/>
      </c>
      <c r="E10317" t="s">
        <v>79</v>
      </c>
    </row>
    <row r="10318" spans="1:5" outlineLevel="1" x14ac:dyDescent="0.35">
      <c r="A10318" s="25">
        <f>A10317</f>
        <v>43854</v>
      </c>
      <c r="B10318" s="24" t="str">
        <f>B10317</f>
        <v>AMPLYUS</v>
      </c>
      <c r="C10318" s="26">
        <f>SUBTOTAL(9,C10317:C10317)</f>
        <v>585</v>
      </c>
      <c r="D10318" s="26" t="str">
        <f>IF(E10318="","TOTAL","")</f>
        <v>TOTAL</v>
      </c>
    </row>
    <row r="10319" spans="1:5" outlineLevel="2" x14ac:dyDescent="0.35">
      <c r="A10319" s="11">
        <v>43854</v>
      </c>
      <c r="B10319" t="s">
        <v>283</v>
      </c>
      <c r="C10319" s="5">
        <v>120</v>
      </c>
      <c r="D10319" s="26" t="str">
        <f>IF(E10319="","TOTAL","")</f>
        <v/>
      </c>
      <c r="E10319" t="s">
        <v>77</v>
      </c>
    </row>
    <row r="10320" spans="1:5" outlineLevel="1" x14ac:dyDescent="0.35">
      <c r="A10320" s="25">
        <f>A10319</f>
        <v>43854</v>
      </c>
      <c r="B10320" s="24" t="str">
        <f>B10319</f>
        <v>HOOMAN MISSAGHY</v>
      </c>
      <c r="C10320" s="26">
        <f>SUBTOTAL(9,C10319:C10319)</f>
        <v>120</v>
      </c>
      <c r="D10320" s="26" t="str">
        <f>IF(E10320="","TOTAL","")</f>
        <v>TOTAL</v>
      </c>
    </row>
    <row r="10321" spans="1:5" outlineLevel="2" x14ac:dyDescent="0.35">
      <c r="A10321" s="11">
        <v>43854</v>
      </c>
      <c r="B10321" t="s">
        <v>213</v>
      </c>
      <c r="C10321" s="5">
        <v>404.98</v>
      </c>
      <c r="D10321" s="26" t="str">
        <f>IF(E10321="","TOTAL","")</f>
        <v/>
      </c>
      <c r="E10321" t="s">
        <v>97</v>
      </c>
    </row>
    <row r="10322" spans="1:5" outlineLevel="2" x14ac:dyDescent="0.35">
      <c r="A10322" s="11">
        <v>43854</v>
      </c>
      <c r="B10322" t="s">
        <v>213</v>
      </c>
      <c r="C10322" s="5">
        <v>328.8</v>
      </c>
      <c r="D10322" s="26" t="str">
        <f>IF(E10322="","TOTAL","")</f>
        <v/>
      </c>
      <c r="E10322" t="s">
        <v>180</v>
      </c>
    </row>
    <row r="10323" spans="1:5" outlineLevel="2" x14ac:dyDescent="0.35">
      <c r="A10323" s="11">
        <v>43854</v>
      </c>
      <c r="B10323" t="s">
        <v>213</v>
      </c>
      <c r="C10323" s="5">
        <v>328.8</v>
      </c>
      <c r="D10323" s="26" t="str">
        <f>IF(E10323="","TOTAL","")</f>
        <v/>
      </c>
      <c r="E10323" t="s">
        <v>180</v>
      </c>
    </row>
    <row r="10324" spans="1:5" outlineLevel="2" x14ac:dyDescent="0.35">
      <c r="A10324" s="11">
        <v>43854</v>
      </c>
      <c r="B10324" t="s">
        <v>213</v>
      </c>
      <c r="C10324" s="5">
        <v>328.8</v>
      </c>
      <c r="D10324" s="26" t="str">
        <f>IF(E10324="","TOTAL","")</f>
        <v/>
      </c>
      <c r="E10324" t="s">
        <v>180</v>
      </c>
    </row>
    <row r="10325" spans="1:5" outlineLevel="1" x14ac:dyDescent="0.35">
      <c r="A10325" s="25">
        <f>A10324</f>
        <v>43854</v>
      </c>
      <c r="B10325" s="24" t="str">
        <f>B10324</f>
        <v>MISSY'S TRAVEL</v>
      </c>
      <c r="C10325" s="26">
        <f>SUBTOTAL(9,C10321:C10324)</f>
        <v>1391.3799999999999</v>
      </c>
      <c r="D10325" s="26" t="str">
        <f>IF(E10325="","TOTAL","")</f>
        <v>TOTAL</v>
      </c>
    </row>
    <row r="10326" spans="1:5" outlineLevel="2" x14ac:dyDescent="0.35">
      <c r="A10326" s="11">
        <v>43854</v>
      </c>
      <c r="B10326" t="s">
        <v>1938</v>
      </c>
      <c r="C10326" s="5">
        <v>195</v>
      </c>
      <c r="D10326" s="26" t="str">
        <f>IF(E10326="","TOTAL","")</f>
        <v/>
      </c>
      <c r="E10326" t="s">
        <v>77</v>
      </c>
    </row>
    <row r="10327" spans="1:5" outlineLevel="2" x14ac:dyDescent="0.35">
      <c r="A10327" s="11">
        <v>43854</v>
      </c>
      <c r="B10327" t="s">
        <v>1938</v>
      </c>
      <c r="C10327" s="5">
        <v>195</v>
      </c>
      <c r="D10327" s="26" t="str">
        <f>IF(E10327="","TOTAL","")</f>
        <v/>
      </c>
      <c r="E10327" t="s">
        <v>77</v>
      </c>
    </row>
    <row r="10328" spans="1:5" outlineLevel="2" x14ac:dyDescent="0.35">
      <c r="A10328" s="11">
        <v>43854</v>
      </c>
      <c r="B10328" t="s">
        <v>1938</v>
      </c>
      <c r="C10328" s="5">
        <v>67.5</v>
      </c>
      <c r="D10328" s="26" t="str">
        <f>IF(E10328="","TOTAL","")</f>
        <v/>
      </c>
      <c r="E10328" t="s">
        <v>77</v>
      </c>
    </row>
    <row r="10329" spans="1:5" outlineLevel="2" x14ac:dyDescent="0.35">
      <c r="A10329" s="11">
        <v>43854</v>
      </c>
      <c r="B10329" t="s">
        <v>1938</v>
      </c>
      <c r="C10329" s="5">
        <v>127.5</v>
      </c>
      <c r="D10329" s="26" t="str">
        <f>IF(E10329="","TOTAL","")</f>
        <v/>
      </c>
      <c r="E10329" t="s">
        <v>77</v>
      </c>
    </row>
    <row r="10330" spans="1:5" outlineLevel="2" x14ac:dyDescent="0.35">
      <c r="A10330" s="11">
        <v>43854</v>
      </c>
      <c r="B10330" t="s">
        <v>1938</v>
      </c>
      <c r="C10330" s="5">
        <v>187.5</v>
      </c>
      <c r="D10330" s="26" t="str">
        <f>IF(E10330="","TOTAL","")</f>
        <v/>
      </c>
      <c r="E10330" t="s">
        <v>77</v>
      </c>
    </row>
    <row r="10331" spans="1:5" outlineLevel="2" x14ac:dyDescent="0.35">
      <c r="A10331" s="11">
        <v>43854</v>
      </c>
      <c r="B10331" t="s">
        <v>1938</v>
      </c>
      <c r="C10331" s="5">
        <v>67.5</v>
      </c>
      <c r="D10331" s="26" t="str">
        <f>IF(E10331="","TOTAL","")</f>
        <v/>
      </c>
      <c r="E10331" t="s">
        <v>77</v>
      </c>
    </row>
    <row r="10332" spans="1:5" outlineLevel="1" x14ac:dyDescent="0.35">
      <c r="A10332" s="25">
        <f>A10331</f>
        <v>43854</v>
      </c>
      <c r="B10332" s="24" t="str">
        <f>B10331</f>
        <v>ROBERT MITCHELL</v>
      </c>
      <c r="C10332" s="26">
        <f>SUBTOTAL(9,C10326:C10331)</f>
        <v>840</v>
      </c>
      <c r="D10332" s="26" t="str">
        <f>IF(E10332="","TOTAL","")</f>
        <v>TOTAL</v>
      </c>
    </row>
    <row r="10333" spans="1:5" outlineLevel="2" x14ac:dyDescent="0.35">
      <c r="A10333" s="11">
        <v>43854</v>
      </c>
      <c r="B10333" t="s">
        <v>1939</v>
      </c>
      <c r="C10333" s="5">
        <v>218.13</v>
      </c>
      <c r="D10333" s="26" t="str">
        <f>IF(E10333="","TOTAL","")</f>
        <v/>
      </c>
      <c r="E10333" t="s">
        <v>83</v>
      </c>
    </row>
    <row r="10334" spans="1:5" outlineLevel="1" x14ac:dyDescent="0.35">
      <c r="A10334" s="25">
        <f>A10333</f>
        <v>43854</v>
      </c>
      <c r="B10334" s="24" t="str">
        <f>B10333</f>
        <v>MONTGOMERY ISD</v>
      </c>
      <c r="C10334" s="26">
        <f>SUBTOTAL(9,C10333:C10333)</f>
        <v>218.13</v>
      </c>
      <c r="D10334" s="26" t="str">
        <f>IF(E10334="","TOTAL","")</f>
        <v>TOTAL</v>
      </c>
    </row>
    <row r="10335" spans="1:5" outlineLevel="2" x14ac:dyDescent="0.35">
      <c r="A10335" s="11">
        <v>43854</v>
      </c>
      <c r="B10335" t="s">
        <v>783</v>
      </c>
      <c r="C10335" s="5">
        <v>65</v>
      </c>
      <c r="D10335" s="26" t="str">
        <f>IF(E10335="","TOTAL","")</f>
        <v/>
      </c>
      <c r="E10335" t="s">
        <v>77</v>
      </c>
    </row>
    <row r="10336" spans="1:5" outlineLevel="1" x14ac:dyDescent="0.35">
      <c r="A10336" s="25">
        <f>A10335</f>
        <v>43854</v>
      </c>
      <c r="B10336" s="24" t="str">
        <f>B10335</f>
        <v>RONELL MONTGOMERY</v>
      </c>
      <c r="C10336" s="26">
        <f>SUBTOTAL(9,C10335:C10335)</f>
        <v>65</v>
      </c>
      <c r="D10336" s="26" t="str">
        <f>IF(E10336="","TOTAL","")</f>
        <v>TOTAL</v>
      </c>
    </row>
    <row r="10337" spans="1:5" outlineLevel="2" x14ac:dyDescent="0.35">
      <c r="A10337" s="11">
        <v>43854</v>
      </c>
      <c r="B10337" t="s">
        <v>931</v>
      </c>
      <c r="C10337" s="5">
        <v>65</v>
      </c>
      <c r="D10337" s="26" t="str">
        <f>IF(E10337="","TOTAL","")</f>
        <v/>
      </c>
      <c r="E10337" t="s">
        <v>77</v>
      </c>
    </row>
    <row r="10338" spans="1:5" outlineLevel="2" x14ac:dyDescent="0.35">
      <c r="A10338" s="11">
        <v>43854</v>
      </c>
      <c r="B10338" t="s">
        <v>931</v>
      </c>
      <c r="C10338" s="5">
        <v>115</v>
      </c>
      <c r="D10338" s="26" t="str">
        <f>IF(E10338="","TOTAL","")</f>
        <v/>
      </c>
      <c r="E10338" t="s">
        <v>77</v>
      </c>
    </row>
    <row r="10339" spans="1:5" outlineLevel="1" x14ac:dyDescent="0.35">
      <c r="A10339" s="25">
        <f>A10338</f>
        <v>43854</v>
      </c>
      <c r="B10339" s="24" t="str">
        <f>B10338</f>
        <v>CODY MOORE</v>
      </c>
      <c r="C10339" s="26">
        <f>SUBTOTAL(9,C10337:C10338)</f>
        <v>180</v>
      </c>
      <c r="D10339" s="26" t="str">
        <f>IF(E10339="","TOTAL","")</f>
        <v>TOTAL</v>
      </c>
    </row>
    <row r="10340" spans="1:5" outlineLevel="2" x14ac:dyDescent="0.35">
      <c r="A10340" s="11">
        <v>43854</v>
      </c>
      <c r="B10340" t="s">
        <v>1620</v>
      </c>
      <c r="C10340" s="5">
        <v>95</v>
      </c>
      <c r="D10340" s="26" t="str">
        <f>IF(E10340="","TOTAL","")</f>
        <v/>
      </c>
      <c r="E10340" t="s">
        <v>77</v>
      </c>
    </row>
    <row r="10341" spans="1:5" outlineLevel="1" x14ac:dyDescent="0.35">
      <c r="A10341" s="25">
        <f>A10340</f>
        <v>43854</v>
      </c>
      <c r="B10341" s="24" t="str">
        <f>B10340</f>
        <v>CHRISTOPHER MORENO</v>
      </c>
      <c r="C10341" s="26">
        <f>SUBTOTAL(9,C10340:C10340)</f>
        <v>95</v>
      </c>
      <c r="D10341" s="26" t="str">
        <f>IF(E10341="","TOTAL","")</f>
        <v>TOTAL</v>
      </c>
    </row>
    <row r="10342" spans="1:5" outlineLevel="2" x14ac:dyDescent="0.35">
      <c r="A10342" s="11">
        <v>43854</v>
      </c>
      <c r="B10342" t="s">
        <v>1940</v>
      </c>
      <c r="C10342" s="5">
        <v>85</v>
      </c>
      <c r="D10342" s="26" t="str">
        <f>IF(E10342="","TOTAL","")</f>
        <v/>
      </c>
      <c r="E10342" t="s">
        <v>77</v>
      </c>
    </row>
    <row r="10343" spans="1:5" outlineLevel="1" x14ac:dyDescent="0.35">
      <c r="A10343" s="25">
        <f>A10342</f>
        <v>43854</v>
      </c>
      <c r="B10343" s="24" t="str">
        <f>B10342</f>
        <v>ANDRE MORGAN</v>
      </c>
      <c r="C10343" s="26">
        <f>SUBTOTAL(9,C10342:C10342)</f>
        <v>85</v>
      </c>
      <c r="D10343" s="26" t="str">
        <f>IF(E10343="","TOTAL","")</f>
        <v>TOTAL</v>
      </c>
    </row>
    <row r="10344" spans="1:5" outlineLevel="2" x14ac:dyDescent="0.35">
      <c r="A10344" s="11">
        <v>43854</v>
      </c>
      <c r="B10344" t="s">
        <v>437</v>
      </c>
      <c r="C10344" s="5">
        <v>133.66</v>
      </c>
      <c r="D10344" s="26" t="str">
        <f>IF(E10344="","TOTAL","")</f>
        <v/>
      </c>
      <c r="E10344" t="s">
        <v>81</v>
      </c>
    </row>
    <row r="10345" spans="1:5" outlineLevel="2" x14ac:dyDescent="0.35">
      <c r="A10345" s="11">
        <v>43854</v>
      </c>
      <c r="B10345" t="s">
        <v>437</v>
      </c>
      <c r="C10345" s="5">
        <v>57.07</v>
      </c>
      <c r="D10345" s="26" t="str">
        <f>IF(E10345="","TOTAL","")</f>
        <v/>
      </c>
      <c r="E10345" t="s">
        <v>81</v>
      </c>
    </row>
    <row r="10346" spans="1:5" outlineLevel="1" x14ac:dyDescent="0.35">
      <c r="A10346" s="25">
        <f>A10345</f>
        <v>43854</v>
      </c>
      <c r="B10346" s="24" t="str">
        <f>B10345</f>
        <v>MORRISON SUPPLY COMPANY LLC</v>
      </c>
      <c r="C10346" s="26">
        <f>SUBTOTAL(9,C10344:C10345)</f>
        <v>190.73</v>
      </c>
      <c r="D10346" s="26" t="str">
        <f>IF(E10346="","TOTAL","")</f>
        <v>TOTAL</v>
      </c>
    </row>
    <row r="10347" spans="1:5" outlineLevel="2" x14ac:dyDescent="0.35">
      <c r="A10347" s="11">
        <v>43854</v>
      </c>
      <c r="B10347" t="s">
        <v>784</v>
      </c>
      <c r="C10347" s="5">
        <v>350</v>
      </c>
      <c r="D10347" s="26" t="str">
        <f>IF(E10347="","TOTAL","")</f>
        <v/>
      </c>
      <c r="E10347" t="s">
        <v>99</v>
      </c>
    </row>
    <row r="10348" spans="1:5" outlineLevel="1" x14ac:dyDescent="0.35">
      <c r="A10348" s="25">
        <f>A10347</f>
        <v>43854</v>
      </c>
      <c r="B10348" s="24" t="str">
        <f>B10347</f>
        <v>MORTON RANCH HIGH SCHOOL THEATRE ARTS BOOSTER</v>
      </c>
      <c r="C10348" s="26">
        <f>SUBTOTAL(9,C10347:C10347)</f>
        <v>350</v>
      </c>
      <c r="D10348" s="26" t="str">
        <f>IF(E10348="","TOTAL","")</f>
        <v>TOTAL</v>
      </c>
    </row>
    <row r="10349" spans="1:5" outlineLevel="2" x14ac:dyDescent="0.35">
      <c r="A10349" s="11">
        <v>43854</v>
      </c>
      <c r="B10349" t="s">
        <v>439</v>
      </c>
      <c r="C10349" s="5">
        <v>2164.8000000000002</v>
      </c>
      <c r="D10349" s="26" t="str">
        <f>IF(E10349="","TOTAL","")</f>
        <v/>
      </c>
      <c r="E10349" t="s">
        <v>90</v>
      </c>
    </row>
    <row r="10350" spans="1:5" outlineLevel="2" x14ac:dyDescent="0.35">
      <c r="A10350" s="11">
        <v>43854</v>
      </c>
      <c r="B10350" t="s">
        <v>439</v>
      </c>
      <c r="C10350" s="5">
        <v>45.12</v>
      </c>
      <c r="D10350" s="26" t="str">
        <f>IF(E10350="","TOTAL","")</f>
        <v/>
      </c>
      <c r="E10350" t="s">
        <v>79</v>
      </c>
    </row>
    <row r="10351" spans="1:5" outlineLevel="2" x14ac:dyDescent="0.35">
      <c r="A10351" s="11">
        <v>43854</v>
      </c>
      <c r="B10351" t="s">
        <v>439</v>
      </c>
      <c r="C10351" s="5">
        <v>1580.4</v>
      </c>
      <c r="D10351" s="26" t="str">
        <f>IF(E10351="","TOTAL","")</f>
        <v/>
      </c>
      <c r="E10351" t="s">
        <v>90</v>
      </c>
    </row>
    <row r="10352" spans="1:5" outlineLevel="1" x14ac:dyDescent="0.35">
      <c r="A10352" s="25">
        <f>A10351</f>
        <v>43854</v>
      </c>
      <c r="B10352" s="24" t="str">
        <f>B10351</f>
        <v>MSC INDUSTRIAL SUPPLY CO</v>
      </c>
      <c r="C10352" s="26">
        <f>SUBTOTAL(9,C10349:C10351)</f>
        <v>3790.32</v>
      </c>
      <c r="D10352" s="26" t="str">
        <f>IF(E10352="","TOTAL","")</f>
        <v>TOTAL</v>
      </c>
    </row>
    <row r="10353" spans="1:5" outlineLevel="2" x14ac:dyDescent="0.35">
      <c r="A10353" s="11">
        <v>43854</v>
      </c>
      <c r="B10353" t="s">
        <v>229</v>
      </c>
      <c r="C10353" s="5">
        <v>181.3</v>
      </c>
      <c r="D10353" s="26" t="str">
        <f>IF(E10353="","TOTAL","")</f>
        <v/>
      </c>
      <c r="E10353" t="s">
        <v>79</v>
      </c>
    </row>
    <row r="10354" spans="1:5" outlineLevel="1" x14ac:dyDescent="0.35">
      <c r="A10354" s="25">
        <f>A10353</f>
        <v>43854</v>
      </c>
      <c r="B10354" s="24" t="str">
        <f>B10353</f>
        <v>MUSIC IN MOTION</v>
      </c>
      <c r="C10354" s="26">
        <f>SUBTOTAL(9,C10353:C10353)</f>
        <v>181.3</v>
      </c>
      <c r="D10354" s="26" t="str">
        <f>IF(E10354="","TOTAL","")</f>
        <v>TOTAL</v>
      </c>
    </row>
    <row r="10355" spans="1:5" outlineLevel="2" x14ac:dyDescent="0.35">
      <c r="A10355" s="11">
        <v>43854</v>
      </c>
      <c r="B10355" t="s">
        <v>36</v>
      </c>
      <c r="C10355" s="5">
        <v>43.2</v>
      </c>
      <c r="D10355" s="26" t="str">
        <f>IF(E10355="","TOTAL","")</f>
        <v/>
      </c>
      <c r="E10355" t="s">
        <v>79</v>
      </c>
    </row>
    <row r="10356" spans="1:5" outlineLevel="2" x14ac:dyDescent="0.35">
      <c r="A10356" s="11">
        <v>43854</v>
      </c>
      <c r="B10356" t="s">
        <v>36</v>
      </c>
      <c r="C10356" s="5">
        <v>57.35</v>
      </c>
      <c r="D10356" s="26" t="str">
        <f>IF(E10356="","TOTAL","")</f>
        <v/>
      </c>
      <c r="E10356" t="s">
        <v>79</v>
      </c>
    </row>
    <row r="10357" spans="1:5" outlineLevel="2" x14ac:dyDescent="0.35">
      <c r="A10357" s="11">
        <v>43854</v>
      </c>
      <c r="B10357" t="s">
        <v>36</v>
      </c>
      <c r="C10357" s="5">
        <v>180</v>
      </c>
      <c r="D10357" s="26" t="str">
        <f>IF(E10357="","TOTAL","")</f>
        <v/>
      </c>
      <c r="E10357" t="s">
        <v>79</v>
      </c>
    </row>
    <row r="10358" spans="1:5" outlineLevel="2" x14ac:dyDescent="0.35">
      <c r="A10358" s="11">
        <v>43854</v>
      </c>
      <c r="B10358" t="s">
        <v>36</v>
      </c>
      <c r="C10358" s="5">
        <v>178.26</v>
      </c>
      <c r="D10358" s="26" t="str">
        <f>IF(E10358="","TOTAL","")</f>
        <v/>
      </c>
      <c r="E10358" t="s">
        <v>79</v>
      </c>
    </row>
    <row r="10359" spans="1:5" outlineLevel="2" x14ac:dyDescent="0.35">
      <c r="A10359" s="11">
        <v>43854</v>
      </c>
      <c r="B10359" t="s">
        <v>36</v>
      </c>
      <c r="C10359" s="5">
        <v>652.98</v>
      </c>
      <c r="D10359" s="26" t="str">
        <f>IF(E10359="","TOTAL","")</f>
        <v/>
      </c>
      <c r="E10359" t="s">
        <v>79</v>
      </c>
    </row>
    <row r="10360" spans="1:5" outlineLevel="2" x14ac:dyDescent="0.35">
      <c r="A10360" s="11">
        <v>43854</v>
      </c>
      <c r="B10360" t="s">
        <v>36</v>
      </c>
      <c r="C10360" s="5">
        <v>205</v>
      </c>
      <c r="D10360" s="26" t="str">
        <f>IF(E10360="","TOTAL","")</f>
        <v/>
      </c>
      <c r="E10360" t="s">
        <v>79</v>
      </c>
    </row>
    <row r="10361" spans="1:5" outlineLevel="2" x14ac:dyDescent="0.35">
      <c r="A10361" s="11">
        <v>43854</v>
      </c>
      <c r="B10361" t="s">
        <v>36</v>
      </c>
      <c r="C10361" s="5">
        <v>397.68</v>
      </c>
      <c r="D10361" s="26" t="str">
        <f>IF(E10361="","TOTAL","")</f>
        <v/>
      </c>
      <c r="E10361" t="s">
        <v>79</v>
      </c>
    </row>
    <row r="10362" spans="1:5" outlineLevel="2" x14ac:dyDescent="0.35">
      <c r="A10362" s="11">
        <v>43854</v>
      </c>
      <c r="B10362" t="s">
        <v>36</v>
      </c>
      <c r="C10362" s="5">
        <v>83</v>
      </c>
      <c r="D10362" s="26" t="str">
        <f>IF(E10362="","TOTAL","")</f>
        <v/>
      </c>
      <c r="E10362" t="s">
        <v>79</v>
      </c>
    </row>
    <row r="10363" spans="1:5" outlineLevel="2" x14ac:dyDescent="0.35">
      <c r="A10363" s="11">
        <v>43854</v>
      </c>
      <c r="B10363" t="s">
        <v>36</v>
      </c>
      <c r="C10363" s="5">
        <v>567.83000000000004</v>
      </c>
      <c r="D10363" s="26" t="str">
        <f>IF(E10363="","TOTAL","")</f>
        <v/>
      </c>
      <c r="E10363" t="s">
        <v>79</v>
      </c>
    </row>
    <row r="10364" spans="1:5" outlineLevel="2" x14ac:dyDescent="0.35">
      <c r="A10364" s="11">
        <v>43854</v>
      </c>
      <c r="B10364" t="s">
        <v>36</v>
      </c>
      <c r="C10364" s="5">
        <v>33.200000000000003</v>
      </c>
      <c r="D10364" s="26" t="str">
        <f>IF(E10364="","TOTAL","")</f>
        <v/>
      </c>
      <c r="E10364" t="s">
        <v>79</v>
      </c>
    </row>
    <row r="10365" spans="1:5" outlineLevel="1" x14ac:dyDescent="0.35">
      <c r="A10365" s="25">
        <f>A10364</f>
        <v>43854</v>
      </c>
      <c r="B10365" s="24" t="str">
        <f>B10364</f>
        <v>NASCO</v>
      </c>
      <c r="C10365" s="26">
        <f>SUBTOTAL(9,C10355:C10364)</f>
        <v>2398.5</v>
      </c>
      <c r="D10365" s="26" t="str">
        <f>IF(E10365="","TOTAL","")</f>
        <v>TOTAL</v>
      </c>
    </row>
    <row r="10366" spans="1:5" outlineLevel="2" x14ac:dyDescent="0.35">
      <c r="A10366" s="11">
        <v>43854</v>
      </c>
      <c r="B10366" t="s">
        <v>536</v>
      </c>
      <c r="C10366" s="5">
        <v>159.5</v>
      </c>
      <c r="D10366" s="26" t="str">
        <f>IF(E10366="","TOTAL","")</f>
        <v/>
      </c>
      <c r="E10366" t="s">
        <v>83</v>
      </c>
    </row>
    <row r="10367" spans="1:5" outlineLevel="1" x14ac:dyDescent="0.35">
      <c r="A10367" s="25">
        <f>A10366</f>
        <v>43854</v>
      </c>
      <c r="B10367" s="24" t="str">
        <f>B10366</f>
        <v>NASN</v>
      </c>
      <c r="C10367" s="26">
        <f>SUBTOTAL(9,C10366:C10366)</f>
        <v>159.5</v>
      </c>
      <c r="D10367" s="26" t="str">
        <f>IF(E10367="","TOTAL","")</f>
        <v>TOTAL</v>
      </c>
    </row>
    <row r="10368" spans="1:5" outlineLevel="2" x14ac:dyDescent="0.35">
      <c r="A10368" s="11">
        <v>43854</v>
      </c>
      <c r="B10368" t="s">
        <v>1941</v>
      </c>
      <c r="C10368" s="5">
        <v>4360</v>
      </c>
      <c r="D10368" s="26" t="str">
        <f>IF(E10368="","TOTAL","")</f>
        <v/>
      </c>
      <c r="E10368" t="s">
        <v>82</v>
      </c>
    </row>
    <row r="10369" spans="1:5" outlineLevel="1" x14ac:dyDescent="0.35">
      <c r="A10369" s="25">
        <f>A10368</f>
        <v>43854</v>
      </c>
      <c r="B10369" s="24" t="str">
        <f>B10368</f>
        <v>NATIONAL PRINCIPALS CONFERENCE</v>
      </c>
      <c r="C10369" s="26">
        <f>SUBTOTAL(9,C10368:C10368)</f>
        <v>4360</v>
      </c>
      <c r="D10369" s="26" t="str">
        <f>IF(E10369="","TOTAL","")</f>
        <v>TOTAL</v>
      </c>
    </row>
    <row r="10370" spans="1:5" outlineLevel="2" x14ac:dyDescent="0.35">
      <c r="A10370" s="11">
        <v>43854</v>
      </c>
      <c r="B10370" t="s">
        <v>933</v>
      </c>
      <c r="C10370" s="5">
        <v>695</v>
      </c>
      <c r="D10370" s="26" t="str">
        <f>IF(E10370="","TOTAL","")</f>
        <v/>
      </c>
      <c r="E10370" t="s">
        <v>99</v>
      </c>
    </row>
    <row r="10371" spans="1:5" outlineLevel="1" x14ac:dyDescent="0.35">
      <c r="A10371" s="25">
        <f>A10370</f>
        <v>43854</v>
      </c>
      <c r="B10371" s="24" t="str">
        <f>B10370</f>
        <v>NATIONAL ACADEMIC QUIZ TOURNAMENTS</v>
      </c>
      <c r="C10371" s="26">
        <f>SUBTOTAL(9,C10370:C10370)</f>
        <v>695</v>
      </c>
      <c r="D10371" s="26" t="str">
        <f>IF(E10371="","TOTAL","")</f>
        <v>TOTAL</v>
      </c>
    </row>
    <row r="10372" spans="1:5" outlineLevel="2" x14ac:dyDescent="0.35">
      <c r="A10372" s="11">
        <v>43854</v>
      </c>
      <c r="B10372" t="s">
        <v>1942</v>
      </c>
      <c r="C10372" s="5">
        <v>355</v>
      </c>
      <c r="D10372" s="26" t="str">
        <f>IF(E10372="","TOTAL","")</f>
        <v/>
      </c>
      <c r="E10372" t="s">
        <v>180</v>
      </c>
    </row>
    <row r="10373" spans="1:5" outlineLevel="1" x14ac:dyDescent="0.35">
      <c r="A10373" s="25">
        <f>A10372</f>
        <v>43854</v>
      </c>
      <c r="B10373" s="24" t="str">
        <f>B10372</f>
        <v>NCTM REGISTRATION SERVICES</v>
      </c>
      <c r="C10373" s="26">
        <f>SUBTOTAL(9,C10372:C10372)</f>
        <v>355</v>
      </c>
      <c r="D10373" s="26" t="str">
        <f>IF(E10373="","TOTAL","")</f>
        <v>TOTAL</v>
      </c>
    </row>
    <row r="10374" spans="1:5" outlineLevel="2" x14ac:dyDescent="0.35">
      <c r="A10374" s="11">
        <v>43854</v>
      </c>
      <c r="B10374" t="s">
        <v>1942</v>
      </c>
      <c r="C10374" s="5">
        <v>355</v>
      </c>
      <c r="D10374" s="26" t="str">
        <f>IF(E10374="","TOTAL","")</f>
        <v/>
      </c>
      <c r="E10374" t="s">
        <v>180</v>
      </c>
    </row>
    <row r="10375" spans="1:5" outlineLevel="1" x14ac:dyDescent="0.35">
      <c r="A10375" s="25">
        <f>A10374</f>
        <v>43854</v>
      </c>
      <c r="B10375" s="24" t="str">
        <f>B10374</f>
        <v>NCTM REGISTRATION SERVICES</v>
      </c>
      <c r="C10375" s="26">
        <f>SUBTOTAL(9,C10374:C10374)</f>
        <v>355</v>
      </c>
      <c r="D10375" s="26" t="str">
        <f>IF(E10375="","TOTAL","")</f>
        <v>TOTAL</v>
      </c>
    </row>
    <row r="10376" spans="1:5" outlineLevel="2" x14ac:dyDescent="0.35">
      <c r="A10376" s="11">
        <v>43854</v>
      </c>
      <c r="B10376" t="s">
        <v>934</v>
      </c>
      <c r="C10376" s="5">
        <v>3850</v>
      </c>
      <c r="D10376" s="26" t="str">
        <f>IF(E10376="","TOTAL","")</f>
        <v/>
      </c>
      <c r="E10376" t="s">
        <v>180</v>
      </c>
    </row>
    <row r="10377" spans="1:5" outlineLevel="1" x14ac:dyDescent="0.35">
      <c r="A10377" s="25">
        <f>A10376</f>
        <v>43854</v>
      </c>
      <c r="B10377" s="24" t="str">
        <f>B10376</f>
        <v>NATIONAL COUNCIL FOR THE SOCIAL STUDIES</v>
      </c>
      <c r="C10377" s="26">
        <f>SUBTOTAL(9,C10376:C10376)</f>
        <v>3850</v>
      </c>
      <c r="D10377" s="26" t="str">
        <f>IF(E10377="","TOTAL","")</f>
        <v>TOTAL</v>
      </c>
    </row>
    <row r="10378" spans="1:5" outlineLevel="2" x14ac:dyDescent="0.35">
      <c r="A10378" s="11">
        <v>43854</v>
      </c>
      <c r="B10378" t="s">
        <v>216</v>
      </c>
      <c r="C10378" s="5">
        <v>360</v>
      </c>
      <c r="D10378" s="26" t="str">
        <f>IF(E10378="","TOTAL","")</f>
        <v/>
      </c>
      <c r="E10378" t="s">
        <v>79</v>
      </c>
    </row>
    <row r="10379" spans="1:5" outlineLevel="2" x14ac:dyDescent="0.35">
      <c r="A10379" s="11">
        <v>43854</v>
      </c>
      <c r="B10379" t="s">
        <v>216</v>
      </c>
      <c r="C10379" s="5">
        <v>260</v>
      </c>
      <c r="D10379" s="26" t="str">
        <f>IF(E10379="","TOTAL","")</f>
        <v/>
      </c>
      <c r="E10379" t="s">
        <v>80</v>
      </c>
    </row>
    <row r="10380" spans="1:5" outlineLevel="2" x14ac:dyDescent="0.35">
      <c r="A10380" s="11">
        <v>43854</v>
      </c>
      <c r="B10380" t="s">
        <v>216</v>
      </c>
      <c r="C10380" s="5">
        <v>1029</v>
      </c>
      <c r="D10380" s="26" t="str">
        <f>IF(E10380="","TOTAL","")</f>
        <v/>
      </c>
      <c r="E10380" t="s">
        <v>79</v>
      </c>
    </row>
    <row r="10381" spans="1:5" outlineLevel="1" x14ac:dyDescent="0.35">
      <c r="A10381" s="25">
        <f>A10380</f>
        <v>43854</v>
      </c>
      <c r="B10381" s="24" t="str">
        <f>B10380</f>
        <v>NATIONAL FFA ORGANIZATION</v>
      </c>
      <c r="C10381" s="26">
        <f>SUBTOTAL(9,C10378:C10380)</f>
        <v>1649</v>
      </c>
      <c r="D10381" s="26" t="str">
        <f>IF(E10381="","TOTAL","")</f>
        <v>TOTAL</v>
      </c>
    </row>
    <row r="10382" spans="1:5" outlineLevel="2" x14ac:dyDescent="0.35">
      <c r="A10382" s="11">
        <v>43854</v>
      </c>
      <c r="B10382" t="s">
        <v>216</v>
      </c>
      <c r="C10382" s="5">
        <v>845</v>
      </c>
      <c r="D10382" s="26" t="str">
        <f>IF(E10382="","TOTAL","")</f>
        <v/>
      </c>
      <c r="E10382" t="s">
        <v>99</v>
      </c>
    </row>
    <row r="10383" spans="1:5" outlineLevel="1" x14ac:dyDescent="0.35">
      <c r="A10383" s="25">
        <f>A10382</f>
        <v>43854</v>
      </c>
      <c r="B10383" s="24" t="str">
        <f>B10382</f>
        <v>NATIONAL FFA ORGANIZATION</v>
      </c>
      <c r="C10383" s="26">
        <f>SUBTOTAL(9,C10382:C10382)</f>
        <v>845</v>
      </c>
      <c r="D10383" s="26" t="str">
        <f>IF(E10383="","TOTAL","")</f>
        <v>TOTAL</v>
      </c>
    </row>
    <row r="10384" spans="1:5" outlineLevel="2" x14ac:dyDescent="0.35">
      <c r="A10384" s="11">
        <v>43854</v>
      </c>
      <c r="B10384" t="s">
        <v>1943</v>
      </c>
      <c r="C10384" s="5">
        <v>389</v>
      </c>
      <c r="D10384" s="26" t="str">
        <f>IF(E10384="","TOTAL","")</f>
        <v/>
      </c>
      <c r="E10384" t="s">
        <v>99</v>
      </c>
    </row>
    <row r="10385" spans="1:5" outlineLevel="1" x14ac:dyDescent="0.35">
      <c r="A10385" s="25">
        <f>A10384</f>
        <v>43854</v>
      </c>
      <c r="B10385" s="24" t="str">
        <f>B10384</f>
        <v>NATIONAL SPANISH EXAMINATIONS</v>
      </c>
      <c r="C10385" s="26">
        <f>SUBTOTAL(9,C10384:C10384)</f>
        <v>389</v>
      </c>
      <c r="D10385" s="26" t="str">
        <f>IF(E10385="","TOTAL","")</f>
        <v>TOTAL</v>
      </c>
    </row>
    <row r="10386" spans="1:5" outlineLevel="2" x14ac:dyDescent="0.35">
      <c r="A10386" s="11">
        <v>43854</v>
      </c>
      <c r="B10386" t="s">
        <v>1944</v>
      </c>
      <c r="C10386" s="5">
        <v>2731.39</v>
      </c>
      <c r="D10386" s="26" t="str">
        <f>IF(E10386="","TOTAL","")</f>
        <v/>
      </c>
      <c r="E10386" t="s">
        <v>99</v>
      </c>
    </row>
    <row r="10387" spans="1:5" outlineLevel="2" x14ac:dyDescent="0.35">
      <c r="A10387" s="11">
        <v>43854</v>
      </c>
      <c r="B10387" t="s">
        <v>1944</v>
      </c>
      <c r="C10387" s="5">
        <v>2138.61</v>
      </c>
      <c r="D10387" s="26" t="str">
        <f>IF(E10387="","TOTAL","")</f>
        <v/>
      </c>
      <c r="E10387" t="s">
        <v>99</v>
      </c>
    </row>
    <row r="10388" spans="1:5" outlineLevel="1" x14ac:dyDescent="0.35">
      <c r="A10388" s="25">
        <f>A10387</f>
        <v>43854</v>
      </c>
      <c r="B10388" s="24" t="str">
        <f>B10387</f>
        <v>NATIONAL CHEERLEADERS ASSOCIATION</v>
      </c>
      <c r="C10388" s="26">
        <f>SUBTOTAL(9,C10386:C10387)</f>
        <v>4870</v>
      </c>
      <c r="D10388" s="26" t="str">
        <f>IF(E10388="","TOTAL","")</f>
        <v>TOTAL</v>
      </c>
    </row>
    <row r="10389" spans="1:5" outlineLevel="2" x14ac:dyDescent="0.35">
      <c r="A10389" s="11">
        <v>43854</v>
      </c>
      <c r="B10389" t="s">
        <v>1041</v>
      </c>
      <c r="C10389" s="5">
        <v>125</v>
      </c>
      <c r="D10389" s="26" t="str">
        <f>IF(E10389="","TOTAL","")</f>
        <v/>
      </c>
      <c r="E10389" t="s">
        <v>77</v>
      </c>
    </row>
    <row r="10390" spans="1:5" outlineLevel="2" x14ac:dyDescent="0.35">
      <c r="A10390" s="11">
        <v>43854</v>
      </c>
      <c r="B10390" t="s">
        <v>1041</v>
      </c>
      <c r="C10390" s="5">
        <v>85</v>
      </c>
      <c r="D10390" s="26" t="str">
        <f>IF(E10390="","TOTAL","")</f>
        <v/>
      </c>
      <c r="E10390" t="s">
        <v>77</v>
      </c>
    </row>
    <row r="10391" spans="1:5" outlineLevel="2" x14ac:dyDescent="0.35">
      <c r="A10391" s="11">
        <v>43854</v>
      </c>
      <c r="B10391" t="s">
        <v>1041</v>
      </c>
      <c r="C10391" s="5">
        <v>85</v>
      </c>
      <c r="D10391" s="26" t="str">
        <f>IF(E10391="","TOTAL","")</f>
        <v/>
      </c>
      <c r="E10391" t="s">
        <v>77</v>
      </c>
    </row>
    <row r="10392" spans="1:5" outlineLevel="2" x14ac:dyDescent="0.35">
      <c r="A10392" s="11">
        <v>43854</v>
      </c>
      <c r="B10392" t="s">
        <v>1041</v>
      </c>
      <c r="C10392" s="5">
        <v>120</v>
      </c>
      <c r="D10392" s="26" t="str">
        <f>IF(E10392="","TOTAL","")</f>
        <v/>
      </c>
      <c r="E10392" t="s">
        <v>77</v>
      </c>
    </row>
    <row r="10393" spans="1:5" outlineLevel="1" x14ac:dyDescent="0.35">
      <c r="A10393" s="25">
        <f>A10392</f>
        <v>43854</v>
      </c>
      <c r="B10393" s="24" t="str">
        <f>B10392</f>
        <v>CALVIN NELSON</v>
      </c>
      <c r="C10393" s="26">
        <f>SUBTOTAL(9,C10389:C10392)</f>
        <v>415</v>
      </c>
      <c r="D10393" s="26" t="str">
        <f>IF(E10393="","TOTAL","")</f>
        <v>TOTAL</v>
      </c>
    </row>
    <row r="10394" spans="1:5" outlineLevel="2" x14ac:dyDescent="0.35">
      <c r="A10394" s="11">
        <v>43854</v>
      </c>
      <c r="B10394" t="s">
        <v>1042</v>
      </c>
      <c r="C10394" s="5">
        <v>558.79</v>
      </c>
      <c r="D10394" s="26" t="str">
        <f>IF(E10394="","TOTAL","")</f>
        <v/>
      </c>
      <c r="E10394" t="s">
        <v>87</v>
      </c>
    </row>
    <row r="10395" spans="1:5" outlineLevel="2" x14ac:dyDescent="0.35">
      <c r="A10395" s="11">
        <v>43854</v>
      </c>
      <c r="B10395" t="s">
        <v>1042</v>
      </c>
      <c r="C10395" s="5">
        <v>637.04</v>
      </c>
      <c r="D10395" s="26" t="str">
        <f>IF(E10395="","TOTAL","")</f>
        <v/>
      </c>
      <c r="E10395" t="s">
        <v>87</v>
      </c>
    </row>
    <row r="10396" spans="1:5" outlineLevel="1" x14ac:dyDescent="0.35">
      <c r="A10396" s="25">
        <f>A10395</f>
        <v>43854</v>
      </c>
      <c r="B10396" s="24" t="str">
        <f>B10395</f>
        <v>NEOPOST USA INC</v>
      </c>
      <c r="C10396" s="26">
        <f>SUBTOTAL(9,C10394:C10395)</f>
        <v>1195.83</v>
      </c>
      <c r="D10396" s="26" t="str">
        <f>IF(E10396="","TOTAL","")</f>
        <v>TOTAL</v>
      </c>
    </row>
    <row r="10397" spans="1:5" outlineLevel="2" x14ac:dyDescent="0.35">
      <c r="A10397" s="11">
        <v>43854</v>
      </c>
      <c r="B10397" t="s">
        <v>199</v>
      </c>
      <c r="C10397" s="5">
        <v>8222.5</v>
      </c>
      <c r="D10397" s="26" t="str">
        <f>IF(E10397="","TOTAL","")</f>
        <v/>
      </c>
      <c r="E10397" t="s">
        <v>420</v>
      </c>
    </row>
    <row r="10398" spans="1:5" outlineLevel="2" x14ac:dyDescent="0.35">
      <c r="A10398" s="11">
        <v>43854</v>
      </c>
      <c r="B10398" t="s">
        <v>199</v>
      </c>
      <c r="C10398" s="5">
        <v>6717.84</v>
      </c>
      <c r="D10398" s="26" t="str">
        <f>IF(E10398="","TOTAL","")</f>
        <v/>
      </c>
      <c r="E10398" t="s">
        <v>420</v>
      </c>
    </row>
    <row r="10399" spans="1:5" outlineLevel="2" x14ac:dyDescent="0.35">
      <c r="A10399" s="11">
        <v>43854</v>
      </c>
      <c r="B10399" t="s">
        <v>199</v>
      </c>
      <c r="C10399" s="5">
        <v>10080</v>
      </c>
      <c r="D10399" s="26" t="str">
        <f>IF(E10399="","TOTAL","")</f>
        <v/>
      </c>
      <c r="E10399" t="s">
        <v>420</v>
      </c>
    </row>
    <row r="10400" spans="1:5" outlineLevel="2" x14ac:dyDescent="0.35">
      <c r="A10400" s="11">
        <v>43854</v>
      </c>
      <c r="B10400" t="s">
        <v>199</v>
      </c>
      <c r="C10400" s="5">
        <v>35.6</v>
      </c>
      <c r="D10400" s="26" t="str">
        <f>IF(E10400="","TOTAL","")</f>
        <v/>
      </c>
      <c r="E10400" t="s">
        <v>79</v>
      </c>
    </row>
    <row r="10401" spans="1:5" outlineLevel="2" x14ac:dyDescent="0.35">
      <c r="A10401" s="11">
        <v>43854</v>
      </c>
      <c r="B10401" t="s">
        <v>199</v>
      </c>
      <c r="C10401" s="5">
        <v>49398.29</v>
      </c>
      <c r="D10401" s="26" t="str">
        <f>IF(E10401="","TOTAL","")</f>
        <v/>
      </c>
      <c r="E10401" t="s">
        <v>420</v>
      </c>
    </row>
    <row r="10402" spans="1:5" outlineLevel="1" x14ac:dyDescent="0.35">
      <c r="A10402" s="25">
        <f>A10401</f>
        <v>43854</v>
      </c>
      <c r="B10402" s="24" t="str">
        <f>B10401</f>
        <v>NETSYNC NETWORK SOLUTIONS</v>
      </c>
      <c r="C10402" s="26">
        <f>SUBTOTAL(9,C10397:C10401)</f>
        <v>74454.23</v>
      </c>
      <c r="D10402" s="26" t="str">
        <f>IF(E10402="","TOTAL","")</f>
        <v>TOTAL</v>
      </c>
    </row>
    <row r="10403" spans="1:5" outlineLevel="2" x14ac:dyDescent="0.35">
      <c r="A10403" s="11">
        <v>43854</v>
      </c>
      <c r="B10403" t="s">
        <v>788</v>
      </c>
      <c r="C10403" s="5">
        <v>85</v>
      </c>
      <c r="D10403" s="26" t="str">
        <f>IF(E10403="","TOTAL","")</f>
        <v/>
      </c>
      <c r="E10403" t="s">
        <v>77</v>
      </c>
    </row>
    <row r="10404" spans="1:5" outlineLevel="2" x14ac:dyDescent="0.35">
      <c r="A10404" s="11">
        <v>43854</v>
      </c>
      <c r="B10404" t="s">
        <v>788</v>
      </c>
      <c r="C10404" s="5">
        <v>65</v>
      </c>
      <c r="D10404" s="26" t="str">
        <f>IF(E10404="","TOTAL","")</f>
        <v/>
      </c>
      <c r="E10404" t="s">
        <v>77</v>
      </c>
    </row>
    <row r="10405" spans="1:5" outlineLevel="2" x14ac:dyDescent="0.35">
      <c r="A10405" s="11">
        <v>43854</v>
      </c>
      <c r="B10405" t="s">
        <v>788</v>
      </c>
      <c r="C10405" s="5">
        <v>135</v>
      </c>
      <c r="D10405" s="26" t="str">
        <f>IF(E10405="","TOTAL","")</f>
        <v/>
      </c>
      <c r="E10405" t="s">
        <v>77</v>
      </c>
    </row>
    <row r="10406" spans="1:5" outlineLevel="1" x14ac:dyDescent="0.35">
      <c r="A10406" s="25">
        <f>A10405</f>
        <v>43854</v>
      </c>
      <c r="B10406" s="24" t="str">
        <f>B10405</f>
        <v>TROY NEWTON</v>
      </c>
      <c r="C10406" s="26">
        <f>SUBTOTAL(9,C10403:C10405)</f>
        <v>285</v>
      </c>
      <c r="D10406" s="26" t="str">
        <f>IF(E10406="","TOTAL","")</f>
        <v>TOTAL</v>
      </c>
    </row>
    <row r="10407" spans="1:5" outlineLevel="2" x14ac:dyDescent="0.35">
      <c r="A10407" s="11">
        <v>43854</v>
      </c>
      <c r="B10407" t="s">
        <v>1945</v>
      </c>
      <c r="C10407" s="5">
        <v>3800</v>
      </c>
      <c r="D10407" s="26" t="str">
        <f>IF(E10407="","TOTAL","")</f>
        <v/>
      </c>
      <c r="E10407" t="s">
        <v>77</v>
      </c>
    </row>
    <row r="10408" spans="1:5" outlineLevel="1" x14ac:dyDescent="0.35">
      <c r="A10408" s="25">
        <f>A10407</f>
        <v>43854</v>
      </c>
      <c r="B10408" s="24" t="str">
        <f>B10407</f>
        <v>NARDA J FISHER</v>
      </c>
      <c r="C10408" s="26">
        <f>SUBTOTAL(9,C10407:C10407)</f>
        <v>3800</v>
      </c>
      <c r="D10408" s="26" t="str">
        <f>IF(E10408="","TOTAL","")</f>
        <v>TOTAL</v>
      </c>
    </row>
    <row r="10409" spans="1:5" outlineLevel="2" x14ac:dyDescent="0.35">
      <c r="A10409" s="11">
        <v>43854</v>
      </c>
      <c r="B10409" t="s">
        <v>1946</v>
      </c>
      <c r="C10409" s="5">
        <v>175</v>
      </c>
      <c r="D10409" s="26" t="str">
        <f>IF(E10409="","TOTAL","")</f>
        <v/>
      </c>
      <c r="E10409" t="s">
        <v>77</v>
      </c>
    </row>
    <row r="10410" spans="1:5" outlineLevel="1" x14ac:dyDescent="0.35">
      <c r="A10410" s="25">
        <f>A10409</f>
        <v>43854</v>
      </c>
      <c r="B10410" s="24" t="str">
        <f>B10409</f>
        <v>BAO THUAN NGUYEN</v>
      </c>
      <c r="C10410" s="26">
        <f>SUBTOTAL(9,C10409:C10409)</f>
        <v>175</v>
      </c>
      <c r="D10410" s="26" t="str">
        <f>IF(E10410="","TOTAL","")</f>
        <v>TOTAL</v>
      </c>
    </row>
    <row r="10411" spans="1:5" outlineLevel="2" x14ac:dyDescent="0.35">
      <c r="A10411" s="11">
        <v>43854</v>
      </c>
      <c r="B10411" t="s">
        <v>1346</v>
      </c>
      <c r="C10411" s="5">
        <v>900</v>
      </c>
      <c r="D10411" s="26" t="str">
        <f>IF(E10411="","TOTAL","")</f>
        <v/>
      </c>
      <c r="E10411" t="s">
        <v>99</v>
      </c>
    </row>
    <row r="10412" spans="1:5" outlineLevel="1" x14ac:dyDescent="0.35">
      <c r="A10412" s="25">
        <f>A10411</f>
        <v>43854</v>
      </c>
      <c r="B10412" s="24" t="str">
        <f>B10411</f>
        <v>NISD GOLF PROGRAM</v>
      </c>
      <c r="C10412" s="26">
        <f>SUBTOTAL(9,C10411:C10411)</f>
        <v>900</v>
      </c>
      <c r="D10412" s="26" t="str">
        <f>IF(E10412="","TOTAL","")</f>
        <v>TOTAL</v>
      </c>
    </row>
    <row r="10413" spans="1:5" outlineLevel="2" x14ac:dyDescent="0.35">
      <c r="A10413" s="11">
        <v>43854</v>
      </c>
      <c r="B10413" t="s">
        <v>1947</v>
      </c>
      <c r="C10413" s="5">
        <v>112</v>
      </c>
      <c r="D10413" s="26" t="str">
        <f>IF(E10413="","TOTAL","")</f>
        <v/>
      </c>
      <c r="E10413" t="s">
        <v>79</v>
      </c>
    </row>
    <row r="10414" spans="1:5" outlineLevel="1" x14ac:dyDescent="0.35">
      <c r="A10414" s="25">
        <f>A10413</f>
        <v>43854</v>
      </c>
      <c r="B10414" s="24" t="str">
        <f>B10413</f>
        <v>NOTARY PUBLIC UNDERWRITERS AGENCY</v>
      </c>
      <c r="C10414" s="26">
        <f>SUBTOTAL(9,C10413:C10413)</f>
        <v>112</v>
      </c>
      <c r="D10414" s="26" t="str">
        <f>IF(E10414="","TOTAL","")</f>
        <v>TOTAL</v>
      </c>
    </row>
    <row r="10415" spans="1:5" outlineLevel="2" x14ac:dyDescent="0.35">
      <c r="A10415" s="11">
        <v>43854</v>
      </c>
      <c r="B10415" t="s">
        <v>1347</v>
      </c>
      <c r="C10415" s="5">
        <v>34.28</v>
      </c>
      <c r="D10415" s="26" t="str">
        <f>IF(E10415="","TOTAL","")</f>
        <v/>
      </c>
      <c r="E10415" t="s">
        <v>100</v>
      </c>
    </row>
    <row r="10416" spans="1:5" outlineLevel="2" x14ac:dyDescent="0.35">
      <c r="A10416" s="11">
        <v>43854</v>
      </c>
      <c r="B10416" t="s">
        <v>1347</v>
      </c>
      <c r="C10416" s="5">
        <v>820.22</v>
      </c>
      <c r="D10416" s="26" t="str">
        <f>IF(E10416="","TOTAL","")</f>
        <v/>
      </c>
      <c r="E10416" t="s">
        <v>100</v>
      </c>
    </row>
    <row r="10417" spans="1:5" outlineLevel="1" x14ac:dyDescent="0.35">
      <c r="A10417" s="25">
        <f>A10416</f>
        <v>43854</v>
      </c>
      <c r="B10417" s="24" t="str">
        <f>B10416</f>
        <v>NOTTINGHAM COUNTRY MUD</v>
      </c>
      <c r="C10417" s="26">
        <f>SUBTOTAL(9,C10415:C10416)</f>
        <v>854.5</v>
      </c>
      <c r="D10417" s="26" t="str">
        <f>IF(E10417="","TOTAL","")</f>
        <v>TOTAL</v>
      </c>
    </row>
    <row r="10418" spans="1:5" outlineLevel="2" x14ac:dyDescent="0.35">
      <c r="A10418" s="11">
        <v>43854</v>
      </c>
      <c r="B10418" t="s">
        <v>1948</v>
      </c>
      <c r="C10418" s="5">
        <v>195</v>
      </c>
      <c r="D10418" s="26" t="str">
        <f>IF(E10418="","TOTAL","")</f>
        <v/>
      </c>
      <c r="E10418" t="s">
        <v>77</v>
      </c>
    </row>
    <row r="10419" spans="1:5" outlineLevel="2" x14ac:dyDescent="0.35">
      <c r="A10419" s="11">
        <v>43854</v>
      </c>
      <c r="B10419" t="s">
        <v>1948</v>
      </c>
      <c r="C10419" s="5">
        <v>187.5</v>
      </c>
      <c r="D10419" s="26" t="str">
        <f>IF(E10419="","TOTAL","")</f>
        <v/>
      </c>
      <c r="E10419" t="s">
        <v>77</v>
      </c>
    </row>
    <row r="10420" spans="1:5" outlineLevel="2" x14ac:dyDescent="0.35">
      <c r="A10420" s="11">
        <v>43854</v>
      </c>
      <c r="B10420" t="s">
        <v>1948</v>
      </c>
      <c r="C10420" s="5">
        <v>67.5</v>
      </c>
      <c r="D10420" s="26" t="str">
        <f>IF(E10420="","TOTAL","")</f>
        <v/>
      </c>
      <c r="E10420" t="s">
        <v>77</v>
      </c>
    </row>
    <row r="10421" spans="1:5" outlineLevel="2" x14ac:dyDescent="0.35">
      <c r="A10421" s="11">
        <v>43854</v>
      </c>
      <c r="B10421" t="s">
        <v>1948</v>
      </c>
      <c r="C10421" s="5">
        <v>67.5</v>
      </c>
      <c r="D10421" s="26" t="str">
        <f>IF(E10421="","TOTAL","")</f>
        <v/>
      </c>
      <c r="E10421" t="s">
        <v>77</v>
      </c>
    </row>
    <row r="10422" spans="1:5" outlineLevel="2" x14ac:dyDescent="0.35">
      <c r="A10422" s="11">
        <v>43854</v>
      </c>
      <c r="B10422" t="s">
        <v>1948</v>
      </c>
      <c r="C10422" s="5">
        <v>187.5</v>
      </c>
      <c r="D10422" s="26" t="str">
        <f>IF(E10422="","TOTAL","")</f>
        <v/>
      </c>
      <c r="E10422" t="s">
        <v>77</v>
      </c>
    </row>
    <row r="10423" spans="1:5" outlineLevel="1" x14ac:dyDescent="0.35">
      <c r="A10423" s="25">
        <f>A10422</f>
        <v>43854</v>
      </c>
      <c r="B10423" s="24" t="str">
        <f>B10422</f>
        <v>JUDE NWAMBUONWO</v>
      </c>
      <c r="C10423" s="26">
        <f>SUBTOTAL(9,C10418:C10422)</f>
        <v>705</v>
      </c>
      <c r="D10423" s="26" t="str">
        <f>IF(E10423="","TOTAL","")</f>
        <v>TOTAL</v>
      </c>
    </row>
    <row r="10424" spans="1:5" outlineLevel="2" x14ac:dyDescent="0.35">
      <c r="A10424" s="11">
        <v>43854</v>
      </c>
      <c r="B10424" t="s">
        <v>54</v>
      </c>
      <c r="C10424" s="5">
        <v>29.02</v>
      </c>
      <c r="D10424" s="26" t="str">
        <f>IF(E10424="","TOTAL","")</f>
        <v/>
      </c>
      <c r="E10424" t="s">
        <v>78</v>
      </c>
    </row>
    <row r="10425" spans="1:5" outlineLevel="2" x14ac:dyDescent="0.35">
      <c r="A10425" s="11">
        <v>43854</v>
      </c>
      <c r="B10425" t="s">
        <v>54</v>
      </c>
      <c r="C10425" s="5">
        <v>44426.42</v>
      </c>
      <c r="D10425" s="26" t="str">
        <f>IF(E10425="","TOTAL","")</f>
        <v/>
      </c>
      <c r="E10425" t="s">
        <v>78</v>
      </c>
    </row>
    <row r="10426" spans="1:5" outlineLevel="1" x14ac:dyDescent="0.35">
      <c r="A10426" s="25">
        <f>A10425</f>
        <v>43854</v>
      </c>
      <c r="B10426" s="24" t="str">
        <f>B10425</f>
        <v>OAK FARMS DAIRY DIVISION</v>
      </c>
      <c r="C10426" s="26">
        <f>SUBTOTAL(9,C10424:C10425)</f>
        <v>44455.439999999995</v>
      </c>
      <c r="D10426" s="26" t="str">
        <f>IF(E10426="","TOTAL","")</f>
        <v>TOTAL</v>
      </c>
    </row>
    <row r="10427" spans="1:5" outlineLevel="2" x14ac:dyDescent="0.35">
      <c r="A10427" s="11">
        <v>43854</v>
      </c>
      <c r="B10427" t="s">
        <v>54</v>
      </c>
      <c r="C10427" s="5">
        <v>30.24</v>
      </c>
      <c r="D10427" s="26" t="str">
        <f>IF(E10427="","TOTAL","")</f>
        <v/>
      </c>
      <c r="E10427" t="s">
        <v>78</v>
      </c>
    </row>
    <row r="10428" spans="1:5" outlineLevel="1" x14ac:dyDescent="0.35">
      <c r="A10428" s="25">
        <f>A10427</f>
        <v>43854</v>
      </c>
      <c r="B10428" s="24" t="str">
        <f>B10427</f>
        <v>OAK FARMS DAIRY DIVISION</v>
      </c>
      <c r="C10428" s="26">
        <f>SUBTOTAL(9,C10427:C10427)</f>
        <v>30.24</v>
      </c>
      <c r="D10428" s="26" t="str">
        <f>IF(E10428="","TOTAL","")</f>
        <v>TOTAL</v>
      </c>
    </row>
    <row r="10429" spans="1:5" outlineLevel="2" x14ac:dyDescent="0.35">
      <c r="A10429" s="11">
        <v>43854</v>
      </c>
      <c r="B10429" t="s">
        <v>1949</v>
      </c>
      <c r="C10429" s="5">
        <v>135</v>
      </c>
      <c r="D10429" s="26" t="str">
        <f>IF(E10429="","TOTAL","")</f>
        <v/>
      </c>
      <c r="E10429" t="s">
        <v>77</v>
      </c>
    </row>
    <row r="10430" spans="1:5" outlineLevel="1" x14ac:dyDescent="0.35">
      <c r="A10430" s="25">
        <f>A10429</f>
        <v>43854</v>
      </c>
      <c r="B10430" s="24" t="str">
        <f>B10429</f>
        <v>JOHN D ODOWD</v>
      </c>
      <c r="C10430" s="26">
        <f>SUBTOTAL(9,C10429:C10429)</f>
        <v>135</v>
      </c>
      <c r="D10430" s="26" t="str">
        <f>IF(E10430="","TOTAL","")</f>
        <v>TOTAL</v>
      </c>
    </row>
    <row r="10431" spans="1:5" outlineLevel="2" x14ac:dyDescent="0.35">
      <c r="A10431" s="11">
        <v>43854</v>
      </c>
      <c r="B10431" t="s">
        <v>59</v>
      </c>
      <c r="C10431" s="5">
        <v>-12.15</v>
      </c>
      <c r="D10431" s="26" t="str">
        <f>IF(E10431="","TOTAL","")</f>
        <v/>
      </c>
      <c r="E10431" t="s">
        <v>93</v>
      </c>
    </row>
    <row r="10432" spans="1:5" outlineLevel="2" x14ac:dyDescent="0.35">
      <c r="A10432" s="11">
        <v>43854</v>
      </c>
      <c r="B10432" t="s">
        <v>59</v>
      </c>
      <c r="C10432" s="5">
        <v>-7.99</v>
      </c>
      <c r="D10432" s="26" t="str">
        <f>IF(E10432="","TOTAL","")</f>
        <v/>
      </c>
      <c r="E10432" t="s">
        <v>79</v>
      </c>
    </row>
    <row r="10433" spans="1:5" outlineLevel="2" x14ac:dyDescent="0.35">
      <c r="A10433" s="11">
        <v>43854</v>
      </c>
      <c r="B10433" t="s">
        <v>59</v>
      </c>
      <c r="C10433" s="5">
        <v>-70.86</v>
      </c>
      <c r="D10433" s="26" t="str">
        <f>IF(E10433="","TOTAL","")</f>
        <v/>
      </c>
      <c r="E10433" t="s">
        <v>79</v>
      </c>
    </row>
    <row r="10434" spans="1:5" outlineLevel="2" x14ac:dyDescent="0.35">
      <c r="A10434" s="11">
        <v>43854</v>
      </c>
      <c r="B10434" t="s">
        <v>59</v>
      </c>
      <c r="C10434" s="5">
        <v>-86.29</v>
      </c>
      <c r="D10434" s="26" t="str">
        <f>IF(E10434="","TOTAL","")</f>
        <v/>
      </c>
      <c r="E10434" t="s">
        <v>79</v>
      </c>
    </row>
    <row r="10435" spans="1:5" outlineLevel="2" x14ac:dyDescent="0.35">
      <c r="A10435" s="11">
        <v>43854</v>
      </c>
      <c r="B10435" t="s">
        <v>59</v>
      </c>
      <c r="C10435" s="5">
        <v>-51.09</v>
      </c>
      <c r="D10435" s="26" t="str">
        <f>IF(E10435="","TOTAL","")</f>
        <v/>
      </c>
      <c r="E10435" t="s">
        <v>79</v>
      </c>
    </row>
    <row r="10436" spans="1:5" outlineLevel="2" x14ac:dyDescent="0.35">
      <c r="A10436" s="11">
        <v>43854</v>
      </c>
      <c r="B10436" t="s">
        <v>59</v>
      </c>
      <c r="C10436" s="5">
        <v>-51.09</v>
      </c>
      <c r="D10436" s="26" t="str">
        <f>IF(E10436="","TOTAL","")</f>
        <v/>
      </c>
      <c r="E10436" t="s">
        <v>79</v>
      </c>
    </row>
    <row r="10437" spans="1:5" outlineLevel="2" x14ac:dyDescent="0.35">
      <c r="A10437" s="11">
        <v>43854</v>
      </c>
      <c r="B10437" t="s">
        <v>59</v>
      </c>
      <c r="C10437" s="5">
        <v>-17.78</v>
      </c>
      <c r="D10437" s="26" t="str">
        <f>IF(E10437="","TOTAL","")</f>
        <v/>
      </c>
      <c r="E10437" t="s">
        <v>79</v>
      </c>
    </row>
    <row r="10438" spans="1:5" outlineLevel="2" x14ac:dyDescent="0.35">
      <c r="A10438" s="11">
        <v>43854</v>
      </c>
      <c r="B10438" t="s">
        <v>59</v>
      </c>
      <c r="C10438" s="5">
        <v>-28.89</v>
      </c>
      <c r="D10438" s="26" t="str">
        <f>IF(E10438="","TOTAL","")</f>
        <v/>
      </c>
      <c r="E10438" t="s">
        <v>79</v>
      </c>
    </row>
    <row r="10439" spans="1:5" outlineLevel="2" x14ac:dyDescent="0.35">
      <c r="A10439" s="11">
        <v>43854</v>
      </c>
      <c r="B10439" t="s">
        <v>59</v>
      </c>
      <c r="C10439" s="5">
        <v>-7</v>
      </c>
      <c r="D10439" s="26" t="str">
        <f>IF(E10439="","TOTAL","")</f>
        <v/>
      </c>
      <c r="E10439" t="s">
        <v>79</v>
      </c>
    </row>
    <row r="10440" spans="1:5" outlineLevel="2" x14ac:dyDescent="0.35">
      <c r="A10440" s="11">
        <v>43854</v>
      </c>
      <c r="B10440" t="s">
        <v>59</v>
      </c>
      <c r="C10440" s="5">
        <v>-29.99</v>
      </c>
      <c r="D10440" s="26" t="str">
        <f>IF(E10440="","TOTAL","")</f>
        <v/>
      </c>
      <c r="E10440" t="s">
        <v>79</v>
      </c>
    </row>
    <row r="10441" spans="1:5" outlineLevel="2" x14ac:dyDescent="0.35">
      <c r="A10441" s="11">
        <v>43854</v>
      </c>
      <c r="B10441" t="s">
        <v>59</v>
      </c>
      <c r="C10441" s="5">
        <v>-18.489999999999998</v>
      </c>
      <c r="D10441" s="26" t="str">
        <f>IF(E10441="","TOTAL","")</f>
        <v/>
      </c>
      <c r="E10441" t="s">
        <v>93</v>
      </c>
    </row>
    <row r="10442" spans="1:5" outlineLevel="2" x14ac:dyDescent="0.35">
      <c r="A10442" s="11">
        <v>43854</v>
      </c>
      <c r="B10442" t="s">
        <v>59</v>
      </c>
      <c r="C10442" s="5">
        <v>-26.25</v>
      </c>
      <c r="D10442" s="26" t="str">
        <f>IF(E10442="","TOTAL","")</f>
        <v/>
      </c>
      <c r="E10442" t="s">
        <v>420</v>
      </c>
    </row>
    <row r="10443" spans="1:5" outlineLevel="2" x14ac:dyDescent="0.35">
      <c r="A10443" s="11">
        <v>43854</v>
      </c>
      <c r="B10443" t="s">
        <v>59</v>
      </c>
      <c r="C10443" s="5">
        <v>-109.99</v>
      </c>
      <c r="D10443" s="26" t="str">
        <f>IF(E10443="","TOTAL","")</f>
        <v/>
      </c>
      <c r="E10443" t="s">
        <v>420</v>
      </c>
    </row>
    <row r="10444" spans="1:5" outlineLevel="2" x14ac:dyDescent="0.35">
      <c r="A10444" s="11">
        <v>43854</v>
      </c>
      <c r="B10444" t="s">
        <v>59</v>
      </c>
      <c r="C10444" s="5">
        <v>-15.19</v>
      </c>
      <c r="D10444" s="26" t="str">
        <f>IF(E10444="","TOTAL","")</f>
        <v/>
      </c>
      <c r="E10444" t="s">
        <v>79</v>
      </c>
    </row>
    <row r="10445" spans="1:5" outlineLevel="2" x14ac:dyDescent="0.35">
      <c r="A10445" s="11">
        <v>43854</v>
      </c>
      <c r="B10445" t="s">
        <v>59</v>
      </c>
      <c r="C10445" s="5">
        <v>25.45</v>
      </c>
      <c r="D10445" s="26" t="str">
        <f>IF(E10445="","TOTAL","")</f>
        <v/>
      </c>
      <c r="E10445" t="s">
        <v>79</v>
      </c>
    </row>
    <row r="10446" spans="1:5" outlineLevel="2" x14ac:dyDescent="0.35">
      <c r="A10446" s="11">
        <v>43854</v>
      </c>
      <c r="B10446" t="s">
        <v>59</v>
      </c>
      <c r="C10446" s="5">
        <v>6.78</v>
      </c>
      <c r="D10446" s="26" t="str">
        <f>IF(E10446="","TOTAL","")</f>
        <v/>
      </c>
      <c r="E10446" t="s">
        <v>79</v>
      </c>
    </row>
    <row r="10447" spans="1:5" outlineLevel="2" x14ac:dyDescent="0.35">
      <c r="A10447" s="11">
        <v>43854</v>
      </c>
      <c r="B10447" t="s">
        <v>59</v>
      </c>
      <c r="C10447" s="5">
        <v>29.56</v>
      </c>
      <c r="D10447" s="26" t="str">
        <f>IF(E10447="","TOTAL","")</f>
        <v/>
      </c>
      <c r="E10447" t="s">
        <v>79</v>
      </c>
    </row>
    <row r="10448" spans="1:5" outlineLevel="2" x14ac:dyDescent="0.35">
      <c r="A10448" s="11">
        <v>43854</v>
      </c>
      <c r="B10448" t="s">
        <v>59</v>
      </c>
      <c r="C10448" s="5">
        <v>31.49</v>
      </c>
      <c r="D10448" s="26" t="str">
        <f>IF(E10448="","TOTAL","")</f>
        <v/>
      </c>
      <c r="E10448" t="s">
        <v>79</v>
      </c>
    </row>
    <row r="10449" spans="1:5" outlineLevel="2" x14ac:dyDescent="0.35">
      <c r="A10449" s="11">
        <v>43854</v>
      </c>
      <c r="B10449" t="s">
        <v>59</v>
      </c>
      <c r="C10449" s="5">
        <v>103.22</v>
      </c>
      <c r="D10449" s="26" t="str">
        <f>IF(E10449="","TOTAL","")</f>
        <v/>
      </c>
      <c r="E10449" t="s">
        <v>79</v>
      </c>
    </row>
    <row r="10450" spans="1:5" outlineLevel="2" x14ac:dyDescent="0.35">
      <c r="A10450" s="11">
        <v>43854</v>
      </c>
      <c r="B10450" t="s">
        <v>59</v>
      </c>
      <c r="C10450" s="5">
        <v>31.83</v>
      </c>
      <c r="D10450" s="26" t="str">
        <f>IF(E10450="","TOTAL","")</f>
        <v/>
      </c>
      <c r="E10450" t="s">
        <v>79</v>
      </c>
    </row>
    <row r="10451" spans="1:5" outlineLevel="2" x14ac:dyDescent="0.35">
      <c r="A10451" s="11">
        <v>43854</v>
      </c>
      <c r="B10451" t="s">
        <v>59</v>
      </c>
      <c r="C10451" s="5">
        <v>239.96</v>
      </c>
      <c r="D10451" s="26" t="str">
        <f>IF(E10451="","TOTAL","")</f>
        <v/>
      </c>
      <c r="E10451" t="s">
        <v>79</v>
      </c>
    </row>
    <row r="10452" spans="1:5" outlineLevel="2" x14ac:dyDescent="0.35">
      <c r="A10452" s="11">
        <v>43854</v>
      </c>
      <c r="B10452" t="s">
        <v>59</v>
      </c>
      <c r="C10452" s="5">
        <v>22.24</v>
      </c>
      <c r="D10452" s="26" t="str">
        <f>IF(E10452="","TOTAL","")</f>
        <v/>
      </c>
      <c r="E10452" t="s">
        <v>79</v>
      </c>
    </row>
    <row r="10453" spans="1:5" outlineLevel="2" x14ac:dyDescent="0.35">
      <c r="A10453" s="11">
        <v>43854</v>
      </c>
      <c r="B10453" t="s">
        <v>59</v>
      </c>
      <c r="C10453" s="5">
        <v>57.43</v>
      </c>
      <c r="D10453" s="26" t="str">
        <f>IF(E10453="","TOTAL","")</f>
        <v/>
      </c>
      <c r="E10453" t="s">
        <v>79</v>
      </c>
    </row>
    <row r="10454" spans="1:5" outlineLevel="2" x14ac:dyDescent="0.35">
      <c r="A10454" s="11">
        <v>43854</v>
      </c>
      <c r="B10454" t="s">
        <v>59</v>
      </c>
      <c r="C10454" s="5">
        <v>61.68</v>
      </c>
      <c r="D10454" s="26" t="str">
        <f>IF(E10454="","TOTAL","")</f>
        <v/>
      </c>
      <c r="E10454" t="s">
        <v>79</v>
      </c>
    </row>
    <row r="10455" spans="1:5" outlineLevel="2" x14ac:dyDescent="0.35">
      <c r="A10455" s="11">
        <v>43854</v>
      </c>
      <c r="B10455" t="s">
        <v>59</v>
      </c>
      <c r="C10455" s="5">
        <v>95.9</v>
      </c>
      <c r="D10455" s="26" t="str">
        <f>IF(E10455="","TOTAL","")</f>
        <v/>
      </c>
      <c r="E10455" t="s">
        <v>79</v>
      </c>
    </row>
    <row r="10456" spans="1:5" outlineLevel="2" x14ac:dyDescent="0.35">
      <c r="A10456" s="11">
        <v>43854</v>
      </c>
      <c r="B10456" t="s">
        <v>59</v>
      </c>
      <c r="C10456" s="5">
        <v>139.99</v>
      </c>
      <c r="D10456" s="26" t="str">
        <f>IF(E10456="","TOTAL","")</f>
        <v/>
      </c>
      <c r="E10456" t="s">
        <v>420</v>
      </c>
    </row>
    <row r="10457" spans="1:5" outlineLevel="2" x14ac:dyDescent="0.35">
      <c r="A10457" s="11">
        <v>43854</v>
      </c>
      <c r="B10457" t="s">
        <v>59</v>
      </c>
      <c r="C10457" s="5">
        <v>-33.590000000000003</v>
      </c>
      <c r="D10457" s="26" t="str">
        <f>IF(E10457="","TOTAL","")</f>
        <v/>
      </c>
      <c r="E10457" t="s">
        <v>79</v>
      </c>
    </row>
    <row r="10458" spans="1:5" outlineLevel="2" x14ac:dyDescent="0.35">
      <c r="A10458" s="11">
        <v>43854</v>
      </c>
      <c r="B10458" t="s">
        <v>59</v>
      </c>
      <c r="C10458" s="5">
        <v>14.99</v>
      </c>
      <c r="D10458" s="26" t="str">
        <f>IF(E10458="","TOTAL","")</f>
        <v/>
      </c>
      <c r="E10458" t="s">
        <v>79</v>
      </c>
    </row>
    <row r="10459" spans="1:5" outlineLevel="2" x14ac:dyDescent="0.35">
      <c r="A10459" s="11">
        <v>43854</v>
      </c>
      <c r="B10459" t="s">
        <v>59</v>
      </c>
      <c r="C10459" s="5">
        <v>49.98</v>
      </c>
      <c r="D10459" s="26" t="str">
        <f>IF(E10459="","TOTAL","")</f>
        <v/>
      </c>
      <c r="E10459" t="s">
        <v>79</v>
      </c>
    </row>
    <row r="10460" spans="1:5" outlineLevel="2" x14ac:dyDescent="0.35">
      <c r="A10460" s="11">
        <v>43854</v>
      </c>
      <c r="B10460" t="s">
        <v>59</v>
      </c>
      <c r="C10460" s="5">
        <v>-44.95</v>
      </c>
      <c r="D10460" s="26" t="str">
        <f>IF(E10460="","TOTAL","")</f>
        <v/>
      </c>
      <c r="E10460" t="s">
        <v>79</v>
      </c>
    </row>
    <row r="10461" spans="1:5" outlineLevel="2" x14ac:dyDescent="0.35">
      <c r="A10461" s="11">
        <v>43854</v>
      </c>
      <c r="B10461" t="s">
        <v>59</v>
      </c>
      <c r="C10461" s="5">
        <v>-53.76</v>
      </c>
      <c r="D10461" s="26" t="str">
        <f>IF(E10461="","TOTAL","")</f>
        <v/>
      </c>
      <c r="E10461" t="s">
        <v>79</v>
      </c>
    </row>
    <row r="10462" spans="1:5" outlineLevel="2" x14ac:dyDescent="0.35">
      <c r="A10462" s="11">
        <v>43854</v>
      </c>
      <c r="B10462" t="s">
        <v>59</v>
      </c>
      <c r="C10462" s="5">
        <v>30.3</v>
      </c>
      <c r="D10462" s="26" t="str">
        <f>IF(E10462="","TOTAL","")</f>
        <v/>
      </c>
      <c r="E10462" t="s">
        <v>79</v>
      </c>
    </row>
    <row r="10463" spans="1:5" outlineLevel="2" x14ac:dyDescent="0.35">
      <c r="A10463" s="11">
        <v>43854</v>
      </c>
      <c r="B10463" t="s">
        <v>59</v>
      </c>
      <c r="C10463" s="5">
        <v>44.87</v>
      </c>
      <c r="D10463" s="26" t="str">
        <f>IF(E10463="","TOTAL","")</f>
        <v/>
      </c>
      <c r="E10463" t="s">
        <v>79</v>
      </c>
    </row>
    <row r="10464" spans="1:5" outlineLevel="2" x14ac:dyDescent="0.35">
      <c r="A10464" s="11">
        <v>43854</v>
      </c>
      <c r="B10464" t="s">
        <v>59</v>
      </c>
      <c r="C10464" s="5">
        <v>12.13</v>
      </c>
      <c r="D10464" s="26" t="str">
        <f>IF(E10464="","TOTAL","")</f>
        <v/>
      </c>
      <c r="E10464" t="s">
        <v>79</v>
      </c>
    </row>
    <row r="10465" spans="1:5" outlineLevel="2" x14ac:dyDescent="0.35">
      <c r="A10465" s="11">
        <v>43854</v>
      </c>
      <c r="B10465" t="s">
        <v>59</v>
      </c>
      <c r="C10465" s="5">
        <v>135.12</v>
      </c>
      <c r="D10465" s="26" t="str">
        <f>IF(E10465="","TOTAL","")</f>
        <v/>
      </c>
      <c r="E10465" t="s">
        <v>79</v>
      </c>
    </row>
    <row r="10466" spans="1:5" outlineLevel="2" x14ac:dyDescent="0.35">
      <c r="A10466" s="11">
        <v>43854</v>
      </c>
      <c r="B10466" t="s">
        <v>59</v>
      </c>
      <c r="C10466" s="5">
        <v>103.81</v>
      </c>
      <c r="D10466" s="26" t="str">
        <f>IF(E10466="","TOTAL","")</f>
        <v/>
      </c>
      <c r="E10466" t="s">
        <v>79</v>
      </c>
    </row>
    <row r="10467" spans="1:5" outlineLevel="2" x14ac:dyDescent="0.35">
      <c r="A10467" s="11">
        <v>43854</v>
      </c>
      <c r="B10467" t="s">
        <v>59</v>
      </c>
      <c r="C10467" s="5">
        <v>132.18</v>
      </c>
      <c r="D10467" s="26" t="str">
        <f>IF(E10467="","TOTAL","")</f>
        <v/>
      </c>
      <c r="E10467" t="s">
        <v>79</v>
      </c>
    </row>
    <row r="10468" spans="1:5" outlineLevel="2" x14ac:dyDescent="0.35">
      <c r="A10468" s="11">
        <v>43854</v>
      </c>
      <c r="B10468" t="s">
        <v>59</v>
      </c>
      <c r="C10468" s="5">
        <v>19.59</v>
      </c>
      <c r="D10468" s="26" t="str">
        <f>IF(E10468="","TOTAL","")</f>
        <v/>
      </c>
      <c r="E10468" t="s">
        <v>79</v>
      </c>
    </row>
    <row r="10469" spans="1:5" outlineLevel="2" x14ac:dyDescent="0.35">
      <c r="A10469" s="11">
        <v>43854</v>
      </c>
      <c r="B10469" t="s">
        <v>59</v>
      </c>
      <c r="C10469" s="5">
        <v>141.88</v>
      </c>
      <c r="D10469" s="26" t="str">
        <f>IF(E10469="","TOTAL","")</f>
        <v/>
      </c>
      <c r="E10469" t="s">
        <v>79</v>
      </c>
    </row>
    <row r="10470" spans="1:5" outlineLevel="2" x14ac:dyDescent="0.35">
      <c r="A10470" s="11">
        <v>43854</v>
      </c>
      <c r="B10470" t="s">
        <v>59</v>
      </c>
      <c r="C10470" s="5">
        <v>89.4</v>
      </c>
      <c r="D10470" s="26" t="str">
        <f>IF(E10470="","TOTAL","")</f>
        <v/>
      </c>
      <c r="E10470" t="s">
        <v>79</v>
      </c>
    </row>
    <row r="10471" spans="1:5" outlineLevel="2" x14ac:dyDescent="0.35">
      <c r="A10471" s="11">
        <v>43854</v>
      </c>
      <c r="B10471" t="s">
        <v>59</v>
      </c>
      <c r="C10471" s="5">
        <v>22.44</v>
      </c>
      <c r="D10471" s="26" t="str">
        <f>IF(E10471="","TOTAL","")</f>
        <v/>
      </c>
      <c r="E10471" t="s">
        <v>79</v>
      </c>
    </row>
    <row r="10472" spans="1:5" outlineLevel="2" x14ac:dyDescent="0.35">
      <c r="A10472" s="11">
        <v>43854</v>
      </c>
      <c r="B10472" t="s">
        <v>59</v>
      </c>
      <c r="C10472" s="5">
        <v>66.989999999999995</v>
      </c>
      <c r="D10472" s="26" t="str">
        <f>IF(E10472="","TOTAL","")</f>
        <v/>
      </c>
      <c r="E10472" t="s">
        <v>79</v>
      </c>
    </row>
    <row r="10473" spans="1:5" outlineLevel="2" x14ac:dyDescent="0.35">
      <c r="A10473" s="11">
        <v>43854</v>
      </c>
      <c r="B10473" t="s">
        <v>59</v>
      </c>
      <c r="C10473" s="5">
        <v>119.4</v>
      </c>
      <c r="D10473" s="26" t="str">
        <f>IF(E10473="","TOTAL","")</f>
        <v/>
      </c>
      <c r="E10473" t="s">
        <v>79</v>
      </c>
    </row>
    <row r="10474" spans="1:5" outlineLevel="2" x14ac:dyDescent="0.35">
      <c r="A10474" s="11">
        <v>43854</v>
      </c>
      <c r="B10474" t="s">
        <v>59</v>
      </c>
      <c r="C10474" s="5">
        <v>106</v>
      </c>
      <c r="D10474" s="26" t="str">
        <f>IF(E10474="","TOTAL","")</f>
        <v/>
      </c>
      <c r="E10474" t="s">
        <v>79</v>
      </c>
    </row>
    <row r="10475" spans="1:5" outlineLevel="2" x14ac:dyDescent="0.35">
      <c r="A10475" s="11">
        <v>43854</v>
      </c>
      <c r="B10475" t="s">
        <v>59</v>
      </c>
      <c r="C10475" s="5">
        <v>24</v>
      </c>
      <c r="D10475" s="26" t="str">
        <f>IF(E10475="","TOTAL","")</f>
        <v/>
      </c>
      <c r="E10475" t="s">
        <v>420</v>
      </c>
    </row>
    <row r="10476" spans="1:5" outlineLevel="2" x14ac:dyDescent="0.35">
      <c r="A10476" s="11">
        <v>43854</v>
      </c>
      <c r="B10476" t="s">
        <v>59</v>
      </c>
      <c r="C10476" s="5">
        <v>18.34</v>
      </c>
      <c r="D10476" s="26" t="str">
        <f>IF(E10476="","TOTAL","")</f>
        <v/>
      </c>
      <c r="E10476" t="s">
        <v>79</v>
      </c>
    </row>
    <row r="10477" spans="1:5" outlineLevel="2" x14ac:dyDescent="0.35">
      <c r="A10477" s="11">
        <v>43854</v>
      </c>
      <c r="B10477" t="s">
        <v>59</v>
      </c>
      <c r="C10477" s="5">
        <v>19.39</v>
      </c>
      <c r="D10477" s="26" t="str">
        <f>IF(E10477="","TOTAL","")</f>
        <v/>
      </c>
      <c r="E10477" t="s">
        <v>79</v>
      </c>
    </row>
    <row r="10478" spans="1:5" outlineLevel="2" x14ac:dyDescent="0.35">
      <c r="A10478" s="11">
        <v>43854</v>
      </c>
      <c r="B10478" t="s">
        <v>59</v>
      </c>
      <c r="C10478" s="5">
        <v>20.86</v>
      </c>
      <c r="D10478" s="26" t="str">
        <f>IF(E10478="","TOTAL","")</f>
        <v/>
      </c>
      <c r="E10478" t="s">
        <v>79</v>
      </c>
    </row>
    <row r="10479" spans="1:5" outlineLevel="2" x14ac:dyDescent="0.35">
      <c r="A10479" s="11">
        <v>43854</v>
      </c>
      <c r="B10479" t="s">
        <v>59</v>
      </c>
      <c r="C10479" s="5">
        <v>103.63</v>
      </c>
      <c r="D10479" s="26" t="str">
        <f>IF(E10479="","TOTAL","")</f>
        <v/>
      </c>
      <c r="E10479" t="s">
        <v>79</v>
      </c>
    </row>
    <row r="10480" spans="1:5" outlineLevel="2" x14ac:dyDescent="0.35">
      <c r="A10480" s="11">
        <v>43854</v>
      </c>
      <c r="B10480" t="s">
        <v>59</v>
      </c>
      <c r="C10480" s="5">
        <v>68.87</v>
      </c>
      <c r="D10480" s="26" t="str">
        <f>IF(E10480="","TOTAL","")</f>
        <v/>
      </c>
      <c r="E10480" t="s">
        <v>79</v>
      </c>
    </row>
    <row r="10481" spans="1:5" outlineLevel="2" x14ac:dyDescent="0.35">
      <c r="A10481" s="11">
        <v>43854</v>
      </c>
      <c r="B10481" t="s">
        <v>59</v>
      </c>
      <c r="C10481" s="5">
        <v>18</v>
      </c>
      <c r="D10481" s="26" t="str">
        <f>IF(E10481="","TOTAL","")</f>
        <v/>
      </c>
      <c r="E10481" t="s">
        <v>79</v>
      </c>
    </row>
    <row r="10482" spans="1:5" outlineLevel="2" x14ac:dyDescent="0.35">
      <c r="A10482" s="11">
        <v>43854</v>
      </c>
      <c r="B10482" t="s">
        <v>59</v>
      </c>
      <c r="C10482" s="5">
        <v>12.36</v>
      </c>
      <c r="D10482" s="26" t="str">
        <f>IF(E10482="","TOTAL","")</f>
        <v/>
      </c>
      <c r="E10482" t="s">
        <v>79</v>
      </c>
    </row>
    <row r="10483" spans="1:5" outlineLevel="2" x14ac:dyDescent="0.35">
      <c r="A10483" s="11">
        <v>43854</v>
      </c>
      <c r="B10483" t="s">
        <v>59</v>
      </c>
      <c r="C10483" s="5">
        <v>34.39</v>
      </c>
      <c r="D10483" s="26" t="str">
        <f>IF(E10483="","TOTAL","")</f>
        <v/>
      </c>
      <c r="E10483" t="s">
        <v>79</v>
      </c>
    </row>
    <row r="10484" spans="1:5" outlineLevel="2" x14ac:dyDescent="0.35">
      <c r="A10484" s="11">
        <v>43854</v>
      </c>
      <c r="B10484" t="s">
        <v>59</v>
      </c>
      <c r="C10484" s="5">
        <v>68.819999999999993</v>
      </c>
      <c r="D10484" s="26" t="str">
        <f>IF(E10484="","TOTAL","")</f>
        <v/>
      </c>
      <c r="E10484" t="s">
        <v>79</v>
      </c>
    </row>
    <row r="10485" spans="1:5" outlineLevel="2" x14ac:dyDescent="0.35">
      <c r="A10485" s="11">
        <v>43854</v>
      </c>
      <c r="B10485" t="s">
        <v>59</v>
      </c>
      <c r="C10485" s="5">
        <v>4.99</v>
      </c>
      <c r="D10485" s="26" t="str">
        <f>IF(E10485="","TOTAL","")</f>
        <v/>
      </c>
      <c r="E10485" t="s">
        <v>79</v>
      </c>
    </row>
    <row r="10486" spans="1:5" outlineLevel="2" x14ac:dyDescent="0.35">
      <c r="A10486" s="11">
        <v>43854</v>
      </c>
      <c r="B10486" t="s">
        <v>59</v>
      </c>
      <c r="C10486" s="5">
        <v>80.25</v>
      </c>
      <c r="D10486" s="26" t="str">
        <f>IF(E10486="","TOTAL","")</f>
        <v/>
      </c>
      <c r="E10486" t="s">
        <v>79</v>
      </c>
    </row>
    <row r="10487" spans="1:5" outlineLevel="2" x14ac:dyDescent="0.35">
      <c r="A10487" s="11">
        <v>43854</v>
      </c>
      <c r="B10487" t="s">
        <v>59</v>
      </c>
      <c r="C10487" s="5">
        <v>17.989999999999998</v>
      </c>
      <c r="D10487" s="26" t="str">
        <f>IF(E10487="","TOTAL","")</f>
        <v/>
      </c>
      <c r="E10487" t="s">
        <v>79</v>
      </c>
    </row>
    <row r="10488" spans="1:5" outlineLevel="2" x14ac:dyDescent="0.35">
      <c r="A10488" s="11">
        <v>43854</v>
      </c>
      <c r="B10488" t="s">
        <v>59</v>
      </c>
      <c r="C10488" s="5">
        <v>158.94</v>
      </c>
      <c r="D10488" s="26" t="str">
        <f>IF(E10488="","TOTAL","")</f>
        <v/>
      </c>
      <c r="E10488" t="s">
        <v>79</v>
      </c>
    </row>
    <row r="10489" spans="1:5" outlineLevel="2" x14ac:dyDescent="0.35">
      <c r="A10489" s="11">
        <v>43854</v>
      </c>
      <c r="B10489" t="s">
        <v>59</v>
      </c>
      <c r="C10489" s="5">
        <v>17.45</v>
      </c>
      <c r="D10489" s="26" t="str">
        <f>IF(E10489="","TOTAL","")</f>
        <v/>
      </c>
      <c r="E10489" t="s">
        <v>79</v>
      </c>
    </row>
    <row r="10490" spans="1:5" outlineLevel="2" x14ac:dyDescent="0.35">
      <c r="A10490" s="11">
        <v>43854</v>
      </c>
      <c r="B10490" t="s">
        <v>59</v>
      </c>
      <c r="C10490" s="5">
        <v>28.58</v>
      </c>
      <c r="D10490" s="26" t="str">
        <f>IF(E10490="","TOTAL","")</f>
        <v/>
      </c>
      <c r="E10490" t="s">
        <v>79</v>
      </c>
    </row>
    <row r="10491" spans="1:5" outlineLevel="2" x14ac:dyDescent="0.35">
      <c r="A10491" s="11">
        <v>43854</v>
      </c>
      <c r="B10491" t="s">
        <v>59</v>
      </c>
      <c r="C10491" s="5">
        <v>434</v>
      </c>
      <c r="D10491" s="26" t="str">
        <f>IF(E10491="","TOTAL","")</f>
        <v/>
      </c>
      <c r="E10491" t="s">
        <v>79</v>
      </c>
    </row>
    <row r="10492" spans="1:5" outlineLevel="2" x14ac:dyDescent="0.35">
      <c r="A10492" s="11">
        <v>43854</v>
      </c>
      <c r="B10492" t="s">
        <v>59</v>
      </c>
      <c r="C10492" s="5">
        <v>34.99</v>
      </c>
      <c r="D10492" s="26" t="str">
        <f>IF(E10492="","TOTAL","")</f>
        <v/>
      </c>
      <c r="E10492" t="s">
        <v>79</v>
      </c>
    </row>
    <row r="10493" spans="1:5" outlineLevel="2" x14ac:dyDescent="0.35">
      <c r="A10493" s="11">
        <v>43854</v>
      </c>
      <c r="B10493" t="s">
        <v>59</v>
      </c>
      <c r="C10493" s="5">
        <v>16.5</v>
      </c>
      <c r="D10493" s="26" t="str">
        <f>IF(E10493="","TOTAL","")</f>
        <v/>
      </c>
      <c r="E10493" t="s">
        <v>79</v>
      </c>
    </row>
    <row r="10494" spans="1:5" outlineLevel="2" x14ac:dyDescent="0.35">
      <c r="A10494" s="11">
        <v>43854</v>
      </c>
      <c r="B10494" t="s">
        <v>59</v>
      </c>
      <c r="C10494" s="5">
        <v>5.99</v>
      </c>
      <c r="D10494" s="26" t="str">
        <f>IF(E10494="","TOTAL","")</f>
        <v/>
      </c>
      <c r="E10494" t="s">
        <v>79</v>
      </c>
    </row>
    <row r="10495" spans="1:5" outlineLevel="2" x14ac:dyDescent="0.35">
      <c r="A10495" s="11">
        <v>43854</v>
      </c>
      <c r="B10495" t="s">
        <v>59</v>
      </c>
      <c r="C10495" s="5">
        <v>11.98</v>
      </c>
      <c r="D10495" s="26" t="str">
        <f>IF(E10495="","TOTAL","")</f>
        <v/>
      </c>
      <c r="E10495" t="s">
        <v>79</v>
      </c>
    </row>
    <row r="10496" spans="1:5" outlineLevel="2" x14ac:dyDescent="0.35">
      <c r="A10496" s="11">
        <v>43854</v>
      </c>
      <c r="B10496" t="s">
        <v>59</v>
      </c>
      <c r="C10496" s="5">
        <v>11.98</v>
      </c>
      <c r="D10496" s="26" t="str">
        <f>IF(E10496="","TOTAL","")</f>
        <v/>
      </c>
      <c r="E10496" t="s">
        <v>79</v>
      </c>
    </row>
    <row r="10497" spans="1:5" outlineLevel="2" x14ac:dyDescent="0.35">
      <c r="A10497" s="11">
        <v>43854</v>
      </c>
      <c r="B10497" t="s">
        <v>59</v>
      </c>
      <c r="C10497" s="5">
        <v>11.98</v>
      </c>
      <c r="D10497" s="26" t="str">
        <f>IF(E10497="","TOTAL","")</f>
        <v/>
      </c>
      <c r="E10497" t="s">
        <v>79</v>
      </c>
    </row>
    <row r="10498" spans="1:5" outlineLevel="2" x14ac:dyDescent="0.35">
      <c r="A10498" s="11">
        <v>43854</v>
      </c>
      <c r="B10498" t="s">
        <v>59</v>
      </c>
      <c r="C10498" s="5">
        <v>41.93</v>
      </c>
      <c r="D10498" s="26" t="str">
        <f>IF(E10498="","TOTAL","")</f>
        <v/>
      </c>
      <c r="E10498" t="s">
        <v>79</v>
      </c>
    </row>
    <row r="10499" spans="1:5" outlineLevel="2" x14ac:dyDescent="0.35">
      <c r="A10499" s="11">
        <v>43854</v>
      </c>
      <c r="B10499" t="s">
        <v>59</v>
      </c>
      <c r="C10499" s="5">
        <v>120.41</v>
      </c>
      <c r="D10499" s="26" t="str">
        <f>IF(E10499="","TOTAL","")</f>
        <v/>
      </c>
      <c r="E10499" t="s">
        <v>79</v>
      </c>
    </row>
    <row r="10500" spans="1:5" outlineLevel="2" x14ac:dyDescent="0.35">
      <c r="A10500" s="11">
        <v>43854</v>
      </c>
      <c r="B10500" t="s">
        <v>59</v>
      </c>
      <c r="C10500" s="5">
        <v>17.97</v>
      </c>
      <c r="D10500" s="26" t="str">
        <f>IF(E10500="","TOTAL","")</f>
        <v/>
      </c>
      <c r="E10500" t="s">
        <v>79</v>
      </c>
    </row>
    <row r="10501" spans="1:5" outlineLevel="2" x14ac:dyDescent="0.35">
      <c r="A10501" s="11">
        <v>43854</v>
      </c>
      <c r="B10501" t="s">
        <v>59</v>
      </c>
      <c r="C10501" s="5">
        <v>11.98</v>
      </c>
      <c r="D10501" s="26" t="str">
        <f>IF(E10501="","TOTAL","")</f>
        <v/>
      </c>
      <c r="E10501" t="s">
        <v>79</v>
      </c>
    </row>
    <row r="10502" spans="1:5" outlineLevel="2" x14ac:dyDescent="0.35">
      <c r="A10502" s="11">
        <v>43854</v>
      </c>
      <c r="B10502" t="s">
        <v>59</v>
      </c>
      <c r="C10502" s="5">
        <v>11.98</v>
      </c>
      <c r="D10502" s="26" t="str">
        <f>IF(E10502="","TOTAL","")</f>
        <v/>
      </c>
      <c r="E10502" t="s">
        <v>79</v>
      </c>
    </row>
    <row r="10503" spans="1:5" outlineLevel="2" x14ac:dyDescent="0.35">
      <c r="A10503" s="11">
        <v>43854</v>
      </c>
      <c r="B10503" t="s">
        <v>59</v>
      </c>
      <c r="C10503" s="5">
        <v>5.99</v>
      </c>
      <c r="D10503" s="26" t="str">
        <f>IF(E10503="","TOTAL","")</f>
        <v/>
      </c>
      <c r="E10503" t="s">
        <v>79</v>
      </c>
    </row>
    <row r="10504" spans="1:5" outlineLevel="2" x14ac:dyDescent="0.35">
      <c r="A10504" s="11">
        <v>43854</v>
      </c>
      <c r="B10504" t="s">
        <v>59</v>
      </c>
      <c r="C10504" s="5">
        <v>11.98</v>
      </c>
      <c r="D10504" s="26" t="str">
        <f>IF(E10504="","TOTAL","")</f>
        <v/>
      </c>
      <c r="E10504" t="s">
        <v>79</v>
      </c>
    </row>
    <row r="10505" spans="1:5" outlineLevel="2" x14ac:dyDescent="0.35">
      <c r="A10505" s="11">
        <v>43854</v>
      </c>
      <c r="B10505" t="s">
        <v>59</v>
      </c>
      <c r="C10505" s="5">
        <v>5.99</v>
      </c>
      <c r="D10505" s="26" t="str">
        <f>IF(E10505="","TOTAL","")</f>
        <v/>
      </c>
      <c r="E10505" t="s">
        <v>79</v>
      </c>
    </row>
    <row r="10506" spans="1:5" outlineLevel="2" x14ac:dyDescent="0.35">
      <c r="A10506" s="11">
        <v>43854</v>
      </c>
      <c r="B10506" t="s">
        <v>59</v>
      </c>
      <c r="C10506" s="5">
        <v>5.99</v>
      </c>
      <c r="D10506" s="26" t="str">
        <f>IF(E10506="","TOTAL","")</f>
        <v/>
      </c>
      <c r="E10506" t="s">
        <v>79</v>
      </c>
    </row>
    <row r="10507" spans="1:5" outlineLevel="2" x14ac:dyDescent="0.35">
      <c r="A10507" s="11">
        <v>43854</v>
      </c>
      <c r="B10507" t="s">
        <v>59</v>
      </c>
      <c r="C10507" s="5">
        <v>5.99</v>
      </c>
      <c r="D10507" s="26" t="str">
        <f>IF(E10507="","TOTAL","")</f>
        <v/>
      </c>
      <c r="E10507" t="s">
        <v>79</v>
      </c>
    </row>
    <row r="10508" spans="1:5" outlineLevel="2" x14ac:dyDescent="0.35">
      <c r="A10508" s="11">
        <v>43854</v>
      </c>
      <c r="B10508" t="s">
        <v>59</v>
      </c>
      <c r="C10508" s="5">
        <v>5.99</v>
      </c>
      <c r="D10508" s="26" t="str">
        <f>IF(E10508="","TOTAL","")</f>
        <v/>
      </c>
      <c r="E10508" t="s">
        <v>79</v>
      </c>
    </row>
    <row r="10509" spans="1:5" outlineLevel="2" x14ac:dyDescent="0.35">
      <c r="A10509" s="11">
        <v>43854</v>
      </c>
      <c r="B10509" t="s">
        <v>59</v>
      </c>
      <c r="C10509" s="5">
        <v>113.96</v>
      </c>
      <c r="D10509" s="26" t="str">
        <f>IF(E10509="","TOTAL","")</f>
        <v/>
      </c>
      <c r="E10509" t="s">
        <v>79</v>
      </c>
    </row>
    <row r="10510" spans="1:5" outlineLevel="2" x14ac:dyDescent="0.35">
      <c r="A10510" s="11">
        <v>43854</v>
      </c>
      <c r="B10510" t="s">
        <v>59</v>
      </c>
      <c r="C10510" s="5">
        <v>26.4</v>
      </c>
      <c r="D10510" s="26" t="str">
        <f>IF(E10510="","TOTAL","")</f>
        <v/>
      </c>
      <c r="E10510" t="s">
        <v>79</v>
      </c>
    </row>
    <row r="10511" spans="1:5" outlineLevel="2" x14ac:dyDescent="0.35">
      <c r="A10511" s="11">
        <v>43854</v>
      </c>
      <c r="B10511" t="s">
        <v>59</v>
      </c>
      <c r="C10511" s="5">
        <v>27.38</v>
      </c>
      <c r="D10511" s="26" t="str">
        <f>IF(E10511="","TOTAL","")</f>
        <v/>
      </c>
      <c r="E10511" t="s">
        <v>79</v>
      </c>
    </row>
    <row r="10512" spans="1:5" outlineLevel="2" x14ac:dyDescent="0.35">
      <c r="A10512" s="11">
        <v>43854</v>
      </c>
      <c r="B10512" t="s">
        <v>59</v>
      </c>
      <c r="C10512" s="5">
        <v>47.87</v>
      </c>
      <c r="D10512" s="26" t="str">
        <f>IF(E10512="","TOTAL","")</f>
        <v/>
      </c>
      <c r="E10512" t="s">
        <v>79</v>
      </c>
    </row>
    <row r="10513" spans="1:5" outlineLevel="2" x14ac:dyDescent="0.35">
      <c r="A10513" s="11">
        <v>43854</v>
      </c>
      <c r="B10513" t="s">
        <v>59</v>
      </c>
      <c r="C10513" s="5">
        <v>185.5</v>
      </c>
      <c r="D10513" s="26" t="str">
        <f>IF(E10513="","TOTAL","")</f>
        <v/>
      </c>
      <c r="E10513" t="s">
        <v>79</v>
      </c>
    </row>
    <row r="10514" spans="1:5" outlineLevel="2" x14ac:dyDescent="0.35">
      <c r="A10514" s="11">
        <v>43854</v>
      </c>
      <c r="B10514" t="s">
        <v>59</v>
      </c>
      <c r="C10514" s="5">
        <v>35</v>
      </c>
      <c r="D10514" s="26" t="str">
        <f>IF(E10514="","TOTAL","")</f>
        <v/>
      </c>
      <c r="E10514" t="s">
        <v>79</v>
      </c>
    </row>
    <row r="10515" spans="1:5" outlineLevel="2" x14ac:dyDescent="0.35">
      <c r="A10515" s="11">
        <v>43854</v>
      </c>
      <c r="B10515" t="s">
        <v>59</v>
      </c>
      <c r="C10515" s="5">
        <v>20.260000000000002</v>
      </c>
      <c r="D10515" s="26" t="str">
        <f>IF(E10515="","TOTAL","")</f>
        <v/>
      </c>
      <c r="E10515" t="s">
        <v>79</v>
      </c>
    </row>
    <row r="10516" spans="1:5" outlineLevel="2" x14ac:dyDescent="0.35">
      <c r="A10516" s="11">
        <v>43854</v>
      </c>
      <c r="B10516" t="s">
        <v>59</v>
      </c>
      <c r="C10516" s="5">
        <v>16.29</v>
      </c>
      <c r="D10516" s="26" t="str">
        <f>IF(E10516="","TOTAL","")</f>
        <v/>
      </c>
      <c r="E10516" t="s">
        <v>79</v>
      </c>
    </row>
    <row r="10517" spans="1:5" outlineLevel="2" x14ac:dyDescent="0.35">
      <c r="A10517" s="11">
        <v>43854</v>
      </c>
      <c r="B10517" t="s">
        <v>59</v>
      </c>
      <c r="C10517" s="5">
        <v>25.19</v>
      </c>
      <c r="D10517" s="26" t="str">
        <f>IF(E10517="","TOTAL","")</f>
        <v/>
      </c>
      <c r="E10517" t="s">
        <v>79</v>
      </c>
    </row>
    <row r="10518" spans="1:5" outlineLevel="2" x14ac:dyDescent="0.35">
      <c r="A10518" s="11">
        <v>43854</v>
      </c>
      <c r="B10518" t="s">
        <v>59</v>
      </c>
      <c r="C10518" s="5">
        <v>39.979999999999997</v>
      </c>
      <c r="D10518" s="26" t="str">
        <f>IF(E10518="","TOTAL","")</f>
        <v/>
      </c>
      <c r="E10518" t="s">
        <v>79</v>
      </c>
    </row>
    <row r="10519" spans="1:5" outlineLevel="2" x14ac:dyDescent="0.35">
      <c r="A10519" s="11">
        <v>43854</v>
      </c>
      <c r="B10519" t="s">
        <v>59</v>
      </c>
      <c r="C10519" s="5">
        <v>24.1</v>
      </c>
      <c r="D10519" s="26" t="str">
        <f>IF(E10519="","TOTAL","")</f>
        <v/>
      </c>
      <c r="E10519" t="s">
        <v>79</v>
      </c>
    </row>
    <row r="10520" spans="1:5" outlineLevel="2" x14ac:dyDescent="0.35">
      <c r="A10520" s="11">
        <v>43854</v>
      </c>
      <c r="B10520" t="s">
        <v>59</v>
      </c>
      <c r="C10520" s="5">
        <v>28.56</v>
      </c>
      <c r="D10520" s="26" t="str">
        <f>IF(E10520="","TOTAL","")</f>
        <v/>
      </c>
      <c r="E10520" t="s">
        <v>79</v>
      </c>
    </row>
    <row r="10521" spans="1:5" outlineLevel="2" x14ac:dyDescent="0.35">
      <c r="A10521" s="11">
        <v>43854</v>
      </c>
      <c r="B10521" t="s">
        <v>59</v>
      </c>
      <c r="C10521" s="5">
        <v>22.72</v>
      </c>
      <c r="D10521" s="26" t="str">
        <f>IF(E10521="","TOTAL","")</f>
        <v/>
      </c>
      <c r="E10521" t="s">
        <v>79</v>
      </c>
    </row>
    <row r="10522" spans="1:5" outlineLevel="2" x14ac:dyDescent="0.35">
      <c r="A10522" s="11">
        <v>43854</v>
      </c>
      <c r="B10522" t="s">
        <v>59</v>
      </c>
      <c r="C10522" s="5">
        <v>8.99</v>
      </c>
      <c r="D10522" s="26" t="str">
        <f>IF(E10522="","TOTAL","")</f>
        <v/>
      </c>
      <c r="E10522" t="s">
        <v>79</v>
      </c>
    </row>
    <row r="10523" spans="1:5" outlineLevel="2" x14ac:dyDescent="0.35">
      <c r="A10523" s="11">
        <v>43854</v>
      </c>
      <c r="B10523" t="s">
        <v>59</v>
      </c>
      <c r="C10523" s="5">
        <v>8.99</v>
      </c>
      <c r="D10523" s="26" t="str">
        <f>IF(E10523="","TOTAL","")</f>
        <v/>
      </c>
      <c r="E10523" t="s">
        <v>79</v>
      </c>
    </row>
    <row r="10524" spans="1:5" outlineLevel="2" x14ac:dyDescent="0.35">
      <c r="A10524" s="11">
        <v>43854</v>
      </c>
      <c r="B10524" t="s">
        <v>59</v>
      </c>
      <c r="C10524" s="5">
        <v>13.2</v>
      </c>
      <c r="D10524" s="26" t="str">
        <f>IF(E10524="","TOTAL","")</f>
        <v/>
      </c>
      <c r="E10524" t="s">
        <v>79</v>
      </c>
    </row>
    <row r="10525" spans="1:5" outlineLevel="2" x14ac:dyDescent="0.35">
      <c r="A10525" s="11">
        <v>43854</v>
      </c>
      <c r="B10525" t="s">
        <v>59</v>
      </c>
      <c r="C10525" s="5">
        <v>61.12</v>
      </c>
      <c r="D10525" s="26" t="str">
        <f>IF(E10525="","TOTAL","")</f>
        <v/>
      </c>
      <c r="E10525" t="s">
        <v>79</v>
      </c>
    </row>
    <row r="10526" spans="1:5" outlineLevel="2" x14ac:dyDescent="0.35">
      <c r="A10526" s="11">
        <v>43854</v>
      </c>
      <c r="B10526" t="s">
        <v>59</v>
      </c>
      <c r="C10526" s="5">
        <v>149.75</v>
      </c>
      <c r="D10526" s="26" t="str">
        <f>IF(E10526="","TOTAL","")</f>
        <v/>
      </c>
      <c r="E10526" t="s">
        <v>79</v>
      </c>
    </row>
    <row r="10527" spans="1:5" outlineLevel="2" x14ac:dyDescent="0.35">
      <c r="A10527" s="11">
        <v>43854</v>
      </c>
      <c r="B10527" t="s">
        <v>59</v>
      </c>
      <c r="C10527" s="5">
        <v>31.2</v>
      </c>
      <c r="D10527" s="26" t="str">
        <f>IF(E10527="","TOTAL","")</f>
        <v/>
      </c>
      <c r="E10527" t="s">
        <v>79</v>
      </c>
    </row>
    <row r="10528" spans="1:5" outlineLevel="2" x14ac:dyDescent="0.35">
      <c r="A10528" s="11">
        <v>43854</v>
      </c>
      <c r="B10528" t="s">
        <v>59</v>
      </c>
      <c r="C10528" s="5">
        <v>26.7</v>
      </c>
      <c r="D10528" s="26" t="str">
        <f>IF(E10528="","TOTAL","")</f>
        <v/>
      </c>
      <c r="E10528" t="s">
        <v>79</v>
      </c>
    </row>
    <row r="10529" spans="1:5" outlineLevel="2" x14ac:dyDescent="0.35">
      <c r="A10529" s="11">
        <v>43854</v>
      </c>
      <c r="B10529" t="s">
        <v>59</v>
      </c>
      <c r="C10529" s="5">
        <v>33.76</v>
      </c>
      <c r="D10529" s="26" t="str">
        <f>IF(E10529="","TOTAL","")</f>
        <v/>
      </c>
      <c r="E10529" t="s">
        <v>79</v>
      </c>
    </row>
    <row r="10530" spans="1:5" outlineLevel="2" x14ac:dyDescent="0.35">
      <c r="A10530" s="11">
        <v>43854</v>
      </c>
      <c r="B10530" t="s">
        <v>59</v>
      </c>
      <c r="C10530" s="5">
        <v>10.39</v>
      </c>
      <c r="D10530" s="26" t="str">
        <f>IF(E10530="","TOTAL","")</f>
        <v/>
      </c>
      <c r="E10530" t="s">
        <v>79</v>
      </c>
    </row>
    <row r="10531" spans="1:5" outlineLevel="2" x14ac:dyDescent="0.35">
      <c r="A10531" s="11">
        <v>43854</v>
      </c>
      <c r="B10531" t="s">
        <v>59</v>
      </c>
      <c r="C10531" s="5">
        <v>36.75</v>
      </c>
      <c r="D10531" s="26" t="str">
        <f>IF(E10531="","TOTAL","")</f>
        <v/>
      </c>
      <c r="E10531" t="s">
        <v>79</v>
      </c>
    </row>
    <row r="10532" spans="1:5" outlineLevel="2" x14ac:dyDescent="0.35">
      <c r="A10532" s="11">
        <v>43854</v>
      </c>
      <c r="B10532" t="s">
        <v>59</v>
      </c>
      <c r="C10532" s="5">
        <v>19.39</v>
      </c>
      <c r="D10532" s="26" t="str">
        <f>IF(E10532="","TOTAL","")</f>
        <v/>
      </c>
      <c r="E10532" t="s">
        <v>79</v>
      </c>
    </row>
    <row r="10533" spans="1:5" outlineLevel="2" x14ac:dyDescent="0.35">
      <c r="A10533" s="11">
        <v>43854</v>
      </c>
      <c r="B10533" t="s">
        <v>59</v>
      </c>
      <c r="C10533" s="5">
        <v>23.97</v>
      </c>
      <c r="D10533" s="26" t="str">
        <f>IF(E10533="","TOTAL","")</f>
        <v/>
      </c>
      <c r="E10533" t="s">
        <v>79</v>
      </c>
    </row>
    <row r="10534" spans="1:5" outlineLevel="2" x14ac:dyDescent="0.35">
      <c r="A10534" s="11">
        <v>43854</v>
      </c>
      <c r="B10534" t="s">
        <v>59</v>
      </c>
      <c r="C10534" s="5">
        <v>10.84</v>
      </c>
      <c r="D10534" s="26" t="str">
        <f>IF(E10534="","TOTAL","")</f>
        <v/>
      </c>
      <c r="E10534" t="s">
        <v>79</v>
      </c>
    </row>
    <row r="10535" spans="1:5" outlineLevel="2" x14ac:dyDescent="0.35">
      <c r="A10535" s="11">
        <v>43854</v>
      </c>
      <c r="B10535" t="s">
        <v>59</v>
      </c>
      <c r="C10535" s="5">
        <v>394.95</v>
      </c>
      <c r="D10535" s="26" t="str">
        <f>IF(E10535="","TOTAL","")</f>
        <v/>
      </c>
      <c r="E10535" t="s">
        <v>79</v>
      </c>
    </row>
    <row r="10536" spans="1:5" outlineLevel="2" x14ac:dyDescent="0.35">
      <c r="A10536" s="11">
        <v>43854</v>
      </c>
      <c r="B10536" t="s">
        <v>59</v>
      </c>
      <c r="C10536" s="5">
        <v>9.89</v>
      </c>
      <c r="D10536" s="26" t="str">
        <f>IF(E10536="","TOTAL","")</f>
        <v/>
      </c>
      <c r="E10536" t="s">
        <v>79</v>
      </c>
    </row>
    <row r="10537" spans="1:5" outlineLevel="2" x14ac:dyDescent="0.35">
      <c r="A10537" s="11">
        <v>43854</v>
      </c>
      <c r="B10537" t="s">
        <v>59</v>
      </c>
      <c r="C10537" s="5">
        <v>91.79</v>
      </c>
      <c r="D10537" s="26" t="str">
        <f>IF(E10537="","TOTAL","")</f>
        <v/>
      </c>
      <c r="E10537" t="s">
        <v>79</v>
      </c>
    </row>
    <row r="10538" spans="1:5" outlineLevel="2" x14ac:dyDescent="0.35">
      <c r="A10538" s="11">
        <v>43854</v>
      </c>
      <c r="B10538" t="s">
        <v>59</v>
      </c>
      <c r="C10538" s="5">
        <v>170.97</v>
      </c>
      <c r="D10538" s="26" t="str">
        <f>IF(E10538="","TOTAL","")</f>
        <v/>
      </c>
      <c r="E10538" t="s">
        <v>79</v>
      </c>
    </row>
    <row r="10539" spans="1:5" outlineLevel="2" x14ac:dyDescent="0.35">
      <c r="A10539" s="11">
        <v>43854</v>
      </c>
      <c r="B10539" t="s">
        <v>59</v>
      </c>
      <c r="C10539" s="5">
        <v>-34.99</v>
      </c>
      <c r="D10539" s="26" t="str">
        <f>IF(E10539="","TOTAL","")</f>
        <v/>
      </c>
      <c r="E10539" t="s">
        <v>79</v>
      </c>
    </row>
    <row r="10540" spans="1:5" outlineLevel="2" x14ac:dyDescent="0.35">
      <c r="A10540" s="11">
        <v>43854</v>
      </c>
      <c r="B10540" t="s">
        <v>59</v>
      </c>
      <c r="C10540" s="5">
        <v>2.58</v>
      </c>
      <c r="D10540" s="26" t="str">
        <f>IF(E10540="","TOTAL","")</f>
        <v/>
      </c>
      <c r="E10540" t="s">
        <v>79</v>
      </c>
    </row>
    <row r="10541" spans="1:5" outlineLevel="2" x14ac:dyDescent="0.35">
      <c r="A10541" s="11">
        <v>43854</v>
      </c>
      <c r="B10541" t="s">
        <v>59</v>
      </c>
      <c r="C10541" s="5">
        <v>-2.58</v>
      </c>
      <c r="D10541" s="26" t="str">
        <f>IF(E10541="","TOTAL","")</f>
        <v/>
      </c>
      <c r="E10541" t="s">
        <v>79</v>
      </c>
    </row>
    <row r="10542" spans="1:5" outlineLevel="2" x14ac:dyDescent="0.35">
      <c r="A10542" s="11">
        <v>43854</v>
      </c>
      <c r="B10542" t="s">
        <v>59</v>
      </c>
      <c r="C10542" s="5">
        <v>151.86000000000001</v>
      </c>
      <c r="D10542" s="26" t="str">
        <f>IF(E10542="","TOTAL","")</f>
        <v/>
      </c>
      <c r="E10542" t="s">
        <v>79</v>
      </c>
    </row>
    <row r="10543" spans="1:5" outlineLevel="2" x14ac:dyDescent="0.35">
      <c r="A10543" s="11">
        <v>43854</v>
      </c>
      <c r="B10543" t="s">
        <v>59</v>
      </c>
      <c r="C10543" s="5">
        <v>59.94</v>
      </c>
      <c r="D10543" s="26" t="str">
        <f>IF(E10543="","TOTAL","")</f>
        <v/>
      </c>
      <c r="E10543" t="s">
        <v>79</v>
      </c>
    </row>
    <row r="10544" spans="1:5" outlineLevel="2" x14ac:dyDescent="0.35">
      <c r="A10544" s="11">
        <v>43854</v>
      </c>
      <c r="B10544" t="s">
        <v>59</v>
      </c>
      <c r="C10544" s="5">
        <v>55.74</v>
      </c>
      <c r="D10544" s="26" t="str">
        <f>IF(E10544="","TOTAL","")</f>
        <v/>
      </c>
      <c r="E10544" t="s">
        <v>79</v>
      </c>
    </row>
    <row r="10545" spans="1:5" outlineLevel="2" x14ac:dyDescent="0.35">
      <c r="A10545" s="11">
        <v>43854</v>
      </c>
      <c r="B10545" t="s">
        <v>59</v>
      </c>
      <c r="C10545" s="5">
        <v>37.44</v>
      </c>
      <c r="D10545" s="26" t="str">
        <f>IF(E10545="","TOTAL","")</f>
        <v/>
      </c>
      <c r="E10545" t="s">
        <v>79</v>
      </c>
    </row>
    <row r="10546" spans="1:5" outlineLevel="2" x14ac:dyDescent="0.35">
      <c r="A10546" s="11">
        <v>43854</v>
      </c>
      <c r="B10546" t="s">
        <v>59</v>
      </c>
      <c r="C10546" s="5">
        <v>135.04</v>
      </c>
      <c r="D10546" s="26" t="str">
        <f>IF(E10546="","TOTAL","")</f>
        <v/>
      </c>
      <c r="E10546" t="s">
        <v>79</v>
      </c>
    </row>
    <row r="10547" spans="1:5" outlineLevel="2" x14ac:dyDescent="0.35">
      <c r="A10547" s="11">
        <v>43854</v>
      </c>
      <c r="B10547" t="s">
        <v>59</v>
      </c>
      <c r="C10547" s="5">
        <v>401.79</v>
      </c>
      <c r="D10547" s="26" t="str">
        <f>IF(E10547="","TOTAL","")</f>
        <v/>
      </c>
      <c r="E10547" t="s">
        <v>79</v>
      </c>
    </row>
    <row r="10548" spans="1:5" outlineLevel="2" x14ac:dyDescent="0.35">
      <c r="A10548" s="11">
        <v>43854</v>
      </c>
      <c r="B10548" t="s">
        <v>59</v>
      </c>
      <c r="C10548" s="5">
        <v>24.73</v>
      </c>
      <c r="D10548" s="26" t="str">
        <f>IF(E10548="","TOTAL","")</f>
        <v/>
      </c>
      <c r="E10548" t="s">
        <v>79</v>
      </c>
    </row>
    <row r="10549" spans="1:5" outlineLevel="2" x14ac:dyDescent="0.35">
      <c r="A10549" s="11">
        <v>43854</v>
      </c>
      <c r="B10549" t="s">
        <v>59</v>
      </c>
      <c r="C10549" s="5">
        <v>69.989999999999995</v>
      </c>
      <c r="D10549" s="26" t="str">
        <f>IF(E10549="","TOTAL","")</f>
        <v/>
      </c>
      <c r="E10549" t="s">
        <v>79</v>
      </c>
    </row>
    <row r="10550" spans="1:5" outlineLevel="2" x14ac:dyDescent="0.35">
      <c r="A10550" s="11">
        <v>43854</v>
      </c>
      <c r="B10550" t="s">
        <v>59</v>
      </c>
      <c r="C10550" s="5">
        <v>46.58</v>
      </c>
      <c r="D10550" s="26" t="str">
        <f>IF(E10550="","TOTAL","")</f>
        <v/>
      </c>
      <c r="E10550" t="s">
        <v>79</v>
      </c>
    </row>
    <row r="10551" spans="1:5" outlineLevel="2" x14ac:dyDescent="0.35">
      <c r="A10551" s="11">
        <v>43854</v>
      </c>
      <c r="B10551" t="s">
        <v>59</v>
      </c>
      <c r="C10551" s="5">
        <v>5.69</v>
      </c>
      <c r="D10551" s="26" t="str">
        <f>IF(E10551="","TOTAL","")</f>
        <v/>
      </c>
      <c r="E10551" t="s">
        <v>79</v>
      </c>
    </row>
    <row r="10552" spans="1:5" outlineLevel="2" x14ac:dyDescent="0.35">
      <c r="A10552" s="11">
        <v>43854</v>
      </c>
      <c r="B10552" t="s">
        <v>59</v>
      </c>
      <c r="C10552" s="5">
        <v>67.569999999999993</v>
      </c>
      <c r="D10552" s="26" t="str">
        <f>IF(E10552="","TOTAL","")</f>
        <v/>
      </c>
      <c r="E10552" t="s">
        <v>79</v>
      </c>
    </row>
    <row r="10553" spans="1:5" outlineLevel="2" x14ac:dyDescent="0.35">
      <c r="A10553" s="11">
        <v>43854</v>
      </c>
      <c r="B10553" t="s">
        <v>59</v>
      </c>
      <c r="C10553" s="5">
        <v>323.17</v>
      </c>
      <c r="D10553" s="26" t="str">
        <f>IF(E10553="","TOTAL","")</f>
        <v/>
      </c>
      <c r="E10553" t="s">
        <v>79</v>
      </c>
    </row>
    <row r="10554" spans="1:5" outlineLevel="2" x14ac:dyDescent="0.35">
      <c r="A10554" s="11">
        <v>43854</v>
      </c>
      <c r="B10554" t="s">
        <v>59</v>
      </c>
      <c r="C10554" s="5">
        <v>13.7</v>
      </c>
      <c r="D10554" s="26" t="str">
        <f>IF(E10554="","TOTAL","")</f>
        <v/>
      </c>
      <c r="E10554" t="s">
        <v>79</v>
      </c>
    </row>
    <row r="10555" spans="1:5" outlineLevel="2" x14ac:dyDescent="0.35">
      <c r="A10555" s="11">
        <v>43854</v>
      </c>
      <c r="B10555" t="s">
        <v>59</v>
      </c>
      <c r="C10555" s="5">
        <v>24.61</v>
      </c>
      <c r="D10555" s="26" t="str">
        <f>IF(E10555="","TOTAL","")</f>
        <v/>
      </c>
      <c r="E10555" t="s">
        <v>79</v>
      </c>
    </row>
    <row r="10556" spans="1:5" outlineLevel="2" x14ac:dyDescent="0.35">
      <c r="A10556" s="11">
        <v>43854</v>
      </c>
      <c r="B10556" t="s">
        <v>59</v>
      </c>
      <c r="C10556" s="5">
        <v>18.93</v>
      </c>
      <c r="D10556" s="26" t="str">
        <f>IF(E10556="","TOTAL","")</f>
        <v/>
      </c>
      <c r="E10556" t="s">
        <v>79</v>
      </c>
    </row>
    <row r="10557" spans="1:5" outlineLevel="2" x14ac:dyDescent="0.35">
      <c r="A10557" s="11">
        <v>43854</v>
      </c>
      <c r="B10557" t="s">
        <v>59</v>
      </c>
      <c r="C10557" s="5">
        <v>20.14</v>
      </c>
      <c r="D10557" s="26" t="str">
        <f>IF(E10557="","TOTAL","")</f>
        <v/>
      </c>
      <c r="E10557" t="s">
        <v>79</v>
      </c>
    </row>
    <row r="10558" spans="1:5" outlineLevel="2" x14ac:dyDescent="0.35">
      <c r="A10558" s="11">
        <v>43854</v>
      </c>
      <c r="B10558" t="s">
        <v>59</v>
      </c>
      <c r="C10558" s="5">
        <v>39.19</v>
      </c>
      <c r="D10558" s="26" t="str">
        <f>IF(E10558="","TOTAL","")</f>
        <v/>
      </c>
      <c r="E10558" t="s">
        <v>79</v>
      </c>
    </row>
    <row r="10559" spans="1:5" outlineLevel="2" x14ac:dyDescent="0.35">
      <c r="A10559" s="11">
        <v>43854</v>
      </c>
      <c r="B10559" t="s">
        <v>59</v>
      </c>
      <c r="C10559" s="5">
        <v>35.96</v>
      </c>
      <c r="D10559" s="26" t="str">
        <f>IF(E10559="","TOTAL","")</f>
        <v/>
      </c>
      <c r="E10559" t="s">
        <v>79</v>
      </c>
    </row>
    <row r="10560" spans="1:5" outlineLevel="2" x14ac:dyDescent="0.35">
      <c r="A10560" s="11">
        <v>43854</v>
      </c>
      <c r="B10560" t="s">
        <v>59</v>
      </c>
      <c r="C10560" s="5">
        <v>194.95</v>
      </c>
      <c r="D10560" s="26" t="str">
        <f>IF(E10560="","TOTAL","")</f>
        <v/>
      </c>
      <c r="E10560" t="s">
        <v>79</v>
      </c>
    </row>
    <row r="10561" spans="1:5" outlineLevel="2" x14ac:dyDescent="0.35">
      <c r="A10561" s="11">
        <v>43854</v>
      </c>
      <c r="B10561" t="s">
        <v>59</v>
      </c>
      <c r="C10561" s="5">
        <v>37.69</v>
      </c>
      <c r="D10561" s="26" t="str">
        <f>IF(E10561="","TOTAL","")</f>
        <v/>
      </c>
      <c r="E10561" t="s">
        <v>79</v>
      </c>
    </row>
    <row r="10562" spans="1:5" outlineLevel="2" x14ac:dyDescent="0.35">
      <c r="A10562" s="11">
        <v>43854</v>
      </c>
      <c r="B10562" t="s">
        <v>59</v>
      </c>
      <c r="C10562" s="5">
        <v>24.49</v>
      </c>
      <c r="D10562" s="26" t="str">
        <f>IF(E10562="","TOTAL","")</f>
        <v/>
      </c>
      <c r="E10562" t="s">
        <v>79</v>
      </c>
    </row>
    <row r="10563" spans="1:5" outlineLevel="2" x14ac:dyDescent="0.35">
      <c r="A10563" s="11">
        <v>43854</v>
      </c>
      <c r="B10563" t="s">
        <v>59</v>
      </c>
      <c r="C10563" s="5">
        <v>18.989999999999998</v>
      </c>
      <c r="D10563" s="26" t="str">
        <f>IF(E10563="","TOTAL","")</f>
        <v/>
      </c>
      <c r="E10563" t="s">
        <v>79</v>
      </c>
    </row>
    <row r="10564" spans="1:5" outlineLevel="2" x14ac:dyDescent="0.35">
      <c r="A10564" s="11">
        <v>43854</v>
      </c>
      <c r="B10564" t="s">
        <v>59</v>
      </c>
      <c r="C10564" s="5">
        <v>4.0199999999999996</v>
      </c>
      <c r="D10564" s="26" t="str">
        <f>IF(E10564="","TOTAL","")</f>
        <v/>
      </c>
      <c r="E10564" t="s">
        <v>79</v>
      </c>
    </row>
    <row r="10565" spans="1:5" outlineLevel="2" x14ac:dyDescent="0.35">
      <c r="A10565" s="11">
        <v>43854</v>
      </c>
      <c r="B10565" t="s">
        <v>59</v>
      </c>
      <c r="C10565" s="5">
        <v>7.99</v>
      </c>
      <c r="D10565" s="26" t="str">
        <f>IF(E10565="","TOTAL","")</f>
        <v/>
      </c>
      <c r="E10565" t="s">
        <v>79</v>
      </c>
    </row>
    <row r="10566" spans="1:5" outlineLevel="2" x14ac:dyDescent="0.35">
      <c r="A10566" s="11">
        <v>43854</v>
      </c>
      <c r="B10566" t="s">
        <v>59</v>
      </c>
      <c r="C10566" s="5">
        <v>674.55</v>
      </c>
      <c r="D10566" s="26" t="str">
        <f>IF(E10566="","TOTAL","")</f>
        <v/>
      </c>
      <c r="E10566" t="s">
        <v>79</v>
      </c>
    </row>
    <row r="10567" spans="1:5" outlineLevel="2" x14ac:dyDescent="0.35">
      <c r="A10567" s="11">
        <v>43854</v>
      </c>
      <c r="B10567" t="s">
        <v>59</v>
      </c>
      <c r="C10567" s="5">
        <v>92.49</v>
      </c>
      <c r="D10567" s="26" t="str">
        <f>IF(E10567="","TOTAL","")</f>
        <v/>
      </c>
      <c r="E10567" t="s">
        <v>79</v>
      </c>
    </row>
    <row r="10568" spans="1:5" outlineLevel="2" x14ac:dyDescent="0.35">
      <c r="A10568" s="11">
        <v>43854</v>
      </c>
      <c r="B10568" t="s">
        <v>59</v>
      </c>
      <c r="C10568" s="5">
        <v>17.89</v>
      </c>
      <c r="D10568" s="26" t="str">
        <f>IF(E10568="","TOTAL","")</f>
        <v/>
      </c>
      <c r="E10568" t="s">
        <v>79</v>
      </c>
    </row>
    <row r="10569" spans="1:5" outlineLevel="2" x14ac:dyDescent="0.35">
      <c r="A10569" s="11">
        <v>43854</v>
      </c>
      <c r="B10569" t="s">
        <v>59</v>
      </c>
      <c r="C10569" s="5">
        <v>162.47999999999999</v>
      </c>
      <c r="D10569" s="26" t="str">
        <f>IF(E10569="","TOTAL","")</f>
        <v/>
      </c>
      <c r="E10569" t="s">
        <v>79</v>
      </c>
    </row>
    <row r="10570" spans="1:5" outlineLevel="2" x14ac:dyDescent="0.35">
      <c r="A10570" s="11">
        <v>43854</v>
      </c>
      <c r="B10570" t="s">
        <v>59</v>
      </c>
      <c r="C10570" s="5">
        <v>17.84</v>
      </c>
      <c r="D10570" s="26" t="str">
        <f>IF(E10570="","TOTAL","")</f>
        <v/>
      </c>
      <c r="E10570" t="s">
        <v>79</v>
      </c>
    </row>
    <row r="10571" spans="1:5" outlineLevel="2" x14ac:dyDescent="0.35">
      <c r="A10571" s="11">
        <v>43854</v>
      </c>
      <c r="B10571" t="s">
        <v>59</v>
      </c>
      <c r="C10571" s="5">
        <v>52.8</v>
      </c>
      <c r="D10571" s="26" t="str">
        <f>IF(E10571="","TOTAL","")</f>
        <v/>
      </c>
      <c r="E10571" t="s">
        <v>79</v>
      </c>
    </row>
    <row r="10572" spans="1:5" outlineLevel="2" x14ac:dyDescent="0.35">
      <c r="A10572" s="11">
        <v>43854</v>
      </c>
      <c r="B10572" t="s">
        <v>59</v>
      </c>
      <c r="C10572" s="5">
        <v>24.99</v>
      </c>
      <c r="D10572" s="26" t="str">
        <f>IF(E10572="","TOTAL","")</f>
        <v/>
      </c>
      <c r="E10572" t="s">
        <v>79</v>
      </c>
    </row>
    <row r="10573" spans="1:5" outlineLevel="2" x14ac:dyDescent="0.35">
      <c r="A10573" s="11">
        <v>43854</v>
      </c>
      <c r="B10573" t="s">
        <v>59</v>
      </c>
      <c r="C10573" s="5">
        <v>39.9</v>
      </c>
      <c r="D10573" s="26" t="str">
        <f>IF(E10573="","TOTAL","")</f>
        <v/>
      </c>
      <c r="E10573" t="s">
        <v>79</v>
      </c>
    </row>
    <row r="10574" spans="1:5" outlineLevel="2" x14ac:dyDescent="0.35">
      <c r="A10574" s="11">
        <v>43854</v>
      </c>
      <c r="B10574" t="s">
        <v>59</v>
      </c>
      <c r="C10574" s="5">
        <v>41.92</v>
      </c>
      <c r="D10574" s="26" t="str">
        <f>IF(E10574="","TOTAL","")</f>
        <v/>
      </c>
      <c r="E10574" t="s">
        <v>79</v>
      </c>
    </row>
    <row r="10575" spans="1:5" outlineLevel="2" x14ac:dyDescent="0.35">
      <c r="A10575" s="11">
        <v>43854</v>
      </c>
      <c r="B10575" t="s">
        <v>59</v>
      </c>
      <c r="C10575" s="5">
        <v>10.49</v>
      </c>
      <c r="D10575" s="26" t="str">
        <f>IF(E10575="","TOTAL","")</f>
        <v/>
      </c>
      <c r="E10575" t="s">
        <v>79</v>
      </c>
    </row>
    <row r="10576" spans="1:5" outlineLevel="2" x14ac:dyDescent="0.35">
      <c r="A10576" s="11">
        <v>43854</v>
      </c>
      <c r="B10576" t="s">
        <v>59</v>
      </c>
      <c r="C10576" s="5">
        <v>24.99</v>
      </c>
      <c r="D10576" s="26" t="str">
        <f>IF(E10576="","TOTAL","")</f>
        <v/>
      </c>
      <c r="E10576" t="s">
        <v>79</v>
      </c>
    </row>
    <row r="10577" spans="1:5" outlineLevel="2" x14ac:dyDescent="0.35">
      <c r="A10577" s="11">
        <v>43854</v>
      </c>
      <c r="B10577" t="s">
        <v>59</v>
      </c>
      <c r="C10577" s="5">
        <v>34.99</v>
      </c>
      <c r="D10577" s="26" t="str">
        <f>IF(E10577="","TOTAL","")</f>
        <v/>
      </c>
      <c r="E10577" t="s">
        <v>79</v>
      </c>
    </row>
    <row r="10578" spans="1:5" outlineLevel="2" x14ac:dyDescent="0.35">
      <c r="A10578" s="11">
        <v>43854</v>
      </c>
      <c r="B10578" t="s">
        <v>59</v>
      </c>
      <c r="C10578" s="5">
        <v>109.87</v>
      </c>
      <c r="D10578" s="26" t="str">
        <f>IF(E10578="","TOTAL","")</f>
        <v/>
      </c>
      <c r="E10578" t="s">
        <v>79</v>
      </c>
    </row>
    <row r="10579" spans="1:5" outlineLevel="2" x14ac:dyDescent="0.35">
      <c r="A10579" s="11">
        <v>43854</v>
      </c>
      <c r="B10579" t="s">
        <v>59</v>
      </c>
      <c r="C10579" s="5">
        <v>17.38</v>
      </c>
      <c r="D10579" s="26" t="str">
        <f>IF(E10579="","TOTAL","")</f>
        <v/>
      </c>
      <c r="E10579" t="s">
        <v>79</v>
      </c>
    </row>
    <row r="10580" spans="1:5" outlineLevel="2" x14ac:dyDescent="0.35">
      <c r="A10580" s="11">
        <v>43854</v>
      </c>
      <c r="B10580" t="s">
        <v>59</v>
      </c>
      <c r="C10580" s="5">
        <v>231.58</v>
      </c>
      <c r="D10580" s="26" t="str">
        <f>IF(E10580="","TOTAL","")</f>
        <v/>
      </c>
      <c r="E10580" t="s">
        <v>79</v>
      </c>
    </row>
    <row r="10581" spans="1:5" outlineLevel="2" x14ac:dyDescent="0.35">
      <c r="A10581" s="11">
        <v>43854</v>
      </c>
      <c r="B10581" t="s">
        <v>59</v>
      </c>
      <c r="C10581" s="5">
        <v>80.349999999999994</v>
      </c>
      <c r="D10581" s="26" t="str">
        <f>IF(E10581="","TOTAL","")</f>
        <v/>
      </c>
      <c r="E10581" t="s">
        <v>79</v>
      </c>
    </row>
    <row r="10582" spans="1:5" outlineLevel="2" x14ac:dyDescent="0.35">
      <c r="A10582" s="11">
        <v>43854</v>
      </c>
      <c r="B10582" t="s">
        <v>59</v>
      </c>
      <c r="C10582" s="5">
        <v>6.91</v>
      </c>
      <c r="D10582" s="26" t="str">
        <f>IF(E10582="","TOTAL","")</f>
        <v/>
      </c>
      <c r="E10582" t="s">
        <v>79</v>
      </c>
    </row>
    <row r="10583" spans="1:5" outlineLevel="2" x14ac:dyDescent="0.35">
      <c r="A10583" s="11">
        <v>43854</v>
      </c>
      <c r="B10583" t="s">
        <v>59</v>
      </c>
      <c r="C10583" s="5">
        <v>83.95</v>
      </c>
      <c r="D10583" s="26" t="str">
        <f>IF(E10583="","TOTAL","")</f>
        <v/>
      </c>
      <c r="E10583" t="s">
        <v>79</v>
      </c>
    </row>
    <row r="10584" spans="1:5" outlineLevel="2" x14ac:dyDescent="0.35">
      <c r="A10584" s="11">
        <v>43854</v>
      </c>
      <c r="B10584" t="s">
        <v>59</v>
      </c>
      <c r="C10584" s="5">
        <v>329.22</v>
      </c>
      <c r="D10584" s="26" t="str">
        <f>IF(E10584="","TOTAL","")</f>
        <v/>
      </c>
      <c r="E10584" t="s">
        <v>79</v>
      </c>
    </row>
    <row r="10585" spans="1:5" outlineLevel="2" x14ac:dyDescent="0.35">
      <c r="A10585" s="11">
        <v>43854</v>
      </c>
      <c r="B10585" t="s">
        <v>59</v>
      </c>
      <c r="C10585" s="5">
        <v>30.89</v>
      </c>
      <c r="D10585" s="26" t="str">
        <f>IF(E10585="","TOTAL","")</f>
        <v/>
      </c>
      <c r="E10585" t="s">
        <v>79</v>
      </c>
    </row>
    <row r="10586" spans="1:5" outlineLevel="2" x14ac:dyDescent="0.35">
      <c r="A10586" s="11">
        <v>43854</v>
      </c>
      <c r="B10586" t="s">
        <v>59</v>
      </c>
      <c r="C10586" s="5">
        <v>38.36</v>
      </c>
      <c r="D10586" s="26" t="str">
        <f>IF(E10586="","TOTAL","")</f>
        <v/>
      </c>
      <c r="E10586" t="s">
        <v>79</v>
      </c>
    </row>
    <row r="10587" spans="1:5" outlineLevel="2" x14ac:dyDescent="0.35">
      <c r="A10587" s="11">
        <v>43854</v>
      </c>
      <c r="B10587" t="s">
        <v>59</v>
      </c>
      <c r="C10587" s="5">
        <v>39.090000000000003</v>
      </c>
      <c r="D10587" s="26" t="str">
        <f>IF(E10587="","TOTAL","")</f>
        <v/>
      </c>
      <c r="E10587" t="s">
        <v>79</v>
      </c>
    </row>
    <row r="10588" spans="1:5" outlineLevel="2" x14ac:dyDescent="0.35">
      <c r="A10588" s="11">
        <v>43854</v>
      </c>
      <c r="B10588" t="s">
        <v>59</v>
      </c>
      <c r="C10588" s="5">
        <v>39.340000000000003</v>
      </c>
      <c r="D10588" s="26" t="str">
        <f>IF(E10588="","TOTAL","")</f>
        <v/>
      </c>
      <c r="E10588" t="s">
        <v>79</v>
      </c>
    </row>
    <row r="10589" spans="1:5" outlineLevel="2" x14ac:dyDescent="0.35">
      <c r="A10589" s="11">
        <v>43854</v>
      </c>
      <c r="B10589" t="s">
        <v>59</v>
      </c>
      <c r="C10589" s="5">
        <v>190.8</v>
      </c>
      <c r="D10589" s="26" t="str">
        <f>IF(E10589="","TOTAL","")</f>
        <v/>
      </c>
      <c r="E10589" t="s">
        <v>79</v>
      </c>
    </row>
    <row r="10590" spans="1:5" outlineLevel="2" x14ac:dyDescent="0.35">
      <c r="A10590" s="11">
        <v>43854</v>
      </c>
      <c r="B10590" t="s">
        <v>59</v>
      </c>
      <c r="C10590" s="5">
        <v>24</v>
      </c>
      <c r="D10590" s="26" t="str">
        <f>IF(E10590="","TOTAL","")</f>
        <v/>
      </c>
      <c r="E10590" t="s">
        <v>79</v>
      </c>
    </row>
    <row r="10591" spans="1:5" outlineLevel="2" x14ac:dyDescent="0.35">
      <c r="A10591" s="11">
        <v>43854</v>
      </c>
      <c r="B10591" t="s">
        <v>59</v>
      </c>
      <c r="C10591" s="5">
        <v>77</v>
      </c>
      <c r="D10591" s="26" t="str">
        <f>IF(E10591="","TOTAL","")</f>
        <v/>
      </c>
      <c r="E10591" t="s">
        <v>79</v>
      </c>
    </row>
    <row r="10592" spans="1:5" outlineLevel="2" x14ac:dyDescent="0.35">
      <c r="A10592" s="11">
        <v>43854</v>
      </c>
      <c r="B10592" t="s">
        <v>59</v>
      </c>
      <c r="C10592" s="5">
        <v>698</v>
      </c>
      <c r="D10592" s="26" t="str">
        <f>IF(E10592="","TOTAL","")</f>
        <v/>
      </c>
      <c r="E10592" t="s">
        <v>79</v>
      </c>
    </row>
    <row r="10593" spans="1:5" outlineLevel="2" x14ac:dyDescent="0.35">
      <c r="A10593" s="11">
        <v>43854</v>
      </c>
      <c r="B10593" t="s">
        <v>59</v>
      </c>
      <c r="C10593" s="5">
        <v>28.36</v>
      </c>
      <c r="D10593" s="26" t="str">
        <f>IF(E10593="","TOTAL","")</f>
        <v/>
      </c>
      <c r="E10593" t="s">
        <v>79</v>
      </c>
    </row>
    <row r="10594" spans="1:5" outlineLevel="2" x14ac:dyDescent="0.35">
      <c r="A10594" s="11">
        <v>43854</v>
      </c>
      <c r="B10594" t="s">
        <v>59</v>
      </c>
      <c r="C10594" s="5">
        <v>88.96</v>
      </c>
      <c r="D10594" s="26" t="str">
        <f>IF(E10594="","TOTAL","")</f>
        <v/>
      </c>
      <c r="E10594" t="s">
        <v>79</v>
      </c>
    </row>
    <row r="10595" spans="1:5" outlineLevel="2" x14ac:dyDescent="0.35">
      <c r="A10595" s="11">
        <v>43854</v>
      </c>
      <c r="B10595" t="s">
        <v>59</v>
      </c>
      <c r="C10595" s="5">
        <v>39.799999999999997</v>
      </c>
      <c r="D10595" s="26" t="str">
        <f>IF(E10595="","TOTAL","")</f>
        <v/>
      </c>
      <c r="E10595" t="s">
        <v>79</v>
      </c>
    </row>
    <row r="10596" spans="1:5" outlineLevel="2" x14ac:dyDescent="0.35">
      <c r="A10596" s="11">
        <v>43854</v>
      </c>
      <c r="B10596" t="s">
        <v>59</v>
      </c>
      <c r="C10596" s="5">
        <v>26.36</v>
      </c>
      <c r="D10596" s="26" t="str">
        <f>IF(E10596="","TOTAL","")</f>
        <v/>
      </c>
      <c r="E10596" t="s">
        <v>79</v>
      </c>
    </row>
    <row r="10597" spans="1:5" outlineLevel="2" x14ac:dyDescent="0.35">
      <c r="A10597" s="11">
        <v>43854</v>
      </c>
      <c r="B10597" t="s">
        <v>59</v>
      </c>
      <c r="C10597" s="5">
        <v>78.16</v>
      </c>
      <c r="D10597" s="26" t="str">
        <f>IF(E10597="","TOTAL","")</f>
        <v/>
      </c>
      <c r="E10597" t="s">
        <v>79</v>
      </c>
    </row>
    <row r="10598" spans="1:5" outlineLevel="2" x14ac:dyDescent="0.35">
      <c r="A10598" s="11">
        <v>43854</v>
      </c>
      <c r="B10598" t="s">
        <v>59</v>
      </c>
      <c r="C10598" s="5">
        <v>20.16</v>
      </c>
      <c r="D10598" s="26" t="str">
        <f>IF(E10598="","TOTAL","")</f>
        <v/>
      </c>
      <c r="E10598" t="s">
        <v>79</v>
      </c>
    </row>
    <row r="10599" spans="1:5" outlineLevel="2" x14ac:dyDescent="0.35">
      <c r="A10599" s="11">
        <v>43854</v>
      </c>
      <c r="B10599" t="s">
        <v>59</v>
      </c>
      <c r="C10599" s="5">
        <v>80.989999999999995</v>
      </c>
      <c r="D10599" s="26" t="str">
        <f>IF(E10599="","TOTAL","")</f>
        <v/>
      </c>
      <c r="E10599" t="s">
        <v>79</v>
      </c>
    </row>
    <row r="10600" spans="1:5" outlineLevel="2" x14ac:dyDescent="0.35">
      <c r="A10600" s="11">
        <v>43854</v>
      </c>
      <c r="B10600" t="s">
        <v>59</v>
      </c>
      <c r="C10600" s="5">
        <v>329.99</v>
      </c>
      <c r="D10600" s="26" t="str">
        <f>IF(E10600="","TOTAL","")</f>
        <v/>
      </c>
      <c r="E10600" t="s">
        <v>79</v>
      </c>
    </row>
    <row r="10601" spans="1:5" outlineLevel="2" x14ac:dyDescent="0.35">
      <c r="A10601" s="11">
        <v>43854</v>
      </c>
      <c r="B10601" t="s">
        <v>59</v>
      </c>
      <c r="C10601" s="5">
        <v>125.52</v>
      </c>
      <c r="D10601" s="26" t="str">
        <f>IF(E10601="","TOTAL","")</f>
        <v/>
      </c>
      <c r="E10601" t="s">
        <v>79</v>
      </c>
    </row>
    <row r="10602" spans="1:5" outlineLevel="2" x14ac:dyDescent="0.35">
      <c r="A10602" s="11">
        <v>43854</v>
      </c>
      <c r="B10602" t="s">
        <v>59</v>
      </c>
      <c r="C10602" s="5">
        <v>87.13</v>
      </c>
      <c r="D10602" s="26" t="str">
        <f>IF(E10602="","TOTAL","")</f>
        <v/>
      </c>
      <c r="E10602" t="s">
        <v>79</v>
      </c>
    </row>
    <row r="10603" spans="1:5" outlineLevel="2" x14ac:dyDescent="0.35">
      <c r="A10603" s="11">
        <v>43854</v>
      </c>
      <c r="B10603" t="s">
        <v>59</v>
      </c>
      <c r="C10603" s="5">
        <v>7.2</v>
      </c>
      <c r="D10603" s="26" t="str">
        <f>IF(E10603="","TOTAL","")</f>
        <v/>
      </c>
      <c r="E10603" t="s">
        <v>79</v>
      </c>
    </row>
    <row r="10604" spans="1:5" outlineLevel="1" x14ac:dyDescent="0.35">
      <c r="A10604" s="25">
        <f>A10603</f>
        <v>43854</v>
      </c>
      <c r="B10604" s="24" t="str">
        <f>B10603</f>
        <v>OFFICE DEPOT</v>
      </c>
      <c r="C10604" s="26">
        <f>SUBTOTAL(9,C10431:C10603)</f>
        <v>10345.509999999991</v>
      </c>
      <c r="D10604" s="26" t="str">
        <f>IF(E10604="","TOTAL","")</f>
        <v>TOTAL</v>
      </c>
    </row>
    <row r="10605" spans="1:5" outlineLevel="2" x14ac:dyDescent="0.35">
      <c r="A10605" s="11">
        <v>43854</v>
      </c>
      <c r="B10605" t="s">
        <v>1950</v>
      </c>
      <c r="C10605" s="5">
        <v>69.95</v>
      </c>
      <c r="D10605" s="26" t="str">
        <f>IF(E10605="","TOTAL","")</f>
        <v/>
      </c>
      <c r="E10605" t="s">
        <v>76</v>
      </c>
    </row>
    <row r="10606" spans="1:5" outlineLevel="1" x14ac:dyDescent="0.35">
      <c r="A10606" s="25">
        <f>A10605</f>
        <v>43854</v>
      </c>
      <c r="B10606" s="24" t="str">
        <f>B10605</f>
        <v>BREEN'S FLORIST</v>
      </c>
      <c r="C10606" s="26">
        <f>SUBTOTAL(9,C10605:C10605)</f>
        <v>69.95</v>
      </c>
      <c r="D10606" s="26" t="str">
        <f>IF(E10606="","TOTAL","")</f>
        <v>TOTAL</v>
      </c>
    </row>
    <row r="10607" spans="1:5" outlineLevel="2" x14ac:dyDescent="0.35">
      <c r="A10607" s="11">
        <v>43854</v>
      </c>
      <c r="B10607" t="s">
        <v>1951</v>
      </c>
      <c r="C10607" s="5">
        <v>195</v>
      </c>
      <c r="D10607" s="26" t="str">
        <f>IF(E10607="","TOTAL","")</f>
        <v/>
      </c>
      <c r="E10607" t="s">
        <v>77</v>
      </c>
    </row>
    <row r="10608" spans="1:5" outlineLevel="1" x14ac:dyDescent="0.35">
      <c r="A10608" s="25">
        <f>A10607</f>
        <v>43854</v>
      </c>
      <c r="B10608" s="24" t="str">
        <f>B10607</f>
        <v>JOHN OLSON</v>
      </c>
      <c r="C10608" s="26">
        <f>SUBTOTAL(9,C10607:C10607)</f>
        <v>195</v>
      </c>
      <c r="D10608" s="26" t="str">
        <f>IF(E10608="","TOTAL","")</f>
        <v>TOTAL</v>
      </c>
    </row>
    <row r="10609" spans="1:5" outlineLevel="2" x14ac:dyDescent="0.35">
      <c r="A10609" s="11">
        <v>43854</v>
      </c>
      <c r="B10609" t="s">
        <v>1952</v>
      </c>
      <c r="C10609" s="5">
        <v>143.19</v>
      </c>
      <c r="D10609" s="26" t="str">
        <f>IF(E10609="","TOTAL","")</f>
        <v/>
      </c>
      <c r="E10609" t="s">
        <v>180</v>
      </c>
    </row>
    <row r="10610" spans="1:5" outlineLevel="1" x14ac:dyDescent="0.35">
      <c r="A10610" s="25">
        <f>A10609</f>
        <v>43854</v>
      </c>
      <c r="B10610" s="24" t="str">
        <f>B10609</f>
        <v>OMNI AUSTIN HOTEL SOUTHPARK</v>
      </c>
      <c r="C10610" s="26">
        <f>SUBTOTAL(9,C10609:C10609)</f>
        <v>143.19</v>
      </c>
      <c r="D10610" s="26" t="str">
        <f>IF(E10610="","TOTAL","")</f>
        <v>TOTAL</v>
      </c>
    </row>
    <row r="10611" spans="1:5" outlineLevel="2" x14ac:dyDescent="0.35">
      <c r="A10611" s="11">
        <v>43854</v>
      </c>
      <c r="B10611" t="s">
        <v>1348</v>
      </c>
      <c r="C10611" s="5">
        <v>195</v>
      </c>
      <c r="D10611" s="26" t="str">
        <f>IF(E10611="","TOTAL","")</f>
        <v/>
      </c>
      <c r="E10611" t="s">
        <v>77</v>
      </c>
    </row>
    <row r="10612" spans="1:5" outlineLevel="2" x14ac:dyDescent="0.35">
      <c r="A10612" s="11">
        <v>43854</v>
      </c>
      <c r="B10612" t="s">
        <v>1348</v>
      </c>
      <c r="C10612" s="5">
        <v>135</v>
      </c>
      <c r="D10612" s="26" t="str">
        <f>IF(E10612="","TOTAL","")</f>
        <v/>
      </c>
      <c r="E10612" t="s">
        <v>77</v>
      </c>
    </row>
    <row r="10613" spans="1:5" outlineLevel="2" x14ac:dyDescent="0.35">
      <c r="A10613" s="11">
        <v>43854</v>
      </c>
      <c r="B10613" t="s">
        <v>1348</v>
      </c>
      <c r="C10613" s="5">
        <v>67.5</v>
      </c>
      <c r="D10613" s="26" t="str">
        <f>IF(E10613="","TOTAL","")</f>
        <v/>
      </c>
      <c r="E10613" t="s">
        <v>77</v>
      </c>
    </row>
    <row r="10614" spans="1:5" outlineLevel="2" x14ac:dyDescent="0.35">
      <c r="A10614" s="11">
        <v>43854</v>
      </c>
      <c r="B10614" t="s">
        <v>1348</v>
      </c>
      <c r="C10614" s="5">
        <v>127.5</v>
      </c>
      <c r="D10614" s="26" t="str">
        <f>IF(E10614="","TOTAL","")</f>
        <v/>
      </c>
      <c r="E10614" t="s">
        <v>77</v>
      </c>
    </row>
    <row r="10615" spans="1:5" outlineLevel="1" x14ac:dyDescent="0.35">
      <c r="A10615" s="25">
        <f>A10614</f>
        <v>43854</v>
      </c>
      <c r="B10615" s="24" t="str">
        <f>B10614</f>
        <v>PATRICK OMO-OSAGIE</v>
      </c>
      <c r="C10615" s="26">
        <f>SUBTOTAL(9,C10611:C10614)</f>
        <v>525</v>
      </c>
      <c r="D10615" s="26" t="str">
        <f>IF(E10615="","TOTAL","")</f>
        <v>TOTAL</v>
      </c>
    </row>
    <row r="10616" spans="1:5" outlineLevel="2" x14ac:dyDescent="0.35">
      <c r="A10616" s="11">
        <v>43854</v>
      </c>
      <c r="B10616" t="s">
        <v>789</v>
      </c>
      <c r="C10616" s="5">
        <v>48</v>
      </c>
      <c r="D10616" s="26" t="str">
        <f>IF(E10616="","TOTAL","")</f>
        <v/>
      </c>
      <c r="E10616" t="s">
        <v>89</v>
      </c>
    </row>
    <row r="10617" spans="1:5" outlineLevel="2" x14ac:dyDescent="0.35">
      <c r="A10617" s="11">
        <v>43854</v>
      </c>
      <c r="B10617" t="s">
        <v>789</v>
      </c>
      <c r="C10617" s="5">
        <v>60</v>
      </c>
      <c r="D10617" s="26" t="str">
        <f>IF(E10617="","TOTAL","")</f>
        <v/>
      </c>
      <c r="E10617" t="s">
        <v>89</v>
      </c>
    </row>
    <row r="10618" spans="1:5" outlineLevel="2" x14ac:dyDescent="0.35">
      <c r="A10618" s="11">
        <v>43854</v>
      </c>
      <c r="B10618" t="s">
        <v>789</v>
      </c>
      <c r="C10618" s="5">
        <v>28.95</v>
      </c>
      <c r="D10618" s="26" t="str">
        <f>IF(E10618="","TOTAL","")</f>
        <v/>
      </c>
      <c r="E10618" t="s">
        <v>89</v>
      </c>
    </row>
    <row r="10619" spans="1:5" outlineLevel="1" x14ac:dyDescent="0.35">
      <c r="A10619" s="25">
        <f>A10618</f>
        <v>43854</v>
      </c>
      <c r="B10619" s="24" t="str">
        <f>B10618</f>
        <v>OOH LA LA DESSERT BOUTIQUE</v>
      </c>
      <c r="C10619" s="26">
        <f>SUBTOTAL(9,C10616:C10618)</f>
        <v>136.94999999999999</v>
      </c>
      <c r="D10619" s="26" t="str">
        <f>IF(E10619="","TOTAL","")</f>
        <v>TOTAL</v>
      </c>
    </row>
    <row r="10620" spans="1:5" outlineLevel="2" x14ac:dyDescent="0.35">
      <c r="A10620" s="11">
        <v>43854</v>
      </c>
      <c r="B10620" t="s">
        <v>30</v>
      </c>
      <c r="C10620" s="5">
        <v>48.83</v>
      </c>
      <c r="D10620" s="26" t="str">
        <f>IF(E10620="","TOTAL","")</f>
        <v/>
      </c>
      <c r="E10620" t="s">
        <v>81</v>
      </c>
    </row>
    <row r="10621" spans="1:5" outlineLevel="2" x14ac:dyDescent="0.35">
      <c r="A10621" s="11">
        <v>43854</v>
      </c>
      <c r="B10621" t="s">
        <v>30</v>
      </c>
      <c r="C10621" s="5">
        <v>25.98</v>
      </c>
      <c r="D10621" s="26" t="str">
        <f>IF(E10621="","TOTAL","")</f>
        <v/>
      </c>
      <c r="E10621" t="s">
        <v>81</v>
      </c>
    </row>
    <row r="10622" spans="1:5" outlineLevel="2" x14ac:dyDescent="0.35">
      <c r="A10622" s="11">
        <v>43854</v>
      </c>
      <c r="B10622" t="s">
        <v>30</v>
      </c>
      <c r="C10622" s="5">
        <v>191.05</v>
      </c>
      <c r="D10622" s="26" t="str">
        <f>IF(E10622="","TOTAL","")</f>
        <v/>
      </c>
      <c r="E10622" t="s">
        <v>81</v>
      </c>
    </row>
    <row r="10623" spans="1:5" outlineLevel="2" x14ac:dyDescent="0.35">
      <c r="A10623" s="11">
        <v>43854</v>
      </c>
      <c r="B10623" t="s">
        <v>30</v>
      </c>
      <c r="C10623" s="5">
        <v>19.989999999999998</v>
      </c>
      <c r="D10623" s="26" t="str">
        <f>IF(E10623="","TOTAL","")</f>
        <v/>
      </c>
      <c r="E10623" t="s">
        <v>81</v>
      </c>
    </row>
    <row r="10624" spans="1:5" outlineLevel="2" x14ac:dyDescent="0.35">
      <c r="A10624" s="11">
        <v>43854</v>
      </c>
      <c r="B10624" t="s">
        <v>30</v>
      </c>
      <c r="C10624" s="5">
        <v>82.47</v>
      </c>
      <c r="D10624" s="26" t="str">
        <f>IF(E10624="","TOTAL","")</f>
        <v/>
      </c>
      <c r="E10624" t="s">
        <v>81</v>
      </c>
    </row>
    <row r="10625" spans="1:5" outlineLevel="2" x14ac:dyDescent="0.35">
      <c r="A10625" s="11">
        <v>43854</v>
      </c>
      <c r="B10625" t="s">
        <v>30</v>
      </c>
      <c r="C10625" s="5">
        <v>20.34</v>
      </c>
      <c r="D10625" s="26" t="str">
        <f>IF(E10625="","TOTAL","")</f>
        <v/>
      </c>
      <c r="E10625" t="s">
        <v>81</v>
      </c>
    </row>
    <row r="10626" spans="1:5" outlineLevel="2" x14ac:dyDescent="0.35">
      <c r="A10626" s="11">
        <v>43854</v>
      </c>
      <c r="B10626" t="s">
        <v>30</v>
      </c>
      <c r="C10626" s="5">
        <v>214.09</v>
      </c>
      <c r="D10626" s="26" t="str">
        <f>IF(E10626="","TOTAL","")</f>
        <v/>
      </c>
      <c r="E10626" t="s">
        <v>81</v>
      </c>
    </row>
    <row r="10627" spans="1:5" outlineLevel="2" x14ac:dyDescent="0.35">
      <c r="A10627" s="11">
        <v>43854</v>
      </c>
      <c r="B10627" t="s">
        <v>30</v>
      </c>
      <c r="C10627" s="5">
        <v>6.99</v>
      </c>
      <c r="D10627" s="26" t="str">
        <f>IF(E10627="","TOTAL","")</f>
        <v/>
      </c>
      <c r="E10627" t="s">
        <v>81</v>
      </c>
    </row>
    <row r="10628" spans="1:5" outlineLevel="2" x14ac:dyDescent="0.35">
      <c r="A10628" s="11">
        <v>43854</v>
      </c>
      <c r="B10628" t="s">
        <v>30</v>
      </c>
      <c r="C10628" s="5">
        <v>-2.88</v>
      </c>
      <c r="D10628" s="26" t="str">
        <f>IF(E10628="","TOTAL","")</f>
        <v/>
      </c>
      <c r="E10628" t="s">
        <v>81</v>
      </c>
    </row>
    <row r="10629" spans="1:5" outlineLevel="2" x14ac:dyDescent="0.35">
      <c r="A10629" s="11">
        <v>43854</v>
      </c>
      <c r="B10629" t="s">
        <v>30</v>
      </c>
      <c r="C10629" s="5">
        <v>-15</v>
      </c>
      <c r="D10629" s="26" t="str">
        <f>IF(E10629="","TOTAL","")</f>
        <v/>
      </c>
      <c r="E10629" t="s">
        <v>81</v>
      </c>
    </row>
    <row r="10630" spans="1:5" outlineLevel="2" x14ac:dyDescent="0.35">
      <c r="A10630" s="11">
        <v>43854</v>
      </c>
      <c r="B10630" t="s">
        <v>30</v>
      </c>
      <c r="C10630" s="5">
        <v>72.84</v>
      </c>
      <c r="D10630" s="26" t="str">
        <f>IF(E10630="","TOTAL","")</f>
        <v/>
      </c>
      <c r="E10630" t="s">
        <v>81</v>
      </c>
    </row>
    <row r="10631" spans="1:5" outlineLevel="2" x14ac:dyDescent="0.35">
      <c r="A10631" s="11">
        <v>43854</v>
      </c>
      <c r="B10631" t="s">
        <v>30</v>
      </c>
      <c r="C10631" s="5">
        <v>54.98</v>
      </c>
      <c r="D10631" s="26" t="str">
        <f>IF(E10631="","TOTAL","")</f>
        <v/>
      </c>
      <c r="E10631" t="s">
        <v>81</v>
      </c>
    </row>
    <row r="10632" spans="1:5" outlineLevel="2" x14ac:dyDescent="0.35">
      <c r="A10632" s="11">
        <v>43854</v>
      </c>
      <c r="B10632" t="s">
        <v>30</v>
      </c>
      <c r="C10632" s="5">
        <v>77.48</v>
      </c>
      <c r="D10632" s="26" t="str">
        <f>IF(E10632="","TOTAL","")</f>
        <v/>
      </c>
      <c r="E10632" t="s">
        <v>81</v>
      </c>
    </row>
    <row r="10633" spans="1:5" outlineLevel="2" x14ac:dyDescent="0.35">
      <c r="A10633" s="11">
        <v>43854</v>
      </c>
      <c r="B10633" t="s">
        <v>30</v>
      </c>
      <c r="C10633" s="5">
        <v>-200</v>
      </c>
      <c r="D10633" s="26" t="str">
        <f>IF(E10633="","TOTAL","")</f>
        <v/>
      </c>
      <c r="E10633" t="s">
        <v>81</v>
      </c>
    </row>
    <row r="10634" spans="1:5" outlineLevel="2" x14ac:dyDescent="0.35">
      <c r="A10634" s="11">
        <v>43854</v>
      </c>
      <c r="B10634" t="s">
        <v>30</v>
      </c>
      <c r="C10634" s="5">
        <v>64.900000000000006</v>
      </c>
      <c r="D10634" s="26" t="str">
        <f>IF(E10634="","TOTAL","")</f>
        <v/>
      </c>
      <c r="E10634" t="s">
        <v>81</v>
      </c>
    </row>
    <row r="10635" spans="1:5" outlineLevel="2" x14ac:dyDescent="0.35">
      <c r="A10635" s="11">
        <v>43854</v>
      </c>
      <c r="B10635" t="s">
        <v>30</v>
      </c>
      <c r="C10635" s="5">
        <v>174.15</v>
      </c>
      <c r="D10635" s="26" t="str">
        <f>IF(E10635="","TOTAL","")</f>
        <v/>
      </c>
      <c r="E10635" t="s">
        <v>81</v>
      </c>
    </row>
    <row r="10636" spans="1:5" outlineLevel="2" x14ac:dyDescent="0.35">
      <c r="A10636" s="11">
        <v>43854</v>
      </c>
      <c r="B10636" t="s">
        <v>30</v>
      </c>
      <c r="C10636" s="5">
        <v>7.99</v>
      </c>
      <c r="D10636" s="26" t="str">
        <f>IF(E10636="","TOTAL","")</f>
        <v/>
      </c>
      <c r="E10636" t="s">
        <v>79</v>
      </c>
    </row>
    <row r="10637" spans="1:5" outlineLevel="2" x14ac:dyDescent="0.35">
      <c r="A10637" s="11">
        <v>43854</v>
      </c>
      <c r="B10637" t="s">
        <v>30</v>
      </c>
      <c r="C10637" s="5">
        <v>32.770000000000003</v>
      </c>
      <c r="D10637" s="26" t="str">
        <f>IF(E10637="","TOTAL","")</f>
        <v/>
      </c>
      <c r="E10637" t="s">
        <v>79</v>
      </c>
    </row>
    <row r="10638" spans="1:5" outlineLevel="1" x14ac:dyDescent="0.35">
      <c r="A10638" s="25">
        <f>A10637</f>
        <v>43854</v>
      </c>
      <c r="B10638" s="24" t="str">
        <f>B10637</f>
        <v>OREILLY AUTOMOTIVE INC</v>
      </c>
      <c r="C10638" s="26">
        <f>SUBTOTAL(9,C10620:C10637)</f>
        <v>876.97</v>
      </c>
      <c r="D10638" s="26" t="str">
        <f>IF(E10638="","TOTAL","")</f>
        <v>TOTAL</v>
      </c>
    </row>
    <row r="10639" spans="1:5" outlineLevel="2" x14ac:dyDescent="0.35">
      <c r="A10639" s="11">
        <v>43854</v>
      </c>
      <c r="B10639" t="s">
        <v>634</v>
      </c>
      <c r="C10639" s="5">
        <v>285</v>
      </c>
      <c r="D10639" s="26" t="str">
        <f>IF(E10639="","TOTAL","")</f>
        <v/>
      </c>
      <c r="E10639" t="s">
        <v>85</v>
      </c>
    </row>
    <row r="10640" spans="1:5" outlineLevel="2" x14ac:dyDescent="0.35">
      <c r="A10640" s="11">
        <v>43854</v>
      </c>
      <c r="B10640" t="s">
        <v>634</v>
      </c>
      <c r="C10640" s="5">
        <v>45</v>
      </c>
      <c r="D10640" s="26" t="str">
        <f>IF(E10640="","TOTAL","")</f>
        <v/>
      </c>
      <c r="E10640" t="s">
        <v>85</v>
      </c>
    </row>
    <row r="10641" spans="1:5" outlineLevel="2" x14ac:dyDescent="0.35">
      <c r="A10641" s="11">
        <v>43854</v>
      </c>
      <c r="B10641" t="s">
        <v>634</v>
      </c>
      <c r="C10641" s="5">
        <v>269</v>
      </c>
      <c r="D10641" s="26" t="str">
        <f>IF(E10641="","TOTAL","")</f>
        <v/>
      </c>
      <c r="E10641" t="s">
        <v>85</v>
      </c>
    </row>
    <row r="10642" spans="1:5" outlineLevel="1" x14ac:dyDescent="0.35">
      <c r="A10642" s="25">
        <f>A10641</f>
        <v>43854</v>
      </c>
      <c r="B10642" s="24" t="str">
        <f>B10641</f>
        <v>ORIGIN TEXAS RECYCLING LLC</v>
      </c>
      <c r="C10642" s="26">
        <f>SUBTOTAL(9,C10639:C10641)</f>
        <v>599</v>
      </c>
      <c r="D10642" s="26" t="str">
        <f>IF(E10642="","TOTAL","")</f>
        <v>TOTAL</v>
      </c>
    </row>
    <row r="10643" spans="1:5" outlineLevel="2" x14ac:dyDescent="0.35">
      <c r="A10643" s="11">
        <v>43854</v>
      </c>
      <c r="B10643" t="s">
        <v>118</v>
      </c>
      <c r="C10643" s="5">
        <v>-138.49</v>
      </c>
      <c r="D10643" s="26" t="str">
        <f>IF(E10643="","TOTAL","")</f>
        <v/>
      </c>
      <c r="E10643" t="s">
        <v>89</v>
      </c>
    </row>
    <row r="10644" spans="1:5" outlineLevel="2" x14ac:dyDescent="0.35">
      <c r="A10644" s="11">
        <v>43854</v>
      </c>
      <c r="B10644" t="s">
        <v>118</v>
      </c>
      <c r="C10644" s="5">
        <v>152.63</v>
      </c>
      <c r="D10644" s="26" t="str">
        <f>IF(E10644="","TOTAL","")</f>
        <v/>
      </c>
      <c r="E10644" t="s">
        <v>89</v>
      </c>
    </row>
    <row r="10645" spans="1:5" outlineLevel="2" x14ac:dyDescent="0.35">
      <c r="A10645" s="11">
        <v>43854</v>
      </c>
      <c r="B10645" t="s">
        <v>118</v>
      </c>
      <c r="C10645" s="5">
        <v>451.56</v>
      </c>
      <c r="D10645" s="26" t="str">
        <f>IF(E10645="","TOTAL","")</f>
        <v/>
      </c>
      <c r="E10645" t="s">
        <v>89</v>
      </c>
    </row>
    <row r="10646" spans="1:5" outlineLevel="2" x14ac:dyDescent="0.35">
      <c r="A10646" s="11">
        <v>43854</v>
      </c>
      <c r="B10646" t="s">
        <v>118</v>
      </c>
      <c r="C10646" s="5">
        <v>189.98</v>
      </c>
      <c r="D10646" s="26" t="str">
        <f>IF(E10646="","TOTAL","")</f>
        <v/>
      </c>
      <c r="E10646" t="s">
        <v>79</v>
      </c>
    </row>
    <row r="10647" spans="1:5" outlineLevel="2" x14ac:dyDescent="0.35">
      <c r="A10647" s="11">
        <v>43854</v>
      </c>
      <c r="B10647" t="s">
        <v>118</v>
      </c>
      <c r="C10647" s="5">
        <v>70.28</v>
      </c>
      <c r="D10647" s="26" t="str">
        <f>IF(E10647="","TOTAL","")</f>
        <v/>
      </c>
      <c r="E10647" t="s">
        <v>89</v>
      </c>
    </row>
    <row r="10648" spans="1:5" outlineLevel="2" x14ac:dyDescent="0.35">
      <c r="A10648" s="11">
        <v>43854</v>
      </c>
      <c r="B10648" t="s">
        <v>118</v>
      </c>
      <c r="C10648" s="5">
        <v>14.49</v>
      </c>
      <c r="D10648" s="26" t="str">
        <f>IF(E10648="","TOTAL","")</f>
        <v/>
      </c>
      <c r="E10648" t="s">
        <v>79</v>
      </c>
    </row>
    <row r="10649" spans="1:5" outlineLevel="2" x14ac:dyDescent="0.35">
      <c r="A10649" s="11">
        <v>43854</v>
      </c>
      <c r="B10649" t="s">
        <v>118</v>
      </c>
      <c r="C10649" s="5">
        <v>378.89</v>
      </c>
      <c r="D10649" s="26" t="str">
        <f>IF(E10649="","TOTAL","")</f>
        <v/>
      </c>
      <c r="E10649" t="s">
        <v>79</v>
      </c>
    </row>
    <row r="10650" spans="1:5" outlineLevel="2" x14ac:dyDescent="0.35">
      <c r="A10650" s="11">
        <v>43854</v>
      </c>
      <c r="B10650" t="s">
        <v>118</v>
      </c>
      <c r="C10650" s="5">
        <v>274.07</v>
      </c>
      <c r="D10650" s="26" t="str">
        <f>IF(E10650="","TOTAL","")</f>
        <v/>
      </c>
      <c r="E10650" t="s">
        <v>79</v>
      </c>
    </row>
    <row r="10651" spans="1:5" outlineLevel="2" x14ac:dyDescent="0.35">
      <c r="A10651" s="11">
        <v>43854</v>
      </c>
      <c r="B10651" t="s">
        <v>118</v>
      </c>
      <c r="C10651" s="5">
        <v>126.89</v>
      </c>
      <c r="D10651" s="26" t="str">
        <f>IF(E10651="","TOTAL","")</f>
        <v/>
      </c>
      <c r="E10651" t="s">
        <v>89</v>
      </c>
    </row>
    <row r="10652" spans="1:5" outlineLevel="2" x14ac:dyDescent="0.35">
      <c r="A10652" s="11">
        <v>43854</v>
      </c>
      <c r="B10652" t="s">
        <v>118</v>
      </c>
      <c r="C10652" s="5">
        <v>303.89999999999998</v>
      </c>
      <c r="D10652" s="26" t="str">
        <f>IF(E10652="","TOTAL","")</f>
        <v/>
      </c>
      <c r="E10652" t="s">
        <v>79</v>
      </c>
    </row>
    <row r="10653" spans="1:5" outlineLevel="2" x14ac:dyDescent="0.35">
      <c r="A10653" s="11">
        <v>43854</v>
      </c>
      <c r="B10653" t="s">
        <v>118</v>
      </c>
      <c r="C10653" s="5">
        <v>147.4</v>
      </c>
      <c r="D10653" s="26" t="str">
        <f>IF(E10653="","TOTAL","")</f>
        <v/>
      </c>
      <c r="E10653" t="s">
        <v>79</v>
      </c>
    </row>
    <row r="10654" spans="1:5" outlineLevel="1" x14ac:dyDescent="0.35">
      <c r="A10654" s="25">
        <f>A10653</f>
        <v>43854</v>
      </c>
      <c r="B10654" s="24" t="str">
        <f>B10653</f>
        <v>OTC BRANDS INC</v>
      </c>
      <c r="C10654" s="26">
        <f>SUBTOTAL(9,C10643:C10653)</f>
        <v>1971.6</v>
      </c>
      <c r="D10654" s="26" t="str">
        <f>IF(E10654="","TOTAL","")</f>
        <v>TOTAL</v>
      </c>
    </row>
    <row r="10655" spans="1:5" outlineLevel="2" x14ac:dyDescent="0.35">
      <c r="A10655" s="11">
        <v>43854</v>
      </c>
      <c r="B10655" t="s">
        <v>537</v>
      </c>
      <c r="C10655" s="5">
        <v>80</v>
      </c>
      <c r="D10655" s="26" t="str">
        <f>IF(E10655="","TOTAL","")</f>
        <v/>
      </c>
      <c r="E10655" t="s">
        <v>79</v>
      </c>
    </row>
    <row r="10656" spans="1:5" outlineLevel="2" x14ac:dyDescent="0.35">
      <c r="A10656" s="11">
        <v>43854</v>
      </c>
      <c r="B10656" t="s">
        <v>537</v>
      </c>
      <c r="C10656" s="5">
        <v>8155</v>
      </c>
      <c r="D10656" s="26" t="str">
        <f>IF(E10656="","TOTAL","")</f>
        <v/>
      </c>
      <c r="E10656" t="s">
        <v>79</v>
      </c>
    </row>
    <row r="10657" spans="1:5" outlineLevel="1" x14ac:dyDescent="0.35">
      <c r="A10657" s="25">
        <f>A10656</f>
        <v>43854</v>
      </c>
      <c r="B10657" s="24" t="str">
        <f>B10656</f>
        <v>OTICON INC</v>
      </c>
      <c r="C10657" s="26">
        <f>SUBTOTAL(9,C10655:C10656)</f>
        <v>8235</v>
      </c>
      <c r="D10657" s="26" t="str">
        <f>IF(E10657="","TOTAL","")</f>
        <v>TOTAL</v>
      </c>
    </row>
    <row r="10658" spans="1:5" outlineLevel="2" x14ac:dyDescent="0.35">
      <c r="A10658" s="11">
        <v>43854</v>
      </c>
      <c r="B10658" t="s">
        <v>1351</v>
      </c>
      <c r="C10658" s="5">
        <v>3658.09</v>
      </c>
      <c r="D10658" s="26" t="str">
        <f>IF(E10658="","TOTAL","")</f>
        <v/>
      </c>
      <c r="E10658" t="s">
        <v>111</v>
      </c>
    </row>
    <row r="10659" spans="1:5" outlineLevel="1" x14ac:dyDescent="0.35">
      <c r="A10659" s="25">
        <f>A10658</f>
        <v>43854</v>
      </c>
      <c r="B10659" s="24" t="str">
        <f>B10658</f>
        <v>DAVID PALMER</v>
      </c>
      <c r="C10659" s="26">
        <f>SUBTOTAL(9,C10658:C10658)</f>
        <v>3658.09</v>
      </c>
      <c r="D10659" s="26" t="str">
        <f>IF(E10659="","TOTAL","")</f>
        <v>TOTAL</v>
      </c>
    </row>
    <row r="10660" spans="1:5" outlineLevel="2" x14ac:dyDescent="0.35">
      <c r="A10660" s="11">
        <v>43854</v>
      </c>
      <c r="B10660" t="s">
        <v>790</v>
      </c>
      <c r="C10660" s="5">
        <v>118.18</v>
      </c>
      <c r="D10660" s="26" t="str">
        <f>IF(E10660="","TOTAL","")</f>
        <v/>
      </c>
      <c r="E10660" t="s">
        <v>89</v>
      </c>
    </row>
    <row r="10661" spans="1:5" outlineLevel="2" x14ac:dyDescent="0.35">
      <c r="A10661" s="11">
        <v>43854</v>
      </c>
      <c r="B10661" t="s">
        <v>790</v>
      </c>
      <c r="C10661" s="5">
        <v>187.28</v>
      </c>
      <c r="D10661" s="26" t="str">
        <f>IF(E10661="","TOTAL","")</f>
        <v/>
      </c>
      <c r="E10661" t="s">
        <v>89</v>
      </c>
    </row>
    <row r="10662" spans="1:5" outlineLevel="2" x14ac:dyDescent="0.35">
      <c r="A10662" s="11">
        <v>43854</v>
      </c>
      <c r="B10662" t="s">
        <v>790</v>
      </c>
      <c r="C10662" s="5">
        <v>72.33</v>
      </c>
      <c r="D10662" s="26" t="str">
        <f>IF(E10662="","TOTAL","")</f>
        <v/>
      </c>
      <c r="E10662" t="s">
        <v>93</v>
      </c>
    </row>
    <row r="10663" spans="1:5" outlineLevel="1" x14ac:dyDescent="0.35">
      <c r="A10663" s="25">
        <f>A10662</f>
        <v>43854</v>
      </c>
      <c r="B10663" s="24" t="str">
        <f>B10662</f>
        <v>PANERA BREAD</v>
      </c>
      <c r="C10663" s="26">
        <f>SUBTOTAL(9,C10660:C10662)</f>
        <v>377.79</v>
      </c>
      <c r="D10663" s="26" t="str">
        <f>IF(E10663="","TOTAL","")</f>
        <v>TOTAL</v>
      </c>
    </row>
    <row r="10664" spans="1:5" outlineLevel="2" x14ac:dyDescent="0.35">
      <c r="A10664" s="11">
        <v>43854</v>
      </c>
      <c r="B10664" t="s">
        <v>234</v>
      </c>
      <c r="C10664" s="5">
        <v>96.07</v>
      </c>
      <c r="D10664" s="26" t="str">
        <f>IF(E10664="","TOTAL","")</f>
        <v/>
      </c>
      <c r="E10664" t="s">
        <v>93</v>
      </c>
    </row>
    <row r="10665" spans="1:5" outlineLevel="2" x14ac:dyDescent="0.35">
      <c r="A10665" s="11">
        <v>43854</v>
      </c>
      <c r="B10665" t="s">
        <v>234</v>
      </c>
      <c r="C10665" s="5">
        <v>161.81</v>
      </c>
      <c r="D10665" s="26" t="str">
        <f>IF(E10665="","TOTAL","")</f>
        <v/>
      </c>
      <c r="E10665" t="s">
        <v>93</v>
      </c>
    </row>
    <row r="10666" spans="1:5" outlineLevel="1" x14ac:dyDescent="0.35">
      <c r="A10666" s="25">
        <f>A10665</f>
        <v>43854</v>
      </c>
      <c r="B10666" s="24" t="str">
        <f>B10665</f>
        <v>PANERA LLC</v>
      </c>
      <c r="C10666" s="26">
        <f>SUBTOTAL(9,C10664:C10665)</f>
        <v>257.88</v>
      </c>
      <c r="D10666" s="26" t="str">
        <f>IF(E10666="","TOTAL","")</f>
        <v>TOTAL</v>
      </c>
    </row>
    <row r="10667" spans="1:5" outlineLevel="2" x14ac:dyDescent="0.35">
      <c r="A10667" s="11">
        <v>43854</v>
      </c>
      <c r="B10667" t="s">
        <v>234</v>
      </c>
      <c r="C10667" s="5">
        <v>42.58</v>
      </c>
      <c r="D10667" s="26" t="str">
        <f>IF(E10667="","TOTAL","")</f>
        <v/>
      </c>
      <c r="E10667" t="s">
        <v>93</v>
      </c>
    </row>
    <row r="10668" spans="1:5" outlineLevel="1" x14ac:dyDescent="0.35">
      <c r="A10668" s="25">
        <f>A10667</f>
        <v>43854</v>
      </c>
      <c r="B10668" s="24" t="str">
        <f>B10667</f>
        <v>PANERA LLC</v>
      </c>
      <c r="C10668" s="26">
        <f>SUBTOTAL(9,C10667:C10667)</f>
        <v>42.58</v>
      </c>
      <c r="D10668" s="26" t="str">
        <f>IF(E10668="","TOTAL","")</f>
        <v>TOTAL</v>
      </c>
    </row>
    <row r="10669" spans="1:5" outlineLevel="2" x14ac:dyDescent="0.35">
      <c r="A10669" s="11">
        <v>43854</v>
      </c>
      <c r="B10669" t="s">
        <v>37</v>
      </c>
      <c r="C10669" s="5">
        <v>142.99</v>
      </c>
      <c r="D10669" s="26" t="str">
        <f>IF(E10669="","TOTAL","")</f>
        <v/>
      </c>
      <c r="E10669" t="s">
        <v>93</v>
      </c>
    </row>
    <row r="10670" spans="1:5" outlineLevel="2" x14ac:dyDescent="0.35">
      <c r="A10670" s="11">
        <v>43854</v>
      </c>
      <c r="B10670" t="s">
        <v>37</v>
      </c>
      <c r="C10670" s="5">
        <v>212.99</v>
      </c>
      <c r="D10670" s="26" t="str">
        <f>IF(E10670="","TOTAL","")</f>
        <v/>
      </c>
      <c r="E10670" t="s">
        <v>93</v>
      </c>
    </row>
    <row r="10671" spans="1:5" outlineLevel="2" x14ac:dyDescent="0.35">
      <c r="A10671" s="11">
        <v>43854</v>
      </c>
      <c r="B10671" t="s">
        <v>37</v>
      </c>
      <c r="C10671" s="5">
        <v>77</v>
      </c>
      <c r="D10671" s="26" t="str">
        <f>IF(E10671="","TOTAL","")</f>
        <v/>
      </c>
      <c r="E10671" t="s">
        <v>93</v>
      </c>
    </row>
    <row r="10672" spans="1:5" outlineLevel="2" x14ac:dyDescent="0.35">
      <c r="A10672" s="11">
        <v>43854</v>
      </c>
      <c r="B10672" t="s">
        <v>37</v>
      </c>
      <c r="C10672" s="5">
        <v>917.99</v>
      </c>
      <c r="D10672" s="26" t="str">
        <f>IF(E10672="","TOTAL","")</f>
        <v/>
      </c>
      <c r="E10672" t="s">
        <v>93</v>
      </c>
    </row>
    <row r="10673" spans="1:5" outlineLevel="2" x14ac:dyDescent="0.35">
      <c r="A10673" s="11">
        <v>43854</v>
      </c>
      <c r="B10673" t="s">
        <v>37</v>
      </c>
      <c r="C10673" s="5">
        <v>107.99</v>
      </c>
      <c r="D10673" s="26" t="str">
        <f>IF(E10673="","TOTAL","")</f>
        <v/>
      </c>
      <c r="E10673" t="s">
        <v>93</v>
      </c>
    </row>
    <row r="10674" spans="1:5" outlineLevel="2" x14ac:dyDescent="0.35">
      <c r="A10674" s="11">
        <v>43854</v>
      </c>
      <c r="B10674" t="s">
        <v>37</v>
      </c>
      <c r="C10674" s="5">
        <v>332.99</v>
      </c>
      <c r="D10674" s="26" t="str">
        <f>IF(E10674="","TOTAL","")</f>
        <v/>
      </c>
      <c r="E10674" t="s">
        <v>79</v>
      </c>
    </row>
    <row r="10675" spans="1:5" outlineLevel="2" x14ac:dyDescent="0.35">
      <c r="A10675" s="11">
        <v>43854</v>
      </c>
      <c r="B10675" t="s">
        <v>37</v>
      </c>
      <c r="C10675" s="5">
        <v>49.58</v>
      </c>
      <c r="D10675" s="26" t="str">
        <f>IF(E10675="","TOTAL","")</f>
        <v/>
      </c>
      <c r="E10675" t="s">
        <v>89</v>
      </c>
    </row>
    <row r="10676" spans="1:5" outlineLevel="2" x14ac:dyDescent="0.35">
      <c r="A10676" s="11">
        <v>43854</v>
      </c>
      <c r="B10676" t="s">
        <v>37</v>
      </c>
      <c r="C10676" s="5">
        <v>34.99</v>
      </c>
      <c r="D10676" s="26" t="str">
        <f>IF(E10676="","TOTAL","")</f>
        <v/>
      </c>
      <c r="E10676" t="s">
        <v>93</v>
      </c>
    </row>
    <row r="10677" spans="1:5" outlineLevel="2" x14ac:dyDescent="0.35">
      <c r="A10677" s="11">
        <v>43854</v>
      </c>
      <c r="B10677" t="s">
        <v>37</v>
      </c>
      <c r="C10677" s="5">
        <v>499.5</v>
      </c>
      <c r="D10677" s="26" t="str">
        <f>IF(E10677="","TOTAL","")</f>
        <v/>
      </c>
      <c r="E10677" t="s">
        <v>93</v>
      </c>
    </row>
    <row r="10678" spans="1:5" outlineLevel="2" x14ac:dyDescent="0.35">
      <c r="A10678" s="11">
        <v>43854</v>
      </c>
      <c r="B10678" t="s">
        <v>37</v>
      </c>
      <c r="C10678" s="5">
        <v>202.5</v>
      </c>
      <c r="D10678" s="26" t="str">
        <f>IF(E10678="","TOTAL","")</f>
        <v/>
      </c>
      <c r="E10678" t="s">
        <v>93</v>
      </c>
    </row>
    <row r="10679" spans="1:5" outlineLevel="2" x14ac:dyDescent="0.35">
      <c r="A10679" s="11">
        <v>43854</v>
      </c>
      <c r="B10679" t="s">
        <v>37</v>
      </c>
      <c r="C10679" s="5">
        <v>332.99</v>
      </c>
      <c r="D10679" s="26" t="str">
        <f>IF(E10679="","TOTAL","")</f>
        <v/>
      </c>
      <c r="E10679" t="s">
        <v>79</v>
      </c>
    </row>
    <row r="10680" spans="1:5" outlineLevel="2" x14ac:dyDescent="0.35">
      <c r="A10680" s="11">
        <v>43854</v>
      </c>
      <c r="B10680" t="s">
        <v>37</v>
      </c>
      <c r="C10680" s="5">
        <v>50.99</v>
      </c>
      <c r="D10680" s="26" t="str">
        <f>IF(E10680="","TOTAL","")</f>
        <v/>
      </c>
      <c r="E10680" t="s">
        <v>93</v>
      </c>
    </row>
    <row r="10681" spans="1:5" outlineLevel="2" x14ac:dyDescent="0.35">
      <c r="A10681" s="11">
        <v>43854</v>
      </c>
      <c r="B10681" t="s">
        <v>37</v>
      </c>
      <c r="C10681" s="5">
        <v>787.97</v>
      </c>
      <c r="D10681" s="26" t="str">
        <f>IF(E10681="","TOTAL","")</f>
        <v/>
      </c>
      <c r="E10681" t="s">
        <v>79</v>
      </c>
    </row>
    <row r="10682" spans="1:5" outlineLevel="2" x14ac:dyDescent="0.35">
      <c r="A10682" s="11">
        <v>43854</v>
      </c>
      <c r="B10682" t="s">
        <v>37</v>
      </c>
      <c r="C10682" s="5">
        <v>733.97</v>
      </c>
      <c r="D10682" s="26" t="str">
        <f>IF(E10682="","TOTAL","")</f>
        <v/>
      </c>
      <c r="E10682" t="s">
        <v>79</v>
      </c>
    </row>
    <row r="10683" spans="1:5" outlineLevel="2" x14ac:dyDescent="0.35">
      <c r="A10683" s="11">
        <v>43854</v>
      </c>
      <c r="B10683" t="s">
        <v>37</v>
      </c>
      <c r="C10683" s="5">
        <v>1035.5</v>
      </c>
      <c r="D10683" s="26" t="str">
        <f>IF(E10683="","TOTAL","")</f>
        <v/>
      </c>
      <c r="E10683" t="s">
        <v>93</v>
      </c>
    </row>
    <row r="10684" spans="1:5" outlineLevel="1" x14ac:dyDescent="0.35">
      <c r="A10684" s="25">
        <f>A10683</f>
        <v>43854</v>
      </c>
      <c r="B10684" s="24" t="str">
        <f>B10683</f>
        <v>HOUSTON PIZZA VENTURE LP</v>
      </c>
      <c r="C10684" s="26">
        <f>SUBTOTAL(9,C10669:C10683)</f>
        <v>5519.9400000000005</v>
      </c>
      <c r="D10684" s="26" t="str">
        <f>IF(E10684="","TOTAL","")</f>
        <v>TOTAL</v>
      </c>
    </row>
    <row r="10685" spans="1:5" outlineLevel="2" x14ac:dyDescent="0.35">
      <c r="A10685" s="11">
        <v>43854</v>
      </c>
      <c r="B10685" t="s">
        <v>938</v>
      </c>
      <c r="C10685" s="5">
        <v>120</v>
      </c>
      <c r="D10685" s="26" t="str">
        <f>IF(E10685="","TOTAL","")</f>
        <v/>
      </c>
      <c r="E10685" t="s">
        <v>77</v>
      </c>
    </row>
    <row r="10686" spans="1:5" outlineLevel="1" x14ac:dyDescent="0.35">
      <c r="A10686" s="25">
        <f>A10685</f>
        <v>43854</v>
      </c>
      <c r="B10686" s="24" t="str">
        <f>B10685</f>
        <v>DONALD JOEL PAUL</v>
      </c>
      <c r="C10686" s="26">
        <f>SUBTOTAL(9,C10685:C10685)</f>
        <v>120</v>
      </c>
      <c r="D10686" s="26" t="str">
        <f>IF(E10686="","TOTAL","")</f>
        <v>TOTAL</v>
      </c>
    </row>
    <row r="10687" spans="1:5" outlineLevel="2" x14ac:dyDescent="0.35">
      <c r="A10687" s="11">
        <v>43854</v>
      </c>
      <c r="B10687" t="s">
        <v>1635</v>
      </c>
      <c r="C10687" s="5">
        <v>195</v>
      </c>
      <c r="D10687" s="26" t="str">
        <f>IF(E10687="","TOTAL","")</f>
        <v/>
      </c>
      <c r="E10687" t="s">
        <v>77</v>
      </c>
    </row>
    <row r="10688" spans="1:5" outlineLevel="2" x14ac:dyDescent="0.35">
      <c r="A10688" s="11">
        <v>43854</v>
      </c>
      <c r="B10688" t="s">
        <v>1635</v>
      </c>
      <c r="C10688" s="5">
        <v>135</v>
      </c>
      <c r="D10688" s="26" t="str">
        <f>IF(E10688="","TOTAL","")</f>
        <v/>
      </c>
      <c r="E10688" t="s">
        <v>77</v>
      </c>
    </row>
    <row r="10689" spans="1:5" outlineLevel="1" x14ac:dyDescent="0.35">
      <c r="A10689" s="25">
        <f>A10688</f>
        <v>43854</v>
      </c>
      <c r="B10689" s="24" t="str">
        <f>B10688</f>
        <v>ALIJA PAVLOVIC</v>
      </c>
      <c r="C10689" s="26">
        <f>SUBTOTAL(9,C10687:C10688)</f>
        <v>330</v>
      </c>
      <c r="D10689" s="26" t="str">
        <f>IF(E10689="","TOTAL","")</f>
        <v>TOTAL</v>
      </c>
    </row>
    <row r="10690" spans="1:5" outlineLevel="2" x14ac:dyDescent="0.35">
      <c r="A10690" s="11">
        <v>43854</v>
      </c>
      <c r="B10690" t="s">
        <v>314</v>
      </c>
      <c r="C10690" s="5">
        <v>41.5</v>
      </c>
      <c r="D10690" s="26" t="str">
        <f>IF(E10690="","TOTAL","")</f>
        <v/>
      </c>
      <c r="E10690" t="s">
        <v>79</v>
      </c>
    </row>
    <row r="10691" spans="1:5" outlineLevel="1" x14ac:dyDescent="0.35">
      <c r="A10691" s="25">
        <f>A10690</f>
        <v>43854</v>
      </c>
      <c r="B10691" s="24" t="str">
        <f>B10690</f>
        <v>PAXTON/PATTERSON LLC</v>
      </c>
      <c r="C10691" s="26">
        <f>SUBTOTAL(9,C10690:C10690)</f>
        <v>41.5</v>
      </c>
      <c r="D10691" s="26" t="str">
        <f>IF(E10691="","TOTAL","")</f>
        <v>TOTAL</v>
      </c>
    </row>
    <row r="10692" spans="1:5" outlineLevel="2" x14ac:dyDescent="0.35">
      <c r="A10692" s="11">
        <v>43854</v>
      </c>
      <c r="B10692" t="s">
        <v>253</v>
      </c>
      <c r="C10692" s="5">
        <v>498</v>
      </c>
      <c r="D10692" s="26" t="str">
        <f>IF(E10692="","TOTAL","")</f>
        <v/>
      </c>
      <c r="E10692" t="s">
        <v>82</v>
      </c>
    </row>
    <row r="10693" spans="1:5" outlineLevel="1" x14ac:dyDescent="0.35">
      <c r="A10693" s="25">
        <f>A10692</f>
        <v>43854</v>
      </c>
      <c r="B10693" s="24" t="str">
        <f>B10692</f>
        <v>MOTIVATING SYSTEMS LLC</v>
      </c>
      <c r="C10693" s="26">
        <f>SUBTOTAL(9,C10692:C10692)</f>
        <v>498</v>
      </c>
      <c r="D10693" s="26" t="str">
        <f>IF(E10693="","TOTAL","")</f>
        <v>TOTAL</v>
      </c>
    </row>
    <row r="10694" spans="1:5" outlineLevel="2" x14ac:dyDescent="0.35">
      <c r="A10694" s="11">
        <v>43854</v>
      </c>
      <c r="B10694" t="s">
        <v>253</v>
      </c>
      <c r="C10694" s="5">
        <v>249</v>
      </c>
      <c r="D10694" s="26" t="str">
        <f>IF(E10694="","TOTAL","")</f>
        <v/>
      </c>
      <c r="E10694" t="s">
        <v>82</v>
      </c>
    </row>
    <row r="10695" spans="1:5" outlineLevel="1" x14ac:dyDescent="0.35">
      <c r="A10695" s="25">
        <f>A10694</f>
        <v>43854</v>
      </c>
      <c r="B10695" s="24" t="str">
        <f>B10694</f>
        <v>MOTIVATING SYSTEMS LLC</v>
      </c>
      <c r="C10695" s="26">
        <f>SUBTOTAL(9,C10694:C10694)</f>
        <v>249</v>
      </c>
      <c r="D10695" s="26" t="str">
        <f>IF(E10695="","TOTAL","")</f>
        <v>TOTAL</v>
      </c>
    </row>
    <row r="10696" spans="1:5" outlineLevel="2" x14ac:dyDescent="0.35">
      <c r="A10696" s="11">
        <v>43854</v>
      </c>
      <c r="B10696" t="s">
        <v>253</v>
      </c>
      <c r="C10696" s="5">
        <v>498</v>
      </c>
      <c r="D10696" s="26" t="str">
        <f>IF(E10696="","TOTAL","")</f>
        <v/>
      </c>
      <c r="E10696" t="s">
        <v>82</v>
      </c>
    </row>
    <row r="10697" spans="1:5" outlineLevel="1" x14ac:dyDescent="0.35">
      <c r="A10697" s="25">
        <f>A10696</f>
        <v>43854</v>
      </c>
      <c r="B10697" s="24" t="str">
        <f>B10696</f>
        <v>MOTIVATING SYSTEMS LLC</v>
      </c>
      <c r="C10697" s="26">
        <f>SUBTOTAL(9,C10696:C10696)</f>
        <v>498</v>
      </c>
      <c r="D10697" s="26" t="str">
        <f>IF(E10697="","TOTAL","")</f>
        <v>TOTAL</v>
      </c>
    </row>
    <row r="10698" spans="1:5" outlineLevel="2" x14ac:dyDescent="0.35">
      <c r="A10698" s="11">
        <v>43854</v>
      </c>
      <c r="B10698" t="s">
        <v>53</v>
      </c>
      <c r="C10698" s="5">
        <v>20.65</v>
      </c>
      <c r="D10698" s="26" t="str">
        <f>IF(E10698="","TOTAL","")</f>
        <v/>
      </c>
      <c r="E10698" t="s">
        <v>88</v>
      </c>
    </row>
    <row r="10699" spans="1:5" outlineLevel="2" x14ac:dyDescent="0.35">
      <c r="A10699" s="11">
        <v>43854</v>
      </c>
      <c r="B10699" t="s">
        <v>53</v>
      </c>
      <c r="C10699" s="5">
        <v>20.65</v>
      </c>
      <c r="D10699" s="26" t="str">
        <f>IF(E10699="","TOTAL","")</f>
        <v/>
      </c>
      <c r="E10699" t="s">
        <v>88</v>
      </c>
    </row>
    <row r="10700" spans="1:5" outlineLevel="2" x14ac:dyDescent="0.35">
      <c r="A10700" s="11">
        <v>43854</v>
      </c>
      <c r="B10700" t="s">
        <v>53</v>
      </c>
      <c r="C10700" s="5">
        <v>20.65</v>
      </c>
      <c r="D10700" s="26" t="str">
        <f>IF(E10700="","TOTAL","")</f>
        <v/>
      </c>
      <c r="E10700" t="s">
        <v>88</v>
      </c>
    </row>
    <row r="10701" spans="1:5" outlineLevel="1" x14ac:dyDescent="0.35">
      <c r="A10701" s="25">
        <f>A10700</f>
        <v>43854</v>
      </c>
      <c r="B10701" s="24" t="str">
        <f>B10700</f>
        <v>PBK INC</v>
      </c>
      <c r="C10701" s="26">
        <f>SUBTOTAL(9,C10698:C10700)</f>
        <v>61.949999999999996</v>
      </c>
      <c r="D10701" s="26" t="str">
        <f>IF(E10701="","TOTAL","")</f>
        <v>TOTAL</v>
      </c>
    </row>
    <row r="10702" spans="1:5" outlineLevel="2" x14ac:dyDescent="0.35">
      <c r="A10702" s="11">
        <v>43854</v>
      </c>
      <c r="B10702" t="s">
        <v>635</v>
      </c>
      <c r="C10702" s="5">
        <v>115</v>
      </c>
      <c r="D10702" s="26" t="str">
        <f>IF(E10702="","TOTAL","")</f>
        <v/>
      </c>
      <c r="E10702" t="s">
        <v>77</v>
      </c>
    </row>
    <row r="10703" spans="1:5" outlineLevel="2" x14ac:dyDescent="0.35">
      <c r="A10703" s="11">
        <v>43854</v>
      </c>
      <c r="B10703" t="s">
        <v>635</v>
      </c>
      <c r="C10703" s="5">
        <v>65</v>
      </c>
      <c r="D10703" s="26" t="str">
        <f>IF(E10703="","TOTAL","")</f>
        <v/>
      </c>
      <c r="E10703" t="s">
        <v>77</v>
      </c>
    </row>
    <row r="10704" spans="1:5" outlineLevel="2" x14ac:dyDescent="0.35">
      <c r="A10704" s="11">
        <v>43854</v>
      </c>
      <c r="B10704" t="s">
        <v>635</v>
      </c>
      <c r="C10704" s="5">
        <v>85</v>
      </c>
      <c r="D10704" s="26" t="str">
        <f>IF(E10704="","TOTAL","")</f>
        <v/>
      </c>
      <c r="E10704" t="s">
        <v>77</v>
      </c>
    </row>
    <row r="10705" spans="1:5" outlineLevel="2" x14ac:dyDescent="0.35">
      <c r="A10705" s="11">
        <v>43854</v>
      </c>
      <c r="B10705" t="s">
        <v>635</v>
      </c>
      <c r="C10705" s="5">
        <v>120</v>
      </c>
      <c r="D10705" s="26" t="str">
        <f>IF(E10705="","TOTAL","")</f>
        <v/>
      </c>
      <c r="E10705" t="s">
        <v>77</v>
      </c>
    </row>
    <row r="10706" spans="1:5" outlineLevel="1" x14ac:dyDescent="0.35">
      <c r="A10706" s="25">
        <f>A10705</f>
        <v>43854</v>
      </c>
      <c r="B10706" s="24" t="str">
        <f>B10705</f>
        <v>BRENT PEAVY</v>
      </c>
      <c r="C10706" s="26">
        <f>SUBTOTAL(9,C10702:C10705)</f>
        <v>385</v>
      </c>
      <c r="D10706" s="26" t="str">
        <f>IF(E10706="","TOTAL","")</f>
        <v>TOTAL</v>
      </c>
    </row>
    <row r="10707" spans="1:5" outlineLevel="2" x14ac:dyDescent="0.35">
      <c r="A10707" s="11">
        <v>43854</v>
      </c>
      <c r="B10707" t="s">
        <v>636</v>
      </c>
      <c r="C10707" s="5">
        <v>120</v>
      </c>
      <c r="D10707" s="26" t="str">
        <f>IF(E10707="","TOTAL","")</f>
        <v/>
      </c>
      <c r="E10707" t="s">
        <v>77</v>
      </c>
    </row>
    <row r="10708" spans="1:5" outlineLevel="1" x14ac:dyDescent="0.35">
      <c r="A10708" s="25">
        <f>A10707</f>
        <v>43854</v>
      </c>
      <c r="B10708" s="24" t="str">
        <f>B10707</f>
        <v>CAMERON PEAVY</v>
      </c>
      <c r="C10708" s="26">
        <f>SUBTOTAL(9,C10707:C10707)</f>
        <v>120</v>
      </c>
      <c r="D10708" s="26" t="str">
        <f>IF(E10708="","TOTAL","")</f>
        <v>TOTAL</v>
      </c>
    </row>
    <row r="10709" spans="1:5" outlineLevel="2" x14ac:dyDescent="0.35">
      <c r="A10709" s="11">
        <v>43854</v>
      </c>
      <c r="B10709" t="s">
        <v>1953</v>
      </c>
      <c r="C10709" s="5">
        <v>506.5</v>
      </c>
      <c r="D10709" s="26" t="str">
        <f>IF(E10709="","TOTAL","")</f>
        <v/>
      </c>
      <c r="E10709" t="s">
        <v>79</v>
      </c>
    </row>
    <row r="10710" spans="1:5" outlineLevel="2" x14ac:dyDescent="0.35">
      <c r="A10710" s="11">
        <v>43854</v>
      </c>
      <c r="B10710" t="s">
        <v>1953</v>
      </c>
      <c r="C10710" s="5">
        <v>898.87</v>
      </c>
      <c r="D10710" s="26" t="str">
        <f>IF(E10710="","TOTAL","")</f>
        <v/>
      </c>
      <c r="E10710" t="s">
        <v>79</v>
      </c>
    </row>
    <row r="10711" spans="1:5" outlineLevel="1" x14ac:dyDescent="0.35">
      <c r="A10711" s="25">
        <f>A10710</f>
        <v>43854</v>
      </c>
      <c r="B10711" s="24" t="str">
        <f>B10710</f>
        <v>PENDERS MUSIC CO</v>
      </c>
      <c r="C10711" s="26">
        <f>SUBTOTAL(9,C10709:C10710)</f>
        <v>1405.37</v>
      </c>
      <c r="D10711" s="26" t="str">
        <f>IF(E10711="","TOTAL","")</f>
        <v>TOTAL</v>
      </c>
    </row>
    <row r="10712" spans="1:5" outlineLevel="2" x14ac:dyDescent="0.35">
      <c r="A10712" s="11">
        <v>43854</v>
      </c>
      <c r="B10712" t="s">
        <v>538</v>
      </c>
      <c r="C10712" s="5">
        <v>70.900000000000006</v>
      </c>
      <c r="D10712" s="26" t="str">
        <f>IF(E10712="","TOTAL","")</f>
        <v/>
      </c>
      <c r="E10712" t="s">
        <v>79</v>
      </c>
    </row>
    <row r="10713" spans="1:5" outlineLevel="2" x14ac:dyDescent="0.35">
      <c r="A10713" s="11">
        <v>43854</v>
      </c>
      <c r="B10713" t="s">
        <v>538</v>
      </c>
      <c r="C10713" s="5">
        <v>410.8</v>
      </c>
      <c r="D10713" s="26" t="str">
        <f>IF(E10713="","TOTAL","")</f>
        <v/>
      </c>
      <c r="E10713" t="s">
        <v>79</v>
      </c>
    </row>
    <row r="10714" spans="1:5" outlineLevel="1" x14ac:dyDescent="0.35">
      <c r="A10714" s="25">
        <f>A10713</f>
        <v>43854</v>
      </c>
      <c r="B10714" s="24" t="str">
        <f>B10713</f>
        <v>PENN STATE INDUSTRIES</v>
      </c>
      <c r="C10714" s="26">
        <f>SUBTOTAL(9,C10712:C10713)</f>
        <v>481.70000000000005</v>
      </c>
      <c r="D10714" s="26" t="str">
        <f>IF(E10714="","TOTAL","")</f>
        <v>TOTAL</v>
      </c>
    </row>
    <row r="10715" spans="1:5" outlineLevel="2" x14ac:dyDescent="0.35">
      <c r="A10715" s="11">
        <v>43854</v>
      </c>
      <c r="B10715" t="s">
        <v>939</v>
      </c>
      <c r="C10715" s="5">
        <v>1320.33</v>
      </c>
      <c r="D10715" s="26" t="str">
        <f>IF(E10715="","TOTAL","")</f>
        <v/>
      </c>
      <c r="E10715" t="s">
        <v>80</v>
      </c>
    </row>
    <row r="10716" spans="1:5" outlineLevel="1" x14ac:dyDescent="0.35">
      <c r="A10716" s="25">
        <f>A10715</f>
        <v>43854</v>
      </c>
      <c r="B10716" s="24" t="str">
        <f>B10715</f>
        <v>THE PENWORTHY COMPANY</v>
      </c>
      <c r="C10716" s="26">
        <f>SUBTOTAL(9,C10715:C10715)</f>
        <v>1320.33</v>
      </c>
      <c r="D10716" s="26" t="str">
        <f>IF(E10716="","TOTAL","")</f>
        <v>TOTAL</v>
      </c>
    </row>
    <row r="10717" spans="1:5" outlineLevel="2" x14ac:dyDescent="0.35">
      <c r="A10717" s="11">
        <v>43854</v>
      </c>
      <c r="B10717" t="s">
        <v>1954</v>
      </c>
      <c r="C10717" s="5">
        <v>640.4</v>
      </c>
      <c r="D10717" s="26" t="str">
        <f>IF(E10717="","TOTAL","")</f>
        <v/>
      </c>
      <c r="E10717" t="s">
        <v>80</v>
      </c>
    </row>
    <row r="10718" spans="1:5" outlineLevel="1" x14ac:dyDescent="0.35">
      <c r="A10718" s="25">
        <f>A10717</f>
        <v>43854</v>
      </c>
      <c r="B10718" s="24" t="str">
        <f>B10717</f>
        <v>PERFECTION LEARNING CORPORATION</v>
      </c>
      <c r="C10718" s="26">
        <f>SUBTOTAL(9,C10717:C10717)</f>
        <v>640.4</v>
      </c>
      <c r="D10718" s="26" t="str">
        <f>IF(E10718="","TOTAL","")</f>
        <v>TOTAL</v>
      </c>
    </row>
    <row r="10719" spans="1:5" outlineLevel="2" x14ac:dyDescent="0.35">
      <c r="A10719" s="11">
        <v>43854</v>
      </c>
      <c r="B10719" t="s">
        <v>637</v>
      </c>
      <c r="C10719" s="5">
        <v>125</v>
      </c>
      <c r="D10719" s="26" t="str">
        <f>IF(E10719="","TOTAL","")</f>
        <v/>
      </c>
      <c r="E10719" t="s">
        <v>77</v>
      </c>
    </row>
    <row r="10720" spans="1:5" outlineLevel="2" x14ac:dyDescent="0.35">
      <c r="A10720" s="11">
        <v>43854</v>
      </c>
      <c r="B10720" t="s">
        <v>637</v>
      </c>
      <c r="C10720" s="5">
        <v>155</v>
      </c>
      <c r="D10720" s="26" t="str">
        <f>IF(E10720="","TOTAL","")</f>
        <v/>
      </c>
      <c r="E10720" t="s">
        <v>77</v>
      </c>
    </row>
    <row r="10721" spans="1:5" outlineLevel="1" x14ac:dyDescent="0.35">
      <c r="A10721" s="25">
        <f>A10720</f>
        <v>43854</v>
      </c>
      <c r="B10721" s="24" t="str">
        <f>B10720</f>
        <v>CHRISTOPHER PETERS</v>
      </c>
      <c r="C10721" s="26">
        <f>SUBTOTAL(9,C10719:C10720)</f>
        <v>280</v>
      </c>
      <c r="D10721" s="26" t="str">
        <f>IF(E10721="","TOTAL","")</f>
        <v>TOTAL</v>
      </c>
    </row>
    <row r="10722" spans="1:5" outlineLevel="2" x14ac:dyDescent="0.35">
      <c r="A10722" s="11">
        <v>43854</v>
      </c>
      <c r="B10722" t="s">
        <v>148</v>
      </c>
      <c r="C10722" s="5">
        <v>304.02999999999997</v>
      </c>
      <c r="D10722" s="26" t="str">
        <f>IF(E10722="","TOTAL","")</f>
        <v/>
      </c>
      <c r="E10722" t="s">
        <v>79</v>
      </c>
    </row>
    <row r="10723" spans="1:5" outlineLevel="1" x14ac:dyDescent="0.35">
      <c r="A10723" s="25">
        <f>A10722</f>
        <v>43854</v>
      </c>
      <c r="B10723" s="24" t="str">
        <f>B10722</f>
        <v>PETSMART</v>
      </c>
      <c r="C10723" s="26">
        <f>SUBTOTAL(9,C10722:C10722)</f>
        <v>304.02999999999997</v>
      </c>
      <c r="D10723" s="26" t="str">
        <f>IF(E10723="","TOTAL","")</f>
        <v>TOTAL</v>
      </c>
    </row>
    <row r="10724" spans="1:5" outlineLevel="2" x14ac:dyDescent="0.35">
      <c r="A10724" s="11">
        <v>43854</v>
      </c>
      <c r="B10724" t="s">
        <v>793</v>
      </c>
      <c r="C10724" s="5">
        <v>85</v>
      </c>
      <c r="D10724" s="26" t="str">
        <f>IF(E10724="","TOTAL","")</f>
        <v/>
      </c>
      <c r="E10724" t="s">
        <v>77</v>
      </c>
    </row>
    <row r="10725" spans="1:5" outlineLevel="1" x14ac:dyDescent="0.35">
      <c r="A10725" s="25">
        <f>A10724</f>
        <v>43854</v>
      </c>
      <c r="B10725" s="24" t="str">
        <f>B10724</f>
        <v>DARWIN RAY PHILLIPS</v>
      </c>
      <c r="C10725" s="26">
        <f>SUBTOTAL(9,C10724:C10724)</f>
        <v>85</v>
      </c>
      <c r="D10725" s="26" t="str">
        <f>IF(E10725="","TOTAL","")</f>
        <v>TOTAL</v>
      </c>
    </row>
    <row r="10726" spans="1:5" outlineLevel="2" x14ac:dyDescent="0.35">
      <c r="A10726" s="11">
        <v>43854</v>
      </c>
      <c r="B10726" t="s">
        <v>332</v>
      </c>
      <c r="C10726" s="5">
        <v>86</v>
      </c>
      <c r="D10726" s="26" t="str">
        <f>IF(E10726="","TOTAL","")</f>
        <v/>
      </c>
      <c r="E10726" t="s">
        <v>103</v>
      </c>
    </row>
    <row r="10727" spans="1:5" outlineLevel="1" x14ac:dyDescent="0.35">
      <c r="A10727" s="25">
        <f>A10726</f>
        <v>43854</v>
      </c>
      <c r="B10727" s="24" t="str">
        <f>B10726</f>
        <v>PINNACLE MEDICAL MANAGEMENT CORP</v>
      </c>
      <c r="C10727" s="26">
        <f>SUBTOTAL(9,C10726:C10726)</f>
        <v>86</v>
      </c>
      <c r="D10727" s="26" t="str">
        <f>IF(E10727="","TOTAL","")</f>
        <v>TOTAL</v>
      </c>
    </row>
    <row r="10728" spans="1:5" outlineLevel="2" x14ac:dyDescent="0.35">
      <c r="A10728" s="11">
        <v>43854</v>
      </c>
      <c r="B10728" t="s">
        <v>371</v>
      </c>
      <c r="C10728" s="5">
        <v>195.46</v>
      </c>
      <c r="D10728" s="26" t="str">
        <f>IF(E10728="","TOTAL","")</f>
        <v/>
      </c>
      <c r="E10728" t="s">
        <v>79</v>
      </c>
    </row>
    <row r="10729" spans="1:5" outlineLevel="1" x14ac:dyDescent="0.35">
      <c r="A10729" s="25">
        <f>A10728</f>
        <v>43854</v>
      </c>
      <c r="B10729" s="24" t="str">
        <f>B10728</f>
        <v>POCKET NURSE ENTERPRISES INC</v>
      </c>
      <c r="C10729" s="26">
        <f>SUBTOTAL(9,C10728:C10728)</f>
        <v>195.46</v>
      </c>
      <c r="D10729" s="26" t="str">
        <f>IF(E10729="","TOTAL","")</f>
        <v>TOTAL</v>
      </c>
    </row>
    <row r="10730" spans="1:5" outlineLevel="2" x14ac:dyDescent="0.35">
      <c r="A10730" s="11">
        <v>43854</v>
      </c>
      <c r="B10730" t="s">
        <v>1955</v>
      </c>
      <c r="C10730" s="5">
        <v>247.5</v>
      </c>
      <c r="D10730" s="26" t="str">
        <f>IF(E10730="","TOTAL","")</f>
        <v/>
      </c>
      <c r="E10730" t="s">
        <v>81</v>
      </c>
    </row>
    <row r="10731" spans="1:5" outlineLevel="2" x14ac:dyDescent="0.35">
      <c r="A10731" s="11">
        <v>43854</v>
      </c>
      <c r="B10731" t="s">
        <v>1955</v>
      </c>
      <c r="C10731" s="5">
        <v>206.25</v>
      </c>
      <c r="D10731" s="26" t="str">
        <f>IF(E10731="","TOTAL","")</f>
        <v/>
      </c>
      <c r="E10731" t="s">
        <v>81</v>
      </c>
    </row>
    <row r="10732" spans="1:5" outlineLevel="2" x14ac:dyDescent="0.35">
      <c r="A10732" s="11">
        <v>43854</v>
      </c>
      <c r="B10732" t="s">
        <v>1955</v>
      </c>
      <c r="C10732" s="5">
        <v>247.5</v>
      </c>
      <c r="D10732" s="26" t="str">
        <f>IF(E10732="","TOTAL","")</f>
        <v/>
      </c>
      <c r="E10732" t="s">
        <v>81</v>
      </c>
    </row>
    <row r="10733" spans="1:5" outlineLevel="2" x14ac:dyDescent="0.35">
      <c r="A10733" s="11">
        <v>43854</v>
      </c>
      <c r="B10733" t="s">
        <v>1955</v>
      </c>
      <c r="C10733" s="5">
        <v>247.5</v>
      </c>
      <c r="D10733" s="26" t="str">
        <f>IF(E10733="","TOTAL","")</f>
        <v/>
      </c>
      <c r="E10733" t="s">
        <v>81</v>
      </c>
    </row>
    <row r="10734" spans="1:5" outlineLevel="2" x14ac:dyDescent="0.35">
      <c r="A10734" s="11">
        <v>43854</v>
      </c>
      <c r="B10734" t="s">
        <v>1955</v>
      </c>
      <c r="C10734" s="5">
        <v>247.5</v>
      </c>
      <c r="D10734" s="26" t="str">
        <f>IF(E10734="","TOTAL","")</f>
        <v/>
      </c>
      <c r="E10734" t="s">
        <v>81</v>
      </c>
    </row>
    <row r="10735" spans="1:5" outlineLevel="2" x14ac:dyDescent="0.35">
      <c r="A10735" s="11">
        <v>43854</v>
      </c>
      <c r="B10735" t="s">
        <v>1955</v>
      </c>
      <c r="C10735" s="5">
        <v>206.25</v>
      </c>
      <c r="D10735" s="26" t="str">
        <f>IF(E10735="","TOTAL","")</f>
        <v/>
      </c>
      <c r="E10735" t="s">
        <v>81</v>
      </c>
    </row>
    <row r="10736" spans="1:5" outlineLevel="1" x14ac:dyDescent="0.35">
      <c r="A10736" s="25">
        <f>A10735</f>
        <v>43854</v>
      </c>
      <c r="B10736" s="24" t="str">
        <f>B10735</f>
        <v>POOLSURE</v>
      </c>
      <c r="C10736" s="26">
        <f>SUBTOTAL(9,C10730:C10735)</f>
        <v>1402.5</v>
      </c>
      <c r="D10736" s="26" t="str">
        <f>IF(E10736="","TOTAL","")</f>
        <v>TOTAL</v>
      </c>
    </row>
    <row r="10737" spans="1:5" outlineLevel="2" x14ac:dyDescent="0.35">
      <c r="A10737" s="11">
        <v>43854</v>
      </c>
      <c r="B10737" t="s">
        <v>47</v>
      </c>
      <c r="C10737" s="5">
        <v>726.32</v>
      </c>
      <c r="D10737" s="26" t="str">
        <f>IF(E10737="","TOTAL","")</f>
        <v/>
      </c>
      <c r="E10737" t="s">
        <v>89</v>
      </c>
    </row>
    <row r="10738" spans="1:5" outlineLevel="2" x14ac:dyDescent="0.35">
      <c r="A10738" s="11">
        <v>43854</v>
      </c>
      <c r="B10738" t="s">
        <v>47</v>
      </c>
      <c r="C10738" s="5">
        <v>726.33</v>
      </c>
      <c r="D10738" s="26" t="str">
        <f>IF(E10738="","TOTAL","")</f>
        <v/>
      </c>
      <c r="E10738" t="s">
        <v>89</v>
      </c>
    </row>
    <row r="10739" spans="1:5" outlineLevel="2" x14ac:dyDescent="0.35">
      <c r="A10739" s="11">
        <v>43854</v>
      </c>
      <c r="B10739" t="s">
        <v>47</v>
      </c>
      <c r="C10739" s="5">
        <v>47.53</v>
      </c>
      <c r="D10739" s="26" t="str">
        <f>IF(E10739="","TOTAL","")</f>
        <v/>
      </c>
      <c r="E10739" t="s">
        <v>89</v>
      </c>
    </row>
    <row r="10740" spans="1:5" outlineLevel="1" x14ac:dyDescent="0.35">
      <c r="A10740" s="25">
        <f>A10739</f>
        <v>43854</v>
      </c>
      <c r="B10740" s="24" t="str">
        <f>B10739</f>
        <v>POSITIVE PROMOTIONS</v>
      </c>
      <c r="C10740" s="26">
        <f>SUBTOTAL(9,C10737:C10739)</f>
        <v>1500.18</v>
      </c>
      <c r="D10740" s="26" t="str">
        <f>IF(E10740="","TOTAL","")</f>
        <v>TOTAL</v>
      </c>
    </row>
    <row r="10741" spans="1:5" outlineLevel="2" x14ac:dyDescent="0.35">
      <c r="A10741" s="11">
        <v>43854</v>
      </c>
      <c r="B10741" t="s">
        <v>1956</v>
      </c>
      <c r="C10741" s="5">
        <v>175</v>
      </c>
      <c r="D10741" s="26" t="str">
        <f>IF(E10741="","TOTAL","")</f>
        <v/>
      </c>
      <c r="E10741" t="s">
        <v>82</v>
      </c>
    </row>
    <row r="10742" spans="1:5" outlineLevel="1" x14ac:dyDescent="0.35">
      <c r="A10742" s="25">
        <f>A10741</f>
        <v>43854</v>
      </c>
      <c r="B10742" s="24" t="str">
        <f>B10741</f>
        <v>PRAIRIE VIEW A &amp; M UNIVERSITY</v>
      </c>
      <c r="C10742" s="26">
        <f>SUBTOTAL(9,C10741:C10741)</f>
        <v>175</v>
      </c>
      <c r="D10742" s="26" t="str">
        <f>IF(E10742="","TOTAL","")</f>
        <v>TOTAL</v>
      </c>
    </row>
    <row r="10743" spans="1:5" outlineLevel="2" x14ac:dyDescent="0.35">
      <c r="A10743" s="11">
        <v>43854</v>
      </c>
      <c r="B10743" t="s">
        <v>1957</v>
      </c>
      <c r="C10743" s="5">
        <v>7200</v>
      </c>
      <c r="D10743" s="26" t="str">
        <f>IF(E10743="","TOTAL","")</f>
        <v/>
      </c>
      <c r="E10743" t="s">
        <v>92</v>
      </c>
    </row>
    <row r="10744" spans="1:5" outlineLevel="1" x14ac:dyDescent="0.35">
      <c r="A10744" s="25">
        <f>A10743</f>
        <v>43854</v>
      </c>
      <c r="B10744" s="24" t="str">
        <f>B10743</f>
        <v>PRESIDIO NETWORKED SOLUTIONS GROUP</v>
      </c>
      <c r="C10744" s="26">
        <f>SUBTOTAL(9,C10743:C10743)</f>
        <v>7200</v>
      </c>
      <c r="D10744" s="26" t="str">
        <f>IF(E10744="","TOTAL","")</f>
        <v>TOTAL</v>
      </c>
    </row>
    <row r="10745" spans="1:5" outlineLevel="2" x14ac:dyDescent="0.35">
      <c r="A10745" s="11">
        <v>43854</v>
      </c>
      <c r="B10745" t="s">
        <v>1958</v>
      </c>
      <c r="C10745" s="5">
        <v>85</v>
      </c>
      <c r="D10745" s="26" t="str">
        <f>IF(E10745="","TOTAL","")</f>
        <v/>
      </c>
      <c r="E10745" t="s">
        <v>77</v>
      </c>
    </row>
    <row r="10746" spans="1:5" outlineLevel="1" x14ac:dyDescent="0.35">
      <c r="A10746" s="25">
        <f>A10745</f>
        <v>43854</v>
      </c>
      <c r="B10746" s="24" t="str">
        <f>B10745</f>
        <v>TAYLOR PRINTZ</v>
      </c>
      <c r="C10746" s="26">
        <f>SUBTOTAL(9,C10745:C10745)</f>
        <v>85</v>
      </c>
      <c r="D10746" s="26" t="str">
        <f>IF(E10746="","TOTAL","")</f>
        <v>TOTAL</v>
      </c>
    </row>
    <row r="10747" spans="1:5" outlineLevel="2" x14ac:dyDescent="0.35">
      <c r="A10747" s="11">
        <v>43854</v>
      </c>
      <c r="B10747" t="s">
        <v>795</v>
      </c>
      <c r="C10747" s="5">
        <v>747.76</v>
      </c>
      <c r="D10747" s="26" t="str">
        <f>IF(E10747="","TOTAL","")</f>
        <v/>
      </c>
      <c r="E10747" t="s">
        <v>79</v>
      </c>
    </row>
    <row r="10748" spans="1:5" outlineLevel="1" x14ac:dyDescent="0.35">
      <c r="A10748" s="25">
        <f>A10747</f>
        <v>43854</v>
      </c>
      <c r="B10748" s="24" t="str">
        <f>B10747</f>
        <v>PROFORMA</v>
      </c>
      <c r="C10748" s="26">
        <f>SUBTOTAL(9,C10747:C10747)</f>
        <v>747.76</v>
      </c>
      <c r="D10748" s="26" t="str">
        <f>IF(E10748="","TOTAL","")</f>
        <v>TOTAL</v>
      </c>
    </row>
    <row r="10749" spans="1:5" outlineLevel="2" x14ac:dyDescent="0.35">
      <c r="A10749" s="11">
        <v>43854</v>
      </c>
      <c r="B10749" t="s">
        <v>1959</v>
      </c>
      <c r="C10749" s="5">
        <v>595</v>
      </c>
      <c r="D10749" s="26" t="str">
        <f>IF(E10749="","TOTAL","")</f>
        <v/>
      </c>
      <c r="E10749" t="s">
        <v>82</v>
      </c>
    </row>
    <row r="10750" spans="1:5" outlineLevel="1" x14ac:dyDescent="0.35">
      <c r="A10750" s="25">
        <f>A10749</f>
        <v>43854</v>
      </c>
      <c r="B10750" s="24" t="str">
        <f>B10749</f>
        <v>PROJECT LEAD THE WAY</v>
      </c>
      <c r="C10750" s="26">
        <f>SUBTOTAL(9,C10749:C10749)</f>
        <v>595</v>
      </c>
      <c r="D10750" s="26" t="str">
        <f>IF(E10750="","TOTAL","")</f>
        <v>TOTAL</v>
      </c>
    </row>
    <row r="10751" spans="1:5" outlineLevel="2" x14ac:dyDescent="0.35">
      <c r="A10751" s="11">
        <v>43854</v>
      </c>
      <c r="B10751" t="s">
        <v>1960</v>
      </c>
      <c r="C10751" s="5">
        <v>1088.7</v>
      </c>
      <c r="D10751" s="26" t="str">
        <f>IF(E10751="","TOTAL","")</f>
        <v/>
      </c>
      <c r="E10751" t="s">
        <v>420</v>
      </c>
    </row>
    <row r="10752" spans="1:5" outlineLevel="1" x14ac:dyDescent="0.35">
      <c r="A10752" s="25">
        <f>A10751</f>
        <v>43854</v>
      </c>
      <c r="B10752" s="24" t="str">
        <f>B10751</f>
        <v>PROMAXIMA MFG LTD</v>
      </c>
      <c r="C10752" s="26">
        <f>SUBTOTAL(9,C10751:C10751)</f>
        <v>1088.7</v>
      </c>
      <c r="D10752" s="26" t="str">
        <f>IF(E10752="","TOTAL","")</f>
        <v>TOTAL</v>
      </c>
    </row>
    <row r="10753" spans="1:5" outlineLevel="2" x14ac:dyDescent="0.35">
      <c r="A10753" s="11">
        <v>43854</v>
      </c>
      <c r="B10753" t="s">
        <v>1961</v>
      </c>
      <c r="C10753" s="5">
        <v>32.9</v>
      </c>
      <c r="D10753" s="26" t="str">
        <f>IF(E10753="","TOTAL","")</f>
        <v/>
      </c>
      <c r="E10753" t="s">
        <v>79</v>
      </c>
    </row>
    <row r="10754" spans="1:5" outlineLevel="1" x14ac:dyDescent="0.35">
      <c r="A10754" s="25">
        <f>A10753</f>
        <v>43854</v>
      </c>
      <c r="B10754" s="24" t="str">
        <f>B10753</f>
        <v>PRUFROCK PRESS</v>
      </c>
      <c r="C10754" s="26">
        <f>SUBTOTAL(9,C10753:C10753)</f>
        <v>32.9</v>
      </c>
      <c r="D10754" s="26" t="str">
        <f>IF(E10754="","TOTAL","")</f>
        <v>TOTAL</v>
      </c>
    </row>
    <row r="10755" spans="1:5" outlineLevel="2" x14ac:dyDescent="0.35">
      <c r="A10755" s="11">
        <v>43854</v>
      </c>
      <c r="B10755" t="s">
        <v>1962</v>
      </c>
      <c r="C10755" s="5">
        <v>1595</v>
      </c>
      <c r="D10755" s="26" t="str">
        <f>IF(E10755="","TOTAL","")</f>
        <v/>
      </c>
      <c r="E10755" t="s">
        <v>79</v>
      </c>
    </row>
    <row r="10756" spans="1:5" outlineLevel="1" x14ac:dyDescent="0.35">
      <c r="A10756" s="25">
        <f>A10755</f>
        <v>43854</v>
      </c>
      <c r="B10756" s="24" t="str">
        <f>B10755</f>
        <v>THE PULSERA PROJECT</v>
      </c>
      <c r="C10756" s="26">
        <f>SUBTOTAL(9,C10755:C10755)</f>
        <v>1595</v>
      </c>
      <c r="D10756" s="26" t="str">
        <f>IF(E10756="","TOTAL","")</f>
        <v>TOTAL</v>
      </c>
    </row>
    <row r="10757" spans="1:5" outlineLevel="2" x14ac:dyDescent="0.35">
      <c r="A10757" s="11">
        <v>43854</v>
      </c>
      <c r="B10757" t="s">
        <v>1963</v>
      </c>
      <c r="C10757" s="5">
        <v>1353.19</v>
      </c>
      <c r="D10757" s="26" t="str">
        <f>IF(E10757="","TOTAL","")</f>
        <v/>
      </c>
      <c r="E10757" t="s">
        <v>102</v>
      </c>
    </row>
    <row r="10758" spans="1:5" outlineLevel="2" x14ac:dyDescent="0.35">
      <c r="A10758" s="11">
        <v>43854</v>
      </c>
      <c r="B10758" t="s">
        <v>1963</v>
      </c>
      <c r="C10758" s="5">
        <v>56554.69</v>
      </c>
      <c r="D10758" s="26" t="str">
        <f>IF(E10758="","TOTAL","")</f>
        <v/>
      </c>
      <c r="E10758" t="s">
        <v>421</v>
      </c>
    </row>
    <row r="10759" spans="1:5" outlineLevel="1" x14ac:dyDescent="0.35">
      <c r="A10759" s="25">
        <f>A10758</f>
        <v>43854</v>
      </c>
      <c r="B10759" s="24" t="str">
        <f>B10758</f>
        <v>PS LIGHTWAVE INC</v>
      </c>
      <c r="C10759" s="26">
        <f>SUBTOTAL(9,C10757:C10758)</f>
        <v>57907.880000000005</v>
      </c>
      <c r="D10759" s="26" t="str">
        <f>IF(E10759="","TOTAL","")</f>
        <v>TOTAL</v>
      </c>
    </row>
    <row r="10760" spans="1:5" outlineLevel="2" x14ac:dyDescent="0.35">
      <c r="A10760" s="11">
        <v>43854</v>
      </c>
      <c r="B10760" t="s">
        <v>206</v>
      </c>
      <c r="C10760" s="5">
        <v>366</v>
      </c>
      <c r="D10760" s="26" t="str">
        <f>IF(E10760="","TOTAL","")</f>
        <v/>
      </c>
      <c r="E10760" t="s">
        <v>79</v>
      </c>
    </row>
    <row r="10761" spans="1:5" outlineLevel="1" x14ac:dyDescent="0.35">
      <c r="A10761" s="25">
        <f>A10760</f>
        <v>43854</v>
      </c>
      <c r="B10761" s="24" t="str">
        <f>B10760</f>
        <v>PYRAMID SCHOOL PRODUCTS</v>
      </c>
      <c r="C10761" s="26">
        <f>SUBTOTAL(9,C10760:C10760)</f>
        <v>366</v>
      </c>
      <c r="D10761" s="26" t="str">
        <f>IF(E10761="","TOTAL","")</f>
        <v>TOTAL</v>
      </c>
    </row>
    <row r="10762" spans="1:5" outlineLevel="2" x14ac:dyDescent="0.35">
      <c r="A10762" s="11">
        <v>43854</v>
      </c>
      <c r="B10762" t="s">
        <v>1964</v>
      </c>
      <c r="C10762" s="5">
        <v>10191.6</v>
      </c>
      <c r="D10762" s="26" t="str">
        <f>IF(E10762="","TOTAL","")</f>
        <v/>
      </c>
      <c r="E10762" t="s">
        <v>2263</v>
      </c>
    </row>
    <row r="10763" spans="1:5" outlineLevel="2" x14ac:dyDescent="0.35">
      <c r="A10763" s="11">
        <v>43854</v>
      </c>
      <c r="B10763" t="s">
        <v>1964</v>
      </c>
      <c r="C10763" s="5">
        <v>824.6</v>
      </c>
      <c r="D10763" s="26" t="str">
        <f>IF(E10763="","TOTAL","")</f>
        <v/>
      </c>
      <c r="E10763" t="s">
        <v>2263</v>
      </c>
    </row>
    <row r="10764" spans="1:5" outlineLevel="2" x14ac:dyDescent="0.35">
      <c r="A10764" s="11">
        <v>43854</v>
      </c>
      <c r="B10764" t="s">
        <v>1964</v>
      </c>
      <c r="C10764" s="5">
        <v>445.55</v>
      </c>
      <c r="D10764" s="26" t="str">
        <f>IF(E10764="","TOTAL","")</f>
        <v/>
      </c>
      <c r="E10764" t="s">
        <v>2263</v>
      </c>
    </row>
    <row r="10765" spans="1:5" outlineLevel="2" x14ac:dyDescent="0.35">
      <c r="A10765" s="11">
        <v>43854</v>
      </c>
      <c r="B10765" t="s">
        <v>1964</v>
      </c>
      <c r="C10765" s="5">
        <v>548.15</v>
      </c>
      <c r="D10765" s="26" t="str">
        <f>IF(E10765="","TOTAL","")</f>
        <v/>
      </c>
      <c r="E10765" t="s">
        <v>2263</v>
      </c>
    </row>
    <row r="10766" spans="1:5" outlineLevel="2" x14ac:dyDescent="0.35">
      <c r="A10766" s="11">
        <v>43854</v>
      </c>
      <c r="B10766" t="s">
        <v>1964</v>
      </c>
      <c r="C10766" s="5">
        <v>2546.9499999999998</v>
      </c>
      <c r="D10766" s="26" t="str">
        <f>IF(E10766="","TOTAL","")</f>
        <v/>
      </c>
      <c r="E10766" t="s">
        <v>2263</v>
      </c>
    </row>
    <row r="10767" spans="1:5" outlineLevel="2" x14ac:dyDescent="0.35">
      <c r="A10767" s="11">
        <v>43854</v>
      </c>
      <c r="B10767" t="s">
        <v>1964</v>
      </c>
      <c r="C10767" s="5">
        <v>485.45</v>
      </c>
      <c r="D10767" s="26" t="str">
        <f>IF(E10767="","TOTAL","")</f>
        <v/>
      </c>
      <c r="E10767" t="s">
        <v>2263</v>
      </c>
    </row>
    <row r="10768" spans="1:5" outlineLevel="2" x14ac:dyDescent="0.35">
      <c r="A10768" s="11">
        <v>43854</v>
      </c>
      <c r="B10768" t="s">
        <v>1964</v>
      </c>
      <c r="C10768" s="5">
        <v>419.9</v>
      </c>
      <c r="D10768" s="26" t="str">
        <f>IF(E10768="","TOTAL","")</f>
        <v/>
      </c>
      <c r="E10768" t="s">
        <v>2263</v>
      </c>
    </row>
    <row r="10769" spans="1:5" outlineLevel="2" x14ac:dyDescent="0.35">
      <c r="A10769" s="11">
        <v>43854</v>
      </c>
      <c r="B10769" t="s">
        <v>1964</v>
      </c>
      <c r="C10769" s="5">
        <v>445.55</v>
      </c>
      <c r="D10769" s="26" t="str">
        <f>IF(E10769="","TOTAL","")</f>
        <v/>
      </c>
      <c r="E10769" t="s">
        <v>2263</v>
      </c>
    </row>
    <row r="10770" spans="1:5" outlineLevel="1" x14ac:dyDescent="0.35">
      <c r="A10770" s="25">
        <f>A10769</f>
        <v>43854</v>
      </c>
      <c r="B10770" s="24" t="str">
        <f>B10769</f>
        <v>PYROTEX-SYSTEMS INC</v>
      </c>
      <c r="C10770" s="26">
        <f>SUBTOTAL(9,C10762:C10769)</f>
        <v>15907.749999999998</v>
      </c>
      <c r="D10770" s="26" t="str">
        <f>IF(E10770="","TOTAL","")</f>
        <v>TOTAL</v>
      </c>
    </row>
    <row r="10771" spans="1:5" outlineLevel="2" x14ac:dyDescent="0.35">
      <c r="A10771" s="11">
        <v>43854</v>
      </c>
      <c r="B10771" t="s">
        <v>465</v>
      </c>
      <c r="C10771" s="5">
        <v>342.85</v>
      </c>
      <c r="D10771" s="26" t="str">
        <f>IF(E10771="","TOTAL","")</f>
        <v/>
      </c>
      <c r="E10771" t="s">
        <v>80</v>
      </c>
    </row>
    <row r="10772" spans="1:5" outlineLevel="1" x14ac:dyDescent="0.35">
      <c r="A10772" s="25">
        <f>A10771</f>
        <v>43854</v>
      </c>
      <c r="B10772" s="24" t="str">
        <f>B10771</f>
        <v>QEP INCORPORATED</v>
      </c>
      <c r="C10772" s="26">
        <f>SUBTOTAL(9,C10771:C10771)</f>
        <v>342.85</v>
      </c>
      <c r="D10772" s="26" t="str">
        <f>IF(E10772="","TOTAL","")</f>
        <v>TOTAL</v>
      </c>
    </row>
    <row r="10773" spans="1:5" outlineLevel="2" x14ac:dyDescent="0.35">
      <c r="A10773" s="11">
        <v>43854</v>
      </c>
      <c r="B10773" t="s">
        <v>1965</v>
      </c>
      <c r="C10773" s="5">
        <v>2500</v>
      </c>
      <c r="D10773" s="26" t="str">
        <f>IF(E10773="","TOTAL","")</f>
        <v/>
      </c>
      <c r="E10773" t="s">
        <v>2259</v>
      </c>
    </row>
    <row r="10774" spans="1:5" outlineLevel="1" x14ac:dyDescent="0.35">
      <c r="A10774" s="25">
        <f>A10773</f>
        <v>43854</v>
      </c>
      <c r="B10774" s="24" t="str">
        <f>B10773</f>
        <v>RADCLIFFE RESOURCES</v>
      </c>
      <c r="C10774" s="26">
        <f>SUBTOTAL(9,C10773:C10773)</f>
        <v>2500</v>
      </c>
      <c r="D10774" s="26" t="str">
        <f>IF(E10774="","TOTAL","")</f>
        <v>TOTAL</v>
      </c>
    </row>
    <row r="10775" spans="1:5" outlineLevel="2" x14ac:dyDescent="0.35">
      <c r="A10775" s="11">
        <v>43854</v>
      </c>
      <c r="B10775" t="s">
        <v>1966</v>
      </c>
      <c r="C10775" s="5">
        <v>120</v>
      </c>
      <c r="D10775" s="26" t="str">
        <f>IF(E10775="","TOTAL","")</f>
        <v/>
      </c>
      <c r="E10775" t="s">
        <v>77</v>
      </c>
    </row>
    <row r="10776" spans="1:5" outlineLevel="1" x14ac:dyDescent="0.35">
      <c r="A10776" s="25">
        <f>A10775</f>
        <v>43854</v>
      </c>
      <c r="B10776" s="24" t="str">
        <f>B10775</f>
        <v>TERRENCE RAFORD</v>
      </c>
      <c r="C10776" s="26">
        <f>SUBTOTAL(9,C10775:C10775)</f>
        <v>120</v>
      </c>
      <c r="D10776" s="26" t="str">
        <f>IF(E10776="","TOTAL","")</f>
        <v>TOTAL</v>
      </c>
    </row>
    <row r="10777" spans="1:5" outlineLevel="2" x14ac:dyDescent="0.35">
      <c r="A10777" s="11">
        <v>43854</v>
      </c>
      <c r="B10777" t="s">
        <v>1967</v>
      </c>
      <c r="C10777" s="5">
        <v>115</v>
      </c>
      <c r="D10777" s="26" t="str">
        <f>IF(E10777="","TOTAL","")</f>
        <v/>
      </c>
      <c r="E10777" t="s">
        <v>77</v>
      </c>
    </row>
    <row r="10778" spans="1:5" outlineLevel="2" x14ac:dyDescent="0.35">
      <c r="A10778" s="11">
        <v>43854</v>
      </c>
      <c r="B10778" t="s">
        <v>1967</v>
      </c>
      <c r="C10778" s="5">
        <v>67.5</v>
      </c>
      <c r="D10778" s="26" t="str">
        <f>IF(E10778="","TOTAL","")</f>
        <v/>
      </c>
      <c r="E10778" t="s">
        <v>77</v>
      </c>
    </row>
    <row r="10779" spans="1:5" outlineLevel="2" x14ac:dyDescent="0.35">
      <c r="A10779" s="11">
        <v>43854</v>
      </c>
      <c r="B10779" t="s">
        <v>1967</v>
      </c>
      <c r="C10779" s="5">
        <v>67.5</v>
      </c>
      <c r="D10779" s="26" t="str">
        <f>IF(E10779="","TOTAL","")</f>
        <v/>
      </c>
      <c r="E10779" t="s">
        <v>77</v>
      </c>
    </row>
    <row r="10780" spans="1:5" outlineLevel="1" x14ac:dyDescent="0.35">
      <c r="A10780" s="25">
        <f>A10779</f>
        <v>43854</v>
      </c>
      <c r="B10780" s="24" t="str">
        <f>B10779</f>
        <v>PAUL RAMSAY</v>
      </c>
      <c r="C10780" s="26">
        <f>SUBTOTAL(9,C10777:C10779)</f>
        <v>250</v>
      </c>
      <c r="D10780" s="26" t="str">
        <f>IF(E10780="","TOTAL","")</f>
        <v>TOTAL</v>
      </c>
    </row>
    <row r="10781" spans="1:5" outlineLevel="2" x14ac:dyDescent="0.35">
      <c r="A10781" s="11">
        <v>43854</v>
      </c>
      <c r="B10781" t="s">
        <v>1968</v>
      </c>
      <c r="C10781" s="5">
        <v>56.27</v>
      </c>
      <c r="D10781" s="26" t="str">
        <f>IF(E10781="","TOTAL","")</f>
        <v/>
      </c>
      <c r="E10781" t="s">
        <v>79</v>
      </c>
    </row>
    <row r="10782" spans="1:5" outlineLevel="1" x14ac:dyDescent="0.35">
      <c r="A10782" s="25">
        <f>A10781</f>
        <v>43854</v>
      </c>
      <c r="B10782" s="24" t="str">
        <f>B10781</f>
        <v>STEVE SPANGLER SCIENCE</v>
      </c>
      <c r="C10782" s="26">
        <f>SUBTOTAL(9,C10781:C10781)</f>
        <v>56.27</v>
      </c>
      <c r="D10782" s="26" t="str">
        <f>IF(E10782="","TOTAL","")</f>
        <v>TOTAL</v>
      </c>
    </row>
    <row r="10783" spans="1:5" outlineLevel="2" x14ac:dyDescent="0.35">
      <c r="A10783" s="11">
        <v>43854</v>
      </c>
      <c r="B10783" t="s">
        <v>1969</v>
      </c>
      <c r="C10783" s="5">
        <v>135</v>
      </c>
      <c r="D10783" s="26" t="str">
        <f>IF(E10783="","TOTAL","")</f>
        <v/>
      </c>
      <c r="E10783" t="s">
        <v>77</v>
      </c>
    </row>
    <row r="10784" spans="1:5" outlineLevel="2" x14ac:dyDescent="0.35">
      <c r="A10784" s="11">
        <v>43854</v>
      </c>
      <c r="B10784" t="s">
        <v>1969</v>
      </c>
      <c r="C10784" s="5">
        <v>135</v>
      </c>
      <c r="D10784" s="26" t="str">
        <f>IF(E10784="","TOTAL","")</f>
        <v/>
      </c>
      <c r="E10784" t="s">
        <v>77</v>
      </c>
    </row>
    <row r="10785" spans="1:5" outlineLevel="1" x14ac:dyDescent="0.35">
      <c r="A10785" s="25">
        <f>A10784</f>
        <v>43854</v>
      </c>
      <c r="B10785" s="24" t="str">
        <f>B10784</f>
        <v>CHRISTOPHER L REINHARDT</v>
      </c>
      <c r="C10785" s="26">
        <f>SUBTOTAL(9,C10783:C10784)</f>
        <v>270</v>
      </c>
      <c r="D10785" s="26" t="str">
        <f>IF(E10785="","TOTAL","")</f>
        <v>TOTAL</v>
      </c>
    </row>
    <row r="10786" spans="1:5" outlineLevel="2" x14ac:dyDescent="0.35">
      <c r="A10786" s="11">
        <v>43854</v>
      </c>
      <c r="B10786" t="s">
        <v>1970</v>
      </c>
      <c r="C10786" s="5">
        <v>135</v>
      </c>
      <c r="D10786" s="26" t="str">
        <f>IF(E10786="","TOTAL","")</f>
        <v/>
      </c>
      <c r="E10786" t="s">
        <v>77</v>
      </c>
    </row>
    <row r="10787" spans="1:5" outlineLevel="2" x14ac:dyDescent="0.35">
      <c r="A10787" s="11">
        <v>43854</v>
      </c>
      <c r="B10787" t="s">
        <v>1970</v>
      </c>
      <c r="C10787" s="5">
        <v>67.5</v>
      </c>
      <c r="D10787" s="26" t="str">
        <f>IF(E10787="","TOTAL","")</f>
        <v/>
      </c>
      <c r="E10787" t="s">
        <v>77</v>
      </c>
    </row>
    <row r="10788" spans="1:5" outlineLevel="2" x14ac:dyDescent="0.35">
      <c r="A10788" s="11">
        <v>43854</v>
      </c>
      <c r="B10788" t="s">
        <v>1970</v>
      </c>
      <c r="C10788" s="5">
        <v>67.5</v>
      </c>
      <c r="D10788" s="26" t="str">
        <f>IF(E10788="","TOTAL","")</f>
        <v/>
      </c>
      <c r="E10788" t="s">
        <v>77</v>
      </c>
    </row>
    <row r="10789" spans="1:5" outlineLevel="2" x14ac:dyDescent="0.35">
      <c r="A10789" s="11">
        <v>43854</v>
      </c>
      <c r="B10789" t="s">
        <v>1970</v>
      </c>
      <c r="C10789" s="5">
        <v>187.5</v>
      </c>
      <c r="D10789" s="26" t="str">
        <f>IF(E10789="","TOTAL","")</f>
        <v/>
      </c>
      <c r="E10789" t="s">
        <v>77</v>
      </c>
    </row>
    <row r="10790" spans="1:5" outlineLevel="2" x14ac:dyDescent="0.35">
      <c r="A10790" s="11">
        <v>43854</v>
      </c>
      <c r="B10790" t="s">
        <v>1970</v>
      </c>
      <c r="C10790" s="5">
        <v>67.5</v>
      </c>
      <c r="D10790" s="26" t="str">
        <f>IF(E10790="","TOTAL","")</f>
        <v/>
      </c>
      <c r="E10790" t="s">
        <v>77</v>
      </c>
    </row>
    <row r="10791" spans="1:5" outlineLevel="1" x14ac:dyDescent="0.35">
      <c r="A10791" s="25">
        <f>A10790</f>
        <v>43854</v>
      </c>
      <c r="B10791" s="24" t="str">
        <f>B10790</f>
        <v>DONE REYNDERS-HERNANDEZ</v>
      </c>
      <c r="C10791" s="26">
        <f>SUBTOTAL(9,C10786:C10790)</f>
        <v>525</v>
      </c>
      <c r="D10791" s="26" t="str">
        <f>IF(E10791="","TOTAL","")</f>
        <v>TOTAL</v>
      </c>
    </row>
    <row r="10792" spans="1:5" outlineLevel="2" x14ac:dyDescent="0.35">
      <c r="A10792" s="11">
        <v>43854</v>
      </c>
      <c r="B10792" t="s">
        <v>799</v>
      </c>
      <c r="C10792" s="5">
        <v>115</v>
      </c>
      <c r="D10792" s="26" t="str">
        <f>IF(E10792="","TOTAL","")</f>
        <v/>
      </c>
      <c r="E10792" t="s">
        <v>77</v>
      </c>
    </row>
    <row r="10793" spans="1:5" outlineLevel="1" x14ac:dyDescent="0.35">
      <c r="A10793" s="25">
        <f>A10792</f>
        <v>43854</v>
      </c>
      <c r="B10793" s="24" t="str">
        <f>B10792</f>
        <v>THOMAS A REYNOLDS</v>
      </c>
      <c r="C10793" s="26">
        <f>SUBTOTAL(9,C10792:C10792)</f>
        <v>115</v>
      </c>
      <c r="D10793" s="26" t="str">
        <f>IF(E10793="","TOTAL","")</f>
        <v>TOTAL</v>
      </c>
    </row>
    <row r="10794" spans="1:5" outlineLevel="2" x14ac:dyDescent="0.35">
      <c r="A10794" s="11">
        <v>43854</v>
      </c>
      <c r="B10794" t="s">
        <v>1971</v>
      </c>
      <c r="C10794" s="5">
        <v>100</v>
      </c>
      <c r="D10794" s="26" t="str">
        <f>IF(E10794="","TOTAL","")</f>
        <v/>
      </c>
      <c r="E10794" t="s">
        <v>99</v>
      </c>
    </row>
    <row r="10795" spans="1:5" outlineLevel="2" x14ac:dyDescent="0.35">
      <c r="A10795" s="11">
        <v>43854</v>
      </c>
      <c r="B10795" t="s">
        <v>1971</v>
      </c>
      <c r="C10795" s="5">
        <v>100</v>
      </c>
      <c r="D10795" s="26" t="str">
        <f>IF(E10795="","TOTAL","")</f>
        <v/>
      </c>
      <c r="E10795" t="s">
        <v>99</v>
      </c>
    </row>
    <row r="10796" spans="1:5" outlineLevel="1" x14ac:dyDescent="0.35">
      <c r="A10796" s="25">
        <f>A10795</f>
        <v>43854</v>
      </c>
      <c r="B10796" s="24" t="str">
        <f>B10795</f>
        <v>RICE WOMENS TRACK &amp; FIELD</v>
      </c>
      <c r="C10796" s="26">
        <f>SUBTOTAL(9,C10794:C10795)</f>
        <v>200</v>
      </c>
      <c r="D10796" s="26" t="str">
        <f>IF(E10796="","TOTAL","")</f>
        <v>TOTAL</v>
      </c>
    </row>
    <row r="10797" spans="1:5" outlineLevel="2" x14ac:dyDescent="0.35">
      <c r="A10797" s="11">
        <v>43854</v>
      </c>
      <c r="B10797" t="s">
        <v>1652</v>
      </c>
      <c r="C10797" s="5">
        <v>205</v>
      </c>
      <c r="D10797" s="26" t="str">
        <f>IF(E10797="","TOTAL","")</f>
        <v/>
      </c>
      <c r="E10797" t="s">
        <v>82</v>
      </c>
    </row>
    <row r="10798" spans="1:5" outlineLevel="1" x14ac:dyDescent="0.35">
      <c r="A10798" s="25">
        <f>A10797</f>
        <v>43854</v>
      </c>
      <c r="B10798" s="24" t="str">
        <f>B10797</f>
        <v>RICE UNIVERSITY</v>
      </c>
      <c r="C10798" s="26">
        <f>SUBTOTAL(9,C10797:C10797)</f>
        <v>205</v>
      </c>
      <c r="D10798" s="26" t="str">
        <f>IF(E10798="","TOTAL","")</f>
        <v>TOTAL</v>
      </c>
    </row>
    <row r="10799" spans="1:5" outlineLevel="2" x14ac:dyDescent="0.35">
      <c r="A10799" s="11">
        <v>43854</v>
      </c>
      <c r="B10799" t="s">
        <v>1652</v>
      </c>
      <c r="C10799" s="5">
        <v>205</v>
      </c>
      <c r="D10799" s="26" t="str">
        <f>IF(E10799="","TOTAL","")</f>
        <v/>
      </c>
      <c r="E10799" t="s">
        <v>82</v>
      </c>
    </row>
    <row r="10800" spans="1:5" outlineLevel="1" x14ac:dyDescent="0.35">
      <c r="A10800" s="25">
        <f>A10799</f>
        <v>43854</v>
      </c>
      <c r="B10800" s="24" t="str">
        <f>B10799</f>
        <v>RICE UNIVERSITY</v>
      </c>
      <c r="C10800" s="26">
        <f>SUBTOTAL(9,C10799:C10799)</f>
        <v>205</v>
      </c>
      <c r="D10800" s="26" t="str">
        <f>IF(E10800="","TOTAL","")</f>
        <v>TOTAL</v>
      </c>
    </row>
    <row r="10801" spans="1:5" outlineLevel="2" x14ac:dyDescent="0.35">
      <c r="A10801" s="11">
        <v>43854</v>
      </c>
      <c r="B10801" t="s">
        <v>1652</v>
      </c>
      <c r="C10801" s="5">
        <v>205</v>
      </c>
      <c r="D10801" s="26" t="str">
        <f>IF(E10801="","TOTAL","")</f>
        <v/>
      </c>
      <c r="E10801" t="s">
        <v>82</v>
      </c>
    </row>
    <row r="10802" spans="1:5" outlineLevel="1" x14ac:dyDescent="0.35">
      <c r="A10802" s="25">
        <f>A10801</f>
        <v>43854</v>
      </c>
      <c r="B10802" s="24" t="str">
        <f>B10801</f>
        <v>RICE UNIVERSITY</v>
      </c>
      <c r="C10802" s="26">
        <f>SUBTOTAL(9,C10801:C10801)</f>
        <v>205</v>
      </c>
      <c r="D10802" s="26" t="str">
        <f>IF(E10802="","TOTAL","")</f>
        <v>TOTAL</v>
      </c>
    </row>
    <row r="10803" spans="1:5" outlineLevel="2" x14ac:dyDescent="0.35">
      <c r="A10803" s="11">
        <v>43854</v>
      </c>
      <c r="B10803" t="s">
        <v>1653</v>
      </c>
      <c r="C10803" s="5">
        <v>125</v>
      </c>
      <c r="D10803" s="26" t="str">
        <f>IF(E10803="","TOTAL","")</f>
        <v/>
      </c>
      <c r="E10803" t="s">
        <v>82</v>
      </c>
    </row>
    <row r="10804" spans="1:5" outlineLevel="1" x14ac:dyDescent="0.35">
      <c r="A10804" s="25">
        <f>A10803</f>
        <v>43854</v>
      </c>
      <c r="B10804" s="24" t="str">
        <f>B10803</f>
        <v>GLASSCOCK SCHOOL OF CONTINUING STUDIES</v>
      </c>
      <c r="C10804" s="26">
        <f>SUBTOTAL(9,C10803:C10803)</f>
        <v>125</v>
      </c>
      <c r="D10804" s="26" t="str">
        <f>IF(E10804="","TOTAL","")</f>
        <v>TOTAL</v>
      </c>
    </row>
    <row r="10805" spans="1:5" outlineLevel="2" x14ac:dyDescent="0.35">
      <c r="A10805" s="11">
        <v>43854</v>
      </c>
      <c r="B10805" t="s">
        <v>372</v>
      </c>
      <c r="C10805" s="5">
        <v>115</v>
      </c>
      <c r="D10805" s="26" t="str">
        <f>IF(E10805="","TOTAL","")</f>
        <v/>
      </c>
      <c r="E10805" t="s">
        <v>77</v>
      </c>
    </row>
    <row r="10806" spans="1:5" outlineLevel="2" x14ac:dyDescent="0.35">
      <c r="A10806" s="11">
        <v>43854</v>
      </c>
      <c r="B10806" t="s">
        <v>372</v>
      </c>
      <c r="C10806" s="5">
        <v>65</v>
      </c>
      <c r="D10806" s="26" t="str">
        <f>IF(E10806="","TOTAL","")</f>
        <v/>
      </c>
      <c r="E10806" t="s">
        <v>77</v>
      </c>
    </row>
    <row r="10807" spans="1:5" outlineLevel="1" x14ac:dyDescent="0.35">
      <c r="A10807" s="25">
        <f>A10806</f>
        <v>43854</v>
      </c>
      <c r="B10807" s="24" t="str">
        <f>B10806</f>
        <v>BOBBY V RICH</v>
      </c>
      <c r="C10807" s="26">
        <f>SUBTOTAL(9,C10805:C10806)</f>
        <v>180</v>
      </c>
      <c r="D10807" s="26" t="str">
        <f>IF(E10807="","TOTAL","")</f>
        <v>TOTAL</v>
      </c>
    </row>
    <row r="10808" spans="1:5" outlineLevel="2" x14ac:dyDescent="0.35">
      <c r="A10808" s="11">
        <v>43854</v>
      </c>
      <c r="B10808" t="s">
        <v>123</v>
      </c>
      <c r="C10808" s="5">
        <v>41933</v>
      </c>
      <c r="D10808" s="26" t="str">
        <f>IF(E10808="","TOTAL","")</f>
        <v/>
      </c>
      <c r="E10808" t="s">
        <v>111</v>
      </c>
    </row>
    <row r="10809" spans="1:5" outlineLevel="2" x14ac:dyDescent="0.35">
      <c r="A10809" s="11">
        <v>43854</v>
      </c>
      <c r="B10809" t="s">
        <v>123</v>
      </c>
      <c r="C10809" s="5">
        <v>173913.39</v>
      </c>
      <c r="D10809" s="26" t="str">
        <f>IF(E10809="","TOTAL","")</f>
        <v/>
      </c>
      <c r="E10809" t="s">
        <v>77</v>
      </c>
    </row>
    <row r="10810" spans="1:5" outlineLevel="1" x14ac:dyDescent="0.35">
      <c r="A10810" s="25">
        <f>A10809</f>
        <v>43854</v>
      </c>
      <c r="B10810" s="24" t="str">
        <f>B10809</f>
        <v>RICOH USA INC</v>
      </c>
      <c r="C10810" s="26">
        <f>SUBTOTAL(9,C10808:C10809)</f>
        <v>215846.39</v>
      </c>
      <c r="D10810" s="26" t="str">
        <f>IF(E10810="","TOTAL","")</f>
        <v>TOTAL</v>
      </c>
    </row>
    <row r="10811" spans="1:5" outlineLevel="2" x14ac:dyDescent="0.35">
      <c r="A10811" s="11">
        <v>43854</v>
      </c>
      <c r="B10811" t="s">
        <v>540</v>
      </c>
      <c r="C10811" s="5">
        <v>2351.25</v>
      </c>
      <c r="D10811" s="26" t="str">
        <f>IF(E10811="","TOTAL","")</f>
        <v/>
      </c>
      <c r="E10811" t="s">
        <v>79</v>
      </c>
    </row>
    <row r="10812" spans="1:5" outlineLevel="1" x14ac:dyDescent="0.35">
      <c r="A10812" s="25">
        <f>A10811</f>
        <v>43854</v>
      </c>
      <c r="B10812" s="24" t="str">
        <f>B10811</f>
        <v>RIFTON EQUIPMENT</v>
      </c>
      <c r="C10812" s="26">
        <f>SUBTOTAL(9,C10811:C10811)</f>
        <v>2351.25</v>
      </c>
      <c r="D10812" s="26" t="str">
        <f>IF(E10812="","TOTAL","")</f>
        <v>TOTAL</v>
      </c>
    </row>
    <row r="10813" spans="1:5" outlineLevel="2" x14ac:dyDescent="0.35">
      <c r="A10813" s="11">
        <v>43854</v>
      </c>
      <c r="B10813" t="s">
        <v>1972</v>
      </c>
      <c r="C10813" s="5">
        <v>155</v>
      </c>
      <c r="D10813" s="26" t="str">
        <f>IF(E10813="","TOTAL","")</f>
        <v/>
      </c>
      <c r="E10813" t="s">
        <v>77</v>
      </c>
    </row>
    <row r="10814" spans="1:5" outlineLevel="1" x14ac:dyDescent="0.35">
      <c r="A10814" s="25">
        <f>A10813</f>
        <v>43854</v>
      </c>
      <c r="B10814" s="24" t="str">
        <f>B10813</f>
        <v>MELVIN  RIVAS</v>
      </c>
      <c r="C10814" s="26">
        <f>SUBTOTAL(9,C10813:C10813)</f>
        <v>155</v>
      </c>
      <c r="D10814" s="26" t="str">
        <f>IF(E10814="","TOTAL","")</f>
        <v>TOTAL</v>
      </c>
    </row>
    <row r="10815" spans="1:5" outlineLevel="2" x14ac:dyDescent="0.35">
      <c r="A10815" s="11">
        <v>43854</v>
      </c>
      <c r="B10815" t="s">
        <v>1973</v>
      </c>
      <c r="C10815" s="5">
        <v>85</v>
      </c>
      <c r="D10815" s="26" t="str">
        <f>IF(E10815="","TOTAL","")</f>
        <v/>
      </c>
      <c r="E10815" t="s">
        <v>77</v>
      </c>
    </row>
    <row r="10816" spans="1:5" outlineLevel="1" x14ac:dyDescent="0.35">
      <c r="A10816" s="25">
        <f>A10815</f>
        <v>43854</v>
      </c>
      <c r="B10816" s="24" t="str">
        <f>B10815</f>
        <v>GREGORY RIVERA</v>
      </c>
      <c r="C10816" s="26">
        <f>SUBTOTAL(9,C10815:C10815)</f>
        <v>85</v>
      </c>
      <c r="D10816" s="26" t="str">
        <f>IF(E10816="","TOTAL","")</f>
        <v>TOTAL</v>
      </c>
    </row>
    <row r="10817" spans="1:5" outlineLevel="2" x14ac:dyDescent="0.35">
      <c r="A10817" s="11">
        <v>43854</v>
      </c>
      <c r="B10817" t="s">
        <v>800</v>
      </c>
      <c r="C10817" s="5">
        <v>85</v>
      </c>
      <c r="D10817" s="26" t="str">
        <f>IF(E10817="","TOTAL","")</f>
        <v/>
      </c>
      <c r="E10817" t="s">
        <v>77</v>
      </c>
    </row>
    <row r="10818" spans="1:5" outlineLevel="1" x14ac:dyDescent="0.35">
      <c r="A10818" s="25">
        <f>A10817</f>
        <v>43854</v>
      </c>
      <c r="B10818" s="24" t="str">
        <f>B10817</f>
        <v>CARL RIVERS</v>
      </c>
      <c r="C10818" s="26">
        <f>SUBTOTAL(9,C10817:C10817)</f>
        <v>85</v>
      </c>
      <c r="D10818" s="26" t="str">
        <f>IF(E10818="","TOTAL","")</f>
        <v>TOTAL</v>
      </c>
    </row>
    <row r="10819" spans="1:5" outlineLevel="2" x14ac:dyDescent="0.35">
      <c r="A10819" s="11">
        <v>43854</v>
      </c>
      <c r="B10819" t="s">
        <v>541</v>
      </c>
      <c r="C10819" s="5">
        <v>320</v>
      </c>
      <c r="D10819" s="26" t="str">
        <f>IF(E10819="","TOTAL","")</f>
        <v/>
      </c>
      <c r="E10819" t="s">
        <v>85</v>
      </c>
    </row>
    <row r="10820" spans="1:5" outlineLevel="1" x14ac:dyDescent="0.35">
      <c r="A10820" s="25">
        <f>A10819</f>
        <v>43854</v>
      </c>
      <c r="B10820" s="24" t="str">
        <f>B10819</f>
        <v>ROESSLER EQUIPMENT</v>
      </c>
      <c r="C10820" s="26">
        <f>SUBTOTAL(9,C10819:C10819)</f>
        <v>320</v>
      </c>
      <c r="D10820" s="26" t="str">
        <f>IF(E10820="","TOTAL","")</f>
        <v>TOTAL</v>
      </c>
    </row>
    <row r="10821" spans="1:5" outlineLevel="2" x14ac:dyDescent="0.35">
      <c r="A10821" s="11">
        <v>43854</v>
      </c>
      <c r="B10821" t="s">
        <v>1361</v>
      </c>
      <c r="C10821" s="5">
        <v>590</v>
      </c>
      <c r="D10821" s="26" t="str">
        <f>IF(E10821="","TOTAL","")</f>
        <v/>
      </c>
      <c r="E10821" t="s">
        <v>79</v>
      </c>
    </row>
    <row r="10822" spans="1:5" outlineLevel="1" x14ac:dyDescent="0.35">
      <c r="A10822" s="25">
        <f>A10821</f>
        <v>43854</v>
      </c>
      <c r="B10822" s="24" t="str">
        <f>B10821</f>
        <v>ROMEO MUSIC</v>
      </c>
      <c r="C10822" s="26">
        <f>SUBTOTAL(9,C10821:C10821)</f>
        <v>590</v>
      </c>
      <c r="D10822" s="26" t="str">
        <f>IF(E10822="","TOTAL","")</f>
        <v>TOTAL</v>
      </c>
    </row>
    <row r="10823" spans="1:5" outlineLevel="2" x14ac:dyDescent="0.35">
      <c r="A10823" s="11">
        <v>43854</v>
      </c>
      <c r="B10823" t="s">
        <v>1974</v>
      </c>
      <c r="C10823" s="5">
        <v>2160</v>
      </c>
      <c r="D10823" s="26" t="str">
        <f>IF(E10823="","TOTAL","")</f>
        <v/>
      </c>
      <c r="E10823" t="s">
        <v>423</v>
      </c>
    </row>
    <row r="10824" spans="1:5" outlineLevel="1" x14ac:dyDescent="0.35">
      <c r="A10824" s="25">
        <f>A10823</f>
        <v>43854</v>
      </c>
      <c r="B10824" s="24" t="str">
        <f>B10823</f>
        <v>ROYAL CARRIAGES LIMOUSINE INC</v>
      </c>
      <c r="C10824" s="26">
        <f>SUBTOTAL(9,C10823:C10823)</f>
        <v>2160</v>
      </c>
      <c r="D10824" s="26" t="str">
        <f>IF(E10824="","TOTAL","")</f>
        <v>TOTAL</v>
      </c>
    </row>
    <row r="10825" spans="1:5" outlineLevel="2" x14ac:dyDescent="0.35">
      <c r="A10825" s="11">
        <v>43854</v>
      </c>
      <c r="B10825" t="s">
        <v>1974</v>
      </c>
      <c r="C10825" s="5">
        <v>3240</v>
      </c>
      <c r="D10825" s="26" t="str">
        <f>IF(E10825="","TOTAL","")</f>
        <v/>
      </c>
      <c r="E10825" t="s">
        <v>99</v>
      </c>
    </row>
    <row r="10826" spans="1:5" outlineLevel="1" x14ac:dyDescent="0.35">
      <c r="A10826" s="25">
        <f>A10825</f>
        <v>43854</v>
      </c>
      <c r="B10826" s="24" t="str">
        <f>B10825</f>
        <v>ROYAL CARRIAGES LIMOUSINE INC</v>
      </c>
      <c r="C10826" s="26">
        <f>SUBTOTAL(9,C10825:C10825)</f>
        <v>3240</v>
      </c>
      <c r="D10826" s="26" t="str">
        <f>IF(E10826="","TOTAL","")</f>
        <v>TOTAL</v>
      </c>
    </row>
    <row r="10827" spans="1:5" outlineLevel="2" x14ac:dyDescent="0.35">
      <c r="A10827" s="11">
        <v>43854</v>
      </c>
      <c r="B10827" t="s">
        <v>803</v>
      </c>
      <c r="C10827" s="5">
        <v>85</v>
      </c>
      <c r="D10827" s="26" t="str">
        <f>IF(E10827="","TOTAL","")</f>
        <v/>
      </c>
      <c r="E10827" t="s">
        <v>77</v>
      </c>
    </row>
    <row r="10828" spans="1:5" outlineLevel="1" x14ac:dyDescent="0.35">
      <c r="A10828" s="25">
        <f>A10827</f>
        <v>43854</v>
      </c>
      <c r="B10828" s="24" t="str">
        <f>B10827</f>
        <v>WILLIAM R RULE II</v>
      </c>
      <c r="C10828" s="26">
        <f>SUBTOTAL(9,C10827:C10827)</f>
        <v>85</v>
      </c>
      <c r="D10828" s="26" t="str">
        <f>IF(E10828="","TOTAL","")</f>
        <v>TOTAL</v>
      </c>
    </row>
    <row r="10829" spans="1:5" outlineLevel="2" x14ac:dyDescent="0.35">
      <c r="A10829" s="11">
        <v>43854</v>
      </c>
      <c r="B10829" t="s">
        <v>1975</v>
      </c>
      <c r="C10829" s="5">
        <v>67.5</v>
      </c>
      <c r="D10829" s="26" t="str">
        <f>IF(E10829="","TOTAL","")</f>
        <v/>
      </c>
      <c r="E10829" t="s">
        <v>77</v>
      </c>
    </row>
    <row r="10830" spans="1:5" outlineLevel="2" x14ac:dyDescent="0.35">
      <c r="A10830" s="11">
        <v>43854</v>
      </c>
      <c r="B10830" t="s">
        <v>1975</v>
      </c>
      <c r="C10830" s="5">
        <v>127.5</v>
      </c>
      <c r="D10830" s="26" t="str">
        <f>IF(E10830="","TOTAL","")</f>
        <v/>
      </c>
      <c r="E10830" t="s">
        <v>77</v>
      </c>
    </row>
    <row r="10831" spans="1:5" outlineLevel="2" x14ac:dyDescent="0.35">
      <c r="A10831" s="11">
        <v>43854</v>
      </c>
      <c r="B10831" t="s">
        <v>1975</v>
      </c>
      <c r="C10831" s="5">
        <v>135</v>
      </c>
      <c r="D10831" s="26" t="str">
        <f>IF(E10831="","TOTAL","")</f>
        <v/>
      </c>
      <c r="E10831" t="s">
        <v>77</v>
      </c>
    </row>
    <row r="10832" spans="1:5" outlineLevel="1" x14ac:dyDescent="0.35">
      <c r="A10832" s="25">
        <f>A10831</f>
        <v>43854</v>
      </c>
      <c r="B10832" s="24" t="str">
        <f>B10831</f>
        <v>SEAN RYAN</v>
      </c>
      <c r="C10832" s="26">
        <f>SUBTOTAL(9,C10829:C10831)</f>
        <v>330</v>
      </c>
      <c r="D10832" s="26" t="str">
        <f>IF(E10832="","TOTAL","")</f>
        <v>TOTAL</v>
      </c>
    </row>
    <row r="10833" spans="1:5" outlineLevel="2" x14ac:dyDescent="0.35">
      <c r="A10833" s="11">
        <v>43854</v>
      </c>
      <c r="B10833" t="s">
        <v>1976</v>
      </c>
      <c r="C10833" s="5">
        <v>135</v>
      </c>
      <c r="D10833" s="26" t="str">
        <f>IF(E10833="","TOTAL","")</f>
        <v/>
      </c>
      <c r="E10833" t="s">
        <v>77</v>
      </c>
    </row>
    <row r="10834" spans="1:5" outlineLevel="1" x14ac:dyDescent="0.35">
      <c r="A10834" s="25">
        <f>A10833</f>
        <v>43854</v>
      </c>
      <c r="B10834" s="24" t="str">
        <f>B10833</f>
        <v>AFIF H SAAD</v>
      </c>
      <c r="C10834" s="26">
        <f>SUBTOTAL(9,C10833:C10833)</f>
        <v>135</v>
      </c>
      <c r="D10834" s="26" t="str">
        <f>IF(E10834="","TOTAL","")</f>
        <v>TOTAL</v>
      </c>
    </row>
    <row r="10835" spans="1:5" outlineLevel="2" x14ac:dyDescent="0.35">
      <c r="A10835" s="11">
        <v>43854</v>
      </c>
      <c r="B10835" t="s">
        <v>1977</v>
      </c>
      <c r="C10835" s="5">
        <v>135</v>
      </c>
      <c r="D10835" s="26" t="str">
        <f>IF(E10835="","TOTAL","")</f>
        <v/>
      </c>
      <c r="E10835" t="s">
        <v>77</v>
      </c>
    </row>
    <row r="10836" spans="1:5" outlineLevel="2" x14ac:dyDescent="0.35">
      <c r="A10836" s="11">
        <v>43854</v>
      </c>
      <c r="B10836" t="s">
        <v>1977</v>
      </c>
      <c r="C10836" s="5">
        <v>135</v>
      </c>
      <c r="D10836" s="26" t="str">
        <f>IF(E10836="","TOTAL","")</f>
        <v/>
      </c>
      <c r="E10836" t="s">
        <v>77</v>
      </c>
    </row>
    <row r="10837" spans="1:5" outlineLevel="1" x14ac:dyDescent="0.35">
      <c r="A10837" s="25">
        <f>A10836</f>
        <v>43854</v>
      </c>
      <c r="B10837" s="24" t="str">
        <f>B10836</f>
        <v>HOSSEIN SADAT</v>
      </c>
      <c r="C10837" s="26">
        <f>SUBTOTAL(9,C10835:C10836)</f>
        <v>270</v>
      </c>
      <c r="D10837" s="26" t="str">
        <f>IF(E10837="","TOTAL","")</f>
        <v>TOTAL</v>
      </c>
    </row>
    <row r="10838" spans="1:5" outlineLevel="2" x14ac:dyDescent="0.35">
      <c r="A10838" s="11">
        <v>43854</v>
      </c>
      <c r="B10838" t="s">
        <v>1978</v>
      </c>
      <c r="C10838" s="5">
        <v>1739.77</v>
      </c>
      <c r="D10838" s="26" t="str">
        <f>IF(E10838="","TOTAL","")</f>
        <v/>
      </c>
      <c r="E10838" t="s">
        <v>420</v>
      </c>
    </row>
    <row r="10839" spans="1:5" outlineLevel="1" x14ac:dyDescent="0.35">
      <c r="A10839" s="25">
        <f>A10838</f>
        <v>43854</v>
      </c>
      <c r="B10839" s="24" t="str">
        <f>B10838</f>
        <v>SADDLEBACK EDUCATIONAL INC</v>
      </c>
      <c r="C10839" s="26">
        <f>SUBTOTAL(9,C10838:C10838)</f>
        <v>1739.77</v>
      </c>
      <c r="D10839" s="26" t="str">
        <f>IF(E10839="","TOTAL","")</f>
        <v>TOTAL</v>
      </c>
    </row>
    <row r="10840" spans="1:5" outlineLevel="2" x14ac:dyDescent="0.35">
      <c r="A10840" s="11">
        <v>43854</v>
      </c>
      <c r="B10840" t="s">
        <v>1979</v>
      </c>
      <c r="C10840" s="5">
        <v>550</v>
      </c>
      <c r="D10840" s="26" t="str">
        <f>IF(E10840="","TOTAL","")</f>
        <v/>
      </c>
      <c r="E10840" t="s">
        <v>82</v>
      </c>
    </row>
    <row r="10841" spans="1:5" outlineLevel="1" x14ac:dyDescent="0.35">
      <c r="A10841" s="25">
        <f>A10840</f>
        <v>43854</v>
      </c>
      <c r="B10841" s="24" t="str">
        <f>B10840</f>
        <v>SAM HOUSTON STATE UNIVERSITY</v>
      </c>
      <c r="C10841" s="26">
        <f>SUBTOTAL(9,C10840:C10840)</f>
        <v>550</v>
      </c>
      <c r="D10841" s="26" t="str">
        <f>IF(E10841="","TOTAL","")</f>
        <v>TOTAL</v>
      </c>
    </row>
    <row r="10842" spans="1:5" outlineLevel="2" x14ac:dyDescent="0.35">
      <c r="A10842" s="11">
        <v>43854</v>
      </c>
      <c r="B10842" t="s">
        <v>805</v>
      </c>
      <c r="C10842" s="5">
        <v>2100</v>
      </c>
      <c r="D10842" s="26" t="str">
        <f>IF(E10842="","TOTAL","")</f>
        <v/>
      </c>
      <c r="E10842" t="s">
        <v>423</v>
      </c>
    </row>
    <row r="10843" spans="1:5" outlineLevel="1" x14ac:dyDescent="0.35">
      <c r="A10843" s="25">
        <f>A10842</f>
        <v>43854</v>
      </c>
      <c r="B10843" s="24" t="str">
        <f>B10842</f>
        <v>SAMS LIMOUSINE &amp; TRANSPORTATION INC</v>
      </c>
      <c r="C10843" s="26">
        <f>SUBTOTAL(9,C10842:C10842)</f>
        <v>2100</v>
      </c>
      <c r="D10843" s="26" t="str">
        <f>IF(E10843="","TOTAL","")</f>
        <v>TOTAL</v>
      </c>
    </row>
    <row r="10844" spans="1:5" outlineLevel="2" x14ac:dyDescent="0.35">
      <c r="A10844" s="11">
        <v>43854</v>
      </c>
      <c r="B10844" t="s">
        <v>1053</v>
      </c>
      <c r="C10844" s="5">
        <v>115</v>
      </c>
      <c r="D10844" s="26" t="str">
        <f>IF(E10844="","TOTAL","")</f>
        <v/>
      </c>
      <c r="E10844" t="s">
        <v>77</v>
      </c>
    </row>
    <row r="10845" spans="1:5" outlineLevel="1" x14ac:dyDescent="0.35">
      <c r="A10845" s="25">
        <f>A10844</f>
        <v>43854</v>
      </c>
      <c r="B10845" s="24" t="str">
        <f>B10844</f>
        <v>CHAUNCEY SANDERS</v>
      </c>
      <c r="C10845" s="26">
        <f>SUBTOTAL(9,C10844:C10844)</f>
        <v>115</v>
      </c>
      <c r="D10845" s="26" t="str">
        <f>IF(E10845="","TOTAL","")</f>
        <v>TOTAL</v>
      </c>
    </row>
    <row r="10846" spans="1:5" outlineLevel="2" x14ac:dyDescent="0.35">
      <c r="A10846" s="11">
        <v>43854</v>
      </c>
      <c r="B10846" t="s">
        <v>228</v>
      </c>
      <c r="C10846" s="5">
        <v>24282.75</v>
      </c>
      <c r="D10846" s="26" t="str">
        <f>IF(E10846="","TOTAL","")</f>
        <v/>
      </c>
      <c r="E10846" t="s">
        <v>77</v>
      </c>
    </row>
    <row r="10847" spans="1:5" outlineLevel="1" x14ac:dyDescent="0.35">
      <c r="A10847" s="25">
        <f>A10846</f>
        <v>43854</v>
      </c>
      <c r="B10847" s="24" t="str">
        <f>B10846</f>
        <v>SAVEONSP LLC</v>
      </c>
      <c r="C10847" s="26">
        <f>SUBTOTAL(9,C10846:C10846)</f>
        <v>24282.75</v>
      </c>
      <c r="D10847" s="26" t="str">
        <f>IF(E10847="","TOTAL","")</f>
        <v>TOTAL</v>
      </c>
    </row>
    <row r="10848" spans="1:5" outlineLevel="2" x14ac:dyDescent="0.35">
      <c r="A10848" s="11">
        <v>43854</v>
      </c>
      <c r="B10848" t="s">
        <v>1980</v>
      </c>
      <c r="C10848" s="5">
        <v>1162</v>
      </c>
      <c r="D10848" s="26" t="str">
        <f>IF(E10848="","TOTAL","")</f>
        <v/>
      </c>
      <c r="E10848" t="s">
        <v>90</v>
      </c>
    </row>
    <row r="10849" spans="1:5" outlineLevel="1" x14ac:dyDescent="0.35">
      <c r="A10849" s="25">
        <f>A10848</f>
        <v>43854</v>
      </c>
      <c r="B10849" s="24" t="str">
        <f>B10848</f>
        <v>SCANTRON/HARLAND TECHNOLOGY SVCS</v>
      </c>
      <c r="C10849" s="26">
        <f>SUBTOTAL(9,C10848:C10848)</f>
        <v>1162</v>
      </c>
      <c r="D10849" s="26" t="str">
        <f>IF(E10849="","TOTAL","")</f>
        <v>TOTAL</v>
      </c>
    </row>
    <row r="10850" spans="1:5" outlineLevel="2" x14ac:dyDescent="0.35">
      <c r="A10850" s="11">
        <v>43854</v>
      </c>
      <c r="B10850" t="s">
        <v>39</v>
      </c>
      <c r="C10850" s="5">
        <v>94.05</v>
      </c>
      <c r="D10850" s="26" t="str">
        <f>IF(E10850="","TOTAL","")</f>
        <v/>
      </c>
      <c r="E10850" t="s">
        <v>80</v>
      </c>
    </row>
    <row r="10851" spans="1:5" outlineLevel="1" x14ac:dyDescent="0.35">
      <c r="A10851" s="25">
        <f>A10850</f>
        <v>43854</v>
      </c>
      <c r="B10851" s="24" t="str">
        <f>B10850</f>
        <v>SCHOLASTIC INC</v>
      </c>
      <c r="C10851" s="26">
        <f>SUBTOTAL(9,C10850:C10850)</f>
        <v>94.05</v>
      </c>
      <c r="D10851" s="26" t="str">
        <f>IF(E10851="","TOTAL","")</f>
        <v>TOTAL</v>
      </c>
    </row>
    <row r="10852" spans="1:5" outlineLevel="2" x14ac:dyDescent="0.35">
      <c r="A10852" s="11">
        <v>43854</v>
      </c>
      <c r="B10852" t="s">
        <v>945</v>
      </c>
      <c r="C10852" s="5">
        <v>672</v>
      </c>
      <c r="D10852" s="26" t="str">
        <f>IF(E10852="","TOTAL","")</f>
        <v/>
      </c>
      <c r="E10852" t="s">
        <v>93</v>
      </c>
    </row>
    <row r="10853" spans="1:5" outlineLevel="2" x14ac:dyDescent="0.35">
      <c r="A10853" s="11">
        <v>43854</v>
      </c>
      <c r="B10853" t="s">
        <v>945</v>
      </c>
      <c r="C10853" s="5">
        <v>671.25</v>
      </c>
      <c r="D10853" s="26" t="str">
        <f>IF(E10853="","TOTAL","")</f>
        <v/>
      </c>
      <c r="E10853" t="s">
        <v>93</v>
      </c>
    </row>
    <row r="10854" spans="1:5" outlineLevel="1" x14ac:dyDescent="0.35">
      <c r="A10854" s="25">
        <f>A10853</f>
        <v>43854</v>
      </c>
      <c r="B10854" s="24" t="str">
        <f>B10853</f>
        <v>SCHULZE BBQ &amp; CATERING</v>
      </c>
      <c r="C10854" s="26">
        <f>SUBTOTAL(9,C10852:C10853)</f>
        <v>1343.25</v>
      </c>
      <c r="D10854" s="26" t="str">
        <f>IF(E10854="","TOTAL","")</f>
        <v>TOTAL</v>
      </c>
    </row>
    <row r="10855" spans="1:5" outlineLevel="2" x14ac:dyDescent="0.35">
      <c r="A10855" s="11">
        <v>43854</v>
      </c>
      <c r="B10855" t="s">
        <v>945</v>
      </c>
      <c r="C10855" s="5">
        <v>1790</v>
      </c>
      <c r="D10855" s="26" t="str">
        <f>IF(E10855="","TOTAL","")</f>
        <v/>
      </c>
      <c r="E10855" t="s">
        <v>76</v>
      </c>
    </row>
    <row r="10856" spans="1:5" outlineLevel="1" x14ac:dyDescent="0.35">
      <c r="A10856" s="25">
        <f>A10855</f>
        <v>43854</v>
      </c>
      <c r="B10856" s="24" t="str">
        <f>B10855</f>
        <v>SCHULZE BBQ &amp; CATERING</v>
      </c>
      <c r="C10856" s="26">
        <f>SUBTOTAL(9,C10855:C10855)</f>
        <v>1790</v>
      </c>
      <c r="D10856" s="26" t="str">
        <f>IF(E10856="","TOTAL","")</f>
        <v>TOTAL</v>
      </c>
    </row>
    <row r="10857" spans="1:5" outlineLevel="2" x14ac:dyDescent="0.35">
      <c r="A10857" s="11">
        <v>43854</v>
      </c>
      <c r="B10857" t="s">
        <v>946</v>
      </c>
      <c r="C10857" s="5">
        <v>150</v>
      </c>
      <c r="D10857" s="26" t="str">
        <f>IF(E10857="","TOTAL","")</f>
        <v/>
      </c>
      <c r="E10857" t="s">
        <v>77</v>
      </c>
    </row>
    <row r="10858" spans="1:5" outlineLevel="1" x14ac:dyDescent="0.35">
      <c r="A10858" s="25">
        <f>A10857</f>
        <v>43854</v>
      </c>
      <c r="B10858" s="24" t="str">
        <f>B10857</f>
        <v>CHANDLER SCOTT</v>
      </c>
      <c r="C10858" s="26">
        <f>SUBTOTAL(9,C10857:C10857)</f>
        <v>150</v>
      </c>
      <c r="D10858" s="26" t="str">
        <f>IF(E10858="","TOTAL","")</f>
        <v>TOTAL</v>
      </c>
    </row>
    <row r="10859" spans="1:5" outlineLevel="2" x14ac:dyDescent="0.35">
      <c r="A10859" s="11">
        <v>43854</v>
      </c>
      <c r="B10859" t="s">
        <v>165</v>
      </c>
      <c r="C10859" s="5">
        <v>5753.91</v>
      </c>
      <c r="D10859" s="26" t="str">
        <f>IF(E10859="","TOTAL","")</f>
        <v/>
      </c>
      <c r="E10859" t="s">
        <v>80</v>
      </c>
    </row>
    <row r="10860" spans="1:5" outlineLevel="1" x14ac:dyDescent="0.35">
      <c r="A10860" s="25">
        <f>A10859</f>
        <v>43854</v>
      </c>
      <c r="B10860" s="24" t="str">
        <f>B10859</f>
        <v>SEBCO BOOKS</v>
      </c>
      <c r="C10860" s="26">
        <f>SUBTOTAL(9,C10859:C10859)</f>
        <v>5753.91</v>
      </c>
      <c r="D10860" s="26" t="str">
        <f>IF(E10860="","TOTAL","")</f>
        <v>TOTAL</v>
      </c>
    </row>
    <row r="10861" spans="1:5" outlineLevel="2" x14ac:dyDescent="0.35">
      <c r="A10861" s="11">
        <v>43854</v>
      </c>
      <c r="B10861" t="s">
        <v>334</v>
      </c>
      <c r="C10861" s="5">
        <v>120</v>
      </c>
      <c r="D10861" s="26" t="str">
        <f>IF(E10861="","TOTAL","")</f>
        <v/>
      </c>
      <c r="E10861" t="s">
        <v>77</v>
      </c>
    </row>
    <row r="10862" spans="1:5" outlineLevel="1" x14ac:dyDescent="0.35">
      <c r="A10862" s="25">
        <f>A10861</f>
        <v>43854</v>
      </c>
      <c r="B10862" s="24" t="str">
        <f>B10861</f>
        <v>TIMOTHY J SEVERSON</v>
      </c>
      <c r="C10862" s="26">
        <f>SUBTOTAL(9,C10861:C10861)</f>
        <v>120</v>
      </c>
      <c r="D10862" s="26" t="str">
        <f>IF(E10862="","TOTAL","")</f>
        <v>TOTAL</v>
      </c>
    </row>
    <row r="10863" spans="1:5" outlineLevel="2" x14ac:dyDescent="0.35">
      <c r="A10863" s="11">
        <v>43854</v>
      </c>
      <c r="B10863" t="s">
        <v>642</v>
      </c>
      <c r="C10863" s="5">
        <v>125</v>
      </c>
      <c r="D10863" s="26" t="str">
        <f>IF(E10863="","TOTAL","")</f>
        <v/>
      </c>
      <c r="E10863" t="s">
        <v>77</v>
      </c>
    </row>
    <row r="10864" spans="1:5" outlineLevel="2" x14ac:dyDescent="0.35">
      <c r="A10864" s="11">
        <v>43854</v>
      </c>
      <c r="B10864" t="s">
        <v>642</v>
      </c>
      <c r="C10864" s="5">
        <v>190</v>
      </c>
      <c r="D10864" s="26" t="str">
        <f>IF(E10864="","TOTAL","")</f>
        <v/>
      </c>
      <c r="E10864" t="s">
        <v>77</v>
      </c>
    </row>
    <row r="10865" spans="1:5" outlineLevel="1" x14ac:dyDescent="0.35">
      <c r="A10865" s="25">
        <f>A10864</f>
        <v>43854</v>
      </c>
      <c r="B10865" s="24" t="str">
        <f>B10864</f>
        <v>DOMINIQUE SHARPE</v>
      </c>
      <c r="C10865" s="26">
        <f>SUBTOTAL(9,C10863:C10864)</f>
        <v>315</v>
      </c>
      <c r="D10865" s="26" t="str">
        <f>IF(E10865="","TOTAL","")</f>
        <v>TOTAL</v>
      </c>
    </row>
    <row r="10866" spans="1:5" outlineLevel="2" x14ac:dyDescent="0.35">
      <c r="A10866" s="11">
        <v>43854</v>
      </c>
      <c r="B10866" t="s">
        <v>808</v>
      </c>
      <c r="C10866" s="5">
        <v>65</v>
      </c>
      <c r="D10866" s="26" t="str">
        <f>IF(E10866="","TOTAL","")</f>
        <v/>
      </c>
      <c r="E10866" t="s">
        <v>77</v>
      </c>
    </row>
    <row r="10867" spans="1:5" outlineLevel="1" x14ac:dyDescent="0.35">
      <c r="A10867" s="25">
        <f>A10866</f>
        <v>43854</v>
      </c>
      <c r="B10867" s="24" t="str">
        <f>B10866</f>
        <v>DAVID SHAW</v>
      </c>
      <c r="C10867" s="26">
        <f>SUBTOTAL(9,C10866:C10866)</f>
        <v>65</v>
      </c>
      <c r="D10867" s="26" t="str">
        <f>IF(E10867="","TOTAL","")</f>
        <v>TOTAL</v>
      </c>
    </row>
    <row r="10868" spans="1:5" outlineLevel="2" x14ac:dyDescent="0.35">
      <c r="A10868" s="11">
        <v>43854</v>
      </c>
      <c r="B10868" t="s">
        <v>1661</v>
      </c>
      <c r="C10868" s="5">
        <v>213.8</v>
      </c>
      <c r="D10868" s="26" t="str">
        <f>IF(E10868="","TOTAL","")</f>
        <v/>
      </c>
      <c r="E10868" t="s">
        <v>81</v>
      </c>
    </row>
    <row r="10869" spans="1:5" outlineLevel="2" x14ac:dyDescent="0.35">
      <c r="A10869" s="11">
        <v>43854</v>
      </c>
      <c r="B10869" t="s">
        <v>1661</v>
      </c>
      <c r="C10869" s="5">
        <v>616</v>
      </c>
      <c r="D10869" s="26" t="str">
        <f>IF(E10869="","TOTAL","")</f>
        <v/>
      </c>
      <c r="E10869" t="s">
        <v>81</v>
      </c>
    </row>
    <row r="10870" spans="1:5" outlineLevel="1" x14ac:dyDescent="0.35">
      <c r="A10870" s="25">
        <f>A10869</f>
        <v>43854</v>
      </c>
      <c r="B10870" s="24" t="str">
        <f>B10869</f>
        <v>SHERWIN WILLIAMS</v>
      </c>
      <c r="C10870" s="26">
        <f>SUBTOTAL(9,C10868:C10869)</f>
        <v>829.8</v>
      </c>
      <c r="D10870" s="26" t="str">
        <f>IF(E10870="","TOTAL","")</f>
        <v>TOTAL</v>
      </c>
    </row>
    <row r="10871" spans="1:5" outlineLevel="2" x14ac:dyDescent="0.35">
      <c r="A10871" s="11">
        <v>43854</v>
      </c>
      <c r="B10871" t="s">
        <v>300</v>
      </c>
      <c r="C10871" s="5">
        <v>910.65</v>
      </c>
      <c r="D10871" s="26" t="str">
        <f>IF(E10871="","TOTAL","")</f>
        <v/>
      </c>
      <c r="E10871" t="s">
        <v>81</v>
      </c>
    </row>
    <row r="10872" spans="1:5" outlineLevel="2" x14ac:dyDescent="0.35">
      <c r="A10872" s="11">
        <v>43854</v>
      </c>
      <c r="B10872" t="s">
        <v>300</v>
      </c>
      <c r="C10872" s="5">
        <v>69.400000000000006</v>
      </c>
      <c r="D10872" s="26" t="str">
        <f>IF(E10872="","TOTAL","")</f>
        <v/>
      </c>
      <c r="E10872" t="s">
        <v>81</v>
      </c>
    </row>
    <row r="10873" spans="1:5" outlineLevel="1" x14ac:dyDescent="0.35">
      <c r="A10873" s="25">
        <f>A10872</f>
        <v>43854</v>
      </c>
      <c r="B10873" s="24" t="str">
        <f>B10872</f>
        <v>SHIFFLER EQUIPMENT SALES</v>
      </c>
      <c r="C10873" s="26">
        <f>SUBTOTAL(9,C10871:C10872)</f>
        <v>980.05</v>
      </c>
      <c r="D10873" s="26" t="str">
        <f>IF(E10873="","TOTAL","")</f>
        <v>TOTAL</v>
      </c>
    </row>
    <row r="10874" spans="1:5" outlineLevel="2" x14ac:dyDescent="0.35">
      <c r="A10874" s="11">
        <v>43854</v>
      </c>
      <c r="B10874" t="s">
        <v>207</v>
      </c>
      <c r="C10874" s="5">
        <v>945.6</v>
      </c>
      <c r="D10874" s="26" t="str">
        <f>IF(E10874="","TOTAL","")</f>
        <v/>
      </c>
      <c r="E10874" t="s">
        <v>105</v>
      </c>
    </row>
    <row r="10875" spans="1:5" outlineLevel="1" x14ac:dyDescent="0.35">
      <c r="A10875" s="25">
        <f>A10874</f>
        <v>43854</v>
      </c>
      <c r="B10875" s="24" t="str">
        <f>B10874</f>
        <v>SIENERGY LP</v>
      </c>
      <c r="C10875" s="26">
        <f>SUBTOTAL(9,C10874:C10874)</f>
        <v>945.6</v>
      </c>
      <c r="D10875" s="26" t="str">
        <f>IF(E10875="","TOTAL","")</f>
        <v>TOTAL</v>
      </c>
    </row>
    <row r="10876" spans="1:5" outlineLevel="2" x14ac:dyDescent="0.35">
      <c r="A10876" s="11">
        <v>43854</v>
      </c>
      <c r="B10876" t="s">
        <v>405</v>
      </c>
      <c r="C10876" s="5">
        <v>4400</v>
      </c>
      <c r="D10876" s="26" t="str">
        <f>IF(E10876="","TOTAL","")</f>
        <v/>
      </c>
      <c r="E10876" t="s">
        <v>99</v>
      </c>
    </row>
    <row r="10877" spans="1:5" outlineLevel="1" x14ac:dyDescent="0.35">
      <c r="A10877" s="25">
        <f>A10876</f>
        <v>43854</v>
      </c>
      <c r="B10877" s="24" t="str">
        <f>B10876</f>
        <v>SIERRA STAGE COACHES INC</v>
      </c>
      <c r="C10877" s="26">
        <f>SUBTOTAL(9,C10876:C10876)</f>
        <v>4400</v>
      </c>
      <c r="D10877" s="26" t="str">
        <f>IF(E10877="","TOTAL","")</f>
        <v>TOTAL</v>
      </c>
    </row>
    <row r="10878" spans="1:5" outlineLevel="2" x14ac:dyDescent="0.35">
      <c r="A10878" s="11">
        <v>43854</v>
      </c>
      <c r="B10878" t="s">
        <v>950</v>
      </c>
      <c r="C10878" s="5">
        <v>58.75</v>
      </c>
      <c r="D10878" s="26" t="str">
        <f>IF(E10878="","TOTAL","")</f>
        <v/>
      </c>
      <c r="E10878" t="s">
        <v>79</v>
      </c>
    </row>
    <row r="10879" spans="1:5" outlineLevel="1" x14ac:dyDescent="0.35">
      <c r="A10879" s="25">
        <f>A10878</f>
        <v>43854</v>
      </c>
      <c r="B10879" s="24" t="str">
        <f>B10878</f>
        <v>SIGN SOLUTIONS INC</v>
      </c>
      <c r="C10879" s="26">
        <f>SUBTOTAL(9,C10878:C10878)</f>
        <v>58.75</v>
      </c>
      <c r="D10879" s="26" t="str">
        <f>IF(E10879="","TOTAL","")</f>
        <v>TOTAL</v>
      </c>
    </row>
    <row r="10880" spans="1:5" outlineLevel="2" x14ac:dyDescent="0.35">
      <c r="A10880" s="11">
        <v>43854</v>
      </c>
      <c r="B10880" t="s">
        <v>1981</v>
      </c>
      <c r="C10880" s="5">
        <v>2722.55</v>
      </c>
      <c r="D10880" s="26" t="str">
        <f>IF(E10880="","TOTAL","")</f>
        <v/>
      </c>
      <c r="E10880" t="s">
        <v>655</v>
      </c>
    </row>
    <row r="10881" spans="1:5" outlineLevel="1" x14ac:dyDescent="0.35">
      <c r="A10881" s="25">
        <f>A10880</f>
        <v>43854</v>
      </c>
      <c r="B10881" s="24" t="str">
        <f>B10880</f>
        <v>SILSBEE ISD</v>
      </c>
      <c r="C10881" s="26">
        <f>SUBTOTAL(9,C10880:C10880)</f>
        <v>2722.55</v>
      </c>
      <c r="D10881" s="26" t="str">
        <f>IF(E10881="","TOTAL","")</f>
        <v>TOTAL</v>
      </c>
    </row>
    <row r="10882" spans="1:5" outlineLevel="2" x14ac:dyDescent="0.35">
      <c r="A10882" s="11">
        <v>43854</v>
      </c>
      <c r="B10882" t="s">
        <v>1982</v>
      </c>
      <c r="C10882" s="5">
        <v>40</v>
      </c>
      <c r="D10882" s="26" t="str">
        <f>IF(E10882="","TOTAL","")</f>
        <v/>
      </c>
      <c r="E10882" t="s">
        <v>99</v>
      </c>
    </row>
    <row r="10883" spans="1:5" outlineLevel="1" x14ac:dyDescent="0.35">
      <c r="A10883" s="25">
        <f>A10882</f>
        <v>43854</v>
      </c>
      <c r="B10883" s="24" t="str">
        <f>B10882</f>
        <v>SKILLSUSA TEXAS</v>
      </c>
      <c r="C10883" s="26">
        <f>SUBTOTAL(9,C10882:C10882)</f>
        <v>40</v>
      </c>
      <c r="D10883" s="26" t="str">
        <f>IF(E10883="","TOTAL","")</f>
        <v>TOTAL</v>
      </c>
    </row>
    <row r="10884" spans="1:5" outlineLevel="2" x14ac:dyDescent="0.35">
      <c r="A10884" s="11">
        <v>43854</v>
      </c>
      <c r="B10884" t="s">
        <v>1982</v>
      </c>
      <c r="C10884" s="5">
        <v>200</v>
      </c>
      <c r="D10884" s="26" t="str">
        <f>IF(E10884="","TOTAL","")</f>
        <v/>
      </c>
      <c r="E10884" t="s">
        <v>99</v>
      </c>
    </row>
    <row r="10885" spans="1:5" outlineLevel="1" x14ac:dyDescent="0.35">
      <c r="A10885" s="25">
        <f>A10884</f>
        <v>43854</v>
      </c>
      <c r="B10885" s="24" t="str">
        <f>B10884</f>
        <v>SKILLSUSA TEXAS</v>
      </c>
      <c r="C10885" s="26">
        <f>SUBTOTAL(9,C10884:C10884)</f>
        <v>200</v>
      </c>
      <c r="D10885" s="26" t="str">
        <f>IF(E10885="","TOTAL","")</f>
        <v>TOTAL</v>
      </c>
    </row>
    <row r="10886" spans="1:5" outlineLevel="2" x14ac:dyDescent="0.35">
      <c r="A10886" s="11">
        <v>43854</v>
      </c>
      <c r="B10886" t="s">
        <v>479</v>
      </c>
      <c r="C10886" s="5">
        <v>16</v>
      </c>
      <c r="D10886" s="26" t="str">
        <f>IF(E10886="","TOTAL","")</f>
        <v/>
      </c>
      <c r="E10886" t="s">
        <v>83</v>
      </c>
    </row>
    <row r="10887" spans="1:5" outlineLevel="1" x14ac:dyDescent="0.35">
      <c r="A10887" s="25">
        <f>A10886</f>
        <v>43854</v>
      </c>
      <c r="B10887" s="24" t="str">
        <f>B10886</f>
        <v>SKILLS USA</v>
      </c>
      <c r="C10887" s="26">
        <f>SUBTOTAL(9,C10886:C10886)</f>
        <v>16</v>
      </c>
      <c r="D10887" s="26" t="str">
        <f>IF(E10887="","TOTAL","")</f>
        <v>TOTAL</v>
      </c>
    </row>
    <row r="10888" spans="1:5" outlineLevel="2" x14ac:dyDescent="0.35">
      <c r="A10888" s="11">
        <v>43854</v>
      </c>
      <c r="B10888" t="s">
        <v>1983</v>
      </c>
      <c r="C10888" s="5">
        <v>115</v>
      </c>
      <c r="D10888" s="26" t="str">
        <f>IF(E10888="","TOTAL","")</f>
        <v/>
      </c>
      <c r="E10888" t="s">
        <v>77</v>
      </c>
    </row>
    <row r="10889" spans="1:5" outlineLevel="2" x14ac:dyDescent="0.35">
      <c r="A10889" s="11">
        <v>43854</v>
      </c>
      <c r="B10889" t="s">
        <v>1983</v>
      </c>
      <c r="C10889" s="5">
        <v>65</v>
      </c>
      <c r="D10889" s="26" t="str">
        <f>IF(E10889="","TOTAL","")</f>
        <v/>
      </c>
      <c r="E10889" t="s">
        <v>77</v>
      </c>
    </row>
    <row r="10890" spans="1:5" outlineLevel="1" x14ac:dyDescent="0.35">
      <c r="A10890" s="25">
        <f>A10889</f>
        <v>43854</v>
      </c>
      <c r="B10890" s="24" t="str">
        <f>B10889</f>
        <v>HOWARD SMITH</v>
      </c>
      <c r="C10890" s="26">
        <f>SUBTOTAL(9,C10888:C10889)</f>
        <v>180</v>
      </c>
      <c r="D10890" s="26" t="str">
        <f>IF(E10890="","TOTAL","")</f>
        <v>TOTAL</v>
      </c>
    </row>
    <row r="10891" spans="1:5" outlineLevel="2" x14ac:dyDescent="0.35">
      <c r="A10891" s="11">
        <v>43854</v>
      </c>
      <c r="B10891" t="s">
        <v>1984</v>
      </c>
      <c r="C10891" s="5">
        <v>784</v>
      </c>
      <c r="D10891" s="26" t="str">
        <f>IF(E10891="","TOTAL","")</f>
        <v/>
      </c>
      <c r="E10891" t="s">
        <v>79</v>
      </c>
    </row>
    <row r="10892" spans="1:5" outlineLevel="1" x14ac:dyDescent="0.35">
      <c r="A10892" s="25">
        <f>A10891</f>
        <v>43854</v>
      </c>
      <c r="B10892" s="24" t="str">
        <f>B10891</f>
        <v>BLING CRAZY</v>
      </c>
      <c r="C10892" s="26">
        <f>SUBTOTAL(9,C10891:C10891)</f>
        <v>784</v>
      </c>
      <c r="D10892" s="26" t="str">
        <f>IF(E10892="","TOTAL","")</f>
        <v>TOTAL</v>
      </c>
    </row>
    <row r="10893" spans="1:5" outlineLevel="2" x14ac:dyDescent="0.35">
      <c r="A10893" s="11">
        <v>43854</v>
      </c>
      <c r="B10893" t="s">
        <v>416</v>
      </c>
      <c r="C10893" s="5">
        <v>65</v>
      </c>
      <c r="D10893" s="26" t="str">
        <f>IF(E10893="","TOTAL","")</f>
        <v/>
      </c>
      <c r="E10893" t="s">
        <v>77</v>
      </c>
    </row>
    <row r="10894" spans="1:5" outlineLevel="1" x14ac:dyDescent="0.35">
      <c r="A10894" s="25">
        <f>A10893</f>
        <v>43854</v>
      </c>
      <c r="B10894" s="24" t="str">
        <f>B10893</f>
        <v>THURMAN SMITH</v>
      </c>
      <c r="C10894" s="26">
        <f>SUBTOTAL(9,C10893:C10893)</f>
        <v>65</v>
      </c>
      <c r="D10894" s="26" t="str">
        <f>IF(E10894="","TOTAL","")</f>
        <v>TOTAL</v>
      </c>
    </row>
    <row r="10895" spans="1:5" outlineLevel="2" x14ac:dyDescent="0.35">
      <c r="A10895" s="11">
        <v>43854</v>
      </c>
      <c r="B10895" t="s">
        <v>952</v>
      </c>
      <c r="C10895" s="5">
        <v>89.15</v>
      </c>
      <c r="D10895" s="26" t="str">
        <f>IF(E10895="","TOTAL","")</f>
        <v/>
      </c>
      <c r="E10895" t="s">
        <v>79</v>
      </c>
    </row>
    <row r="10896" spans="1:5" outlineLevel="1" x14ac:dyDescent="0.35">
      <c r="A10896" s="25">
        <f>A10895</f>
        <v>43854</v>
      </c>
      <c r="B10896" s="24" t="str">
        <f>B10895</f>
        <v>SOCIAL STUDIES SCHOOL SERVICE</v>
      </c>
      <c r="C10896" s="26">
        <f>SUBTOTAL(9,C10895:C10895)</f>
        <v>89.15</v>
      </c>
      <c r="D10896" s="26" t="str">
        <f>IF(E10896="","TOTAL","")</f>
        <v>TOTAL</v>
      </c>
    </row>
    <row r="10897" spans="1:5" outlineLevel="2" x14ac:dyDescent="0.35">
      <c r="A10897" s="11">
        <v>43854</v>
      </c>
      <c r="B10897" t="s">
        <v>1985</v>
      </c>
      <c r="C10897" s="5">
        <v>289</v>
      </c>
      <c r="D10897" s="26" t="str">
        <f>IF(E10897="","TOTAL","")</f>
        <v/>
      </c>
      <c r="E10897" t="s">
        <v>92</v>
      </c>
    </row>
    <row r="10898" spans="1:5" outlineLevel="1" x14ac:dyDescent="0.35">
      <c r="A10898" s="25">
        <f>A10897</f>
        <v>43854</v>
      </c>
      <c r="B10898" s="24" t="str">
        <f>B10897</f>
        <v>SOFTWARE 4 SCHOOLS</v>
      </c>
      <c r="C10898" s="26">
        <f>SUBTOTAL(9,C10897:C10897)</f>
        <v>289</v>
      </c>
      <c r="D10898" s="26" t="str">
        <f>IF(E10898="","TOTAL","")</f>
        <v>TOTAL</v>
      </c>
    </row>
    <row r="10899" spans="1:5" outlineLevel="2" x14ac:dyDescent="0.35">
      <c r="A10899" s="11">
        <v>43854</v>
      </c>
      <c r="B10899" t="s">
        <v>558</v>
      </c>
      <c r="C10899" s="5">
        <v>2437.5</v>
      </c>
      <c r="D10899" s="26" t="str">
        <f>IF(E10899="","TOTAL","")</f>
        <v/>
      </c>
      <c r="E10899" t="s">
        <v>77</v>
      </c>
    </row>
    <row r="10900" spans="1:5" outlineLevel="2" x14ac:dyDescent="0.35">
      <c r="A10900" s="11">
        <v>43854</v>
      </c>
      <c r="B10900" t="s">
        <v>558</v>
      </c>
      <c r="C10900" s="5">
        <v>1005</v>
      </c>
      <c r="D10900" s="26" t="str">
        <f>IF(E10900="","TOTAL","")</f>
        <v/>
      </c>
      <c r="E10900" t="s">
        <v>77</v>
      </c>
    </row>
    <row r="10901" spans="1:5" outlineLevel="2" x14ac:dyDescent="0.35">
      <c r="A10901" s="11">
        <v>43854</v>
      </c>
      <c r="B10901" t="s">
        <v>558</v>
      </c>
      <c r="C10901" s="5">
        <v>2437.5</v>
      </c>
      <c r="D10901" s="26" t="str">
        <f>IF(E10901="","TOTAL","")</f>
        <v/>
      </c>
      <c r="E10901" t="s">
        <v>77</v>
      </c>
    </row>
    <row r="10902" spans="1:5" outlineLevel="1" x14ac:dyDescent="0.35">
      <c r="A10902" s="25">
        <f>A10901</f>
        <v>43854</v>
      </c>
      <c r="B10902" s="24" t="str">
        <f>B10901</f>
        <v>SOLIANT HEALTH</v>
      </c>
      <c r="C10902" s="26">
        <f>SUBTOTAL(9,C10899:C10901)</f>
        <v>5880</v>
      </c>
      <c r="D10902" s="26" t="str">
        <f>IF(E10902="","TOTAL","")</f>
        <v>TOTAL</v>
      </c>
    </row>
    <row r="10903" spans="1:5" outlineLevel="2" x14ac:dyDescent="0.35">
      <c r="A10903" s="11">
        <v>43854</v>
      </c>
      <c r="B10903" t="s">
        <v>643</v>
      </c>
      <c r="C10903" s="5">
        <v>25</v>
      </c>
      <c r="D10903" s="26" t="str">
        <f>IF(E10903="","TOTAL","")</f>
        <v/>
      </c>
      <c r="E10903" t="s">
        <v>77</v>
      </c>
    </row>
    <row r="10904" spans="1:5" outlineLevel="2" x14ac:dyDescent="0.35">
      <c r="A10904" s="11">
        <v>43854</v>
      </c>
      <c r="B10904" t="s">
        <v>643</v>
      </c>
      <c r="C10904" s="5">
        <v>25</v>
      </c>
      <c r="D10904" s="26" t="str">
        <f>IF(E10904="","TOTAL","")</f>
        <v/>
      </c>
      <c r="E10904" t="s">
        <v>77</v>
      </c>
    </row>
    <row r="10905" spans="1:5" outlineLevel="2" x14ac:dyDescent="0.35">
      <c r="A10905" s="11">
        <v>43854</v>
      </c>
      <c r="B10905" t="s">
        <v>643</v>
      </c>
      <c r="C10905" s="5">
        <v>43.75</v>
      </c>
      <c r="D10905" s="26" t="str">
        <f>IF(E10905="","TOTAL","")</f>
        <v/>
      </c>
      <c r="E10905" t="s">
        <v>77</v>
      </c>
    </row>
    <row r="10906" spans="1:5" outlineLevel="2" x14ac:dyDescent="0.35">
      <c r="A10906" s="11">
        <v>43854</v>
      </c>
      <c r="B10906" t="s">
        <v>643</v>
      </c>
      <c r="C10906" s="5">
        <v>31.25</v>
      </c>
      <c r="D10906" s="26" t="str">
        <f>IF(E10906="","TOTAL","")</f>
        <v/>
      </c>
      <c r="E10906" t="s">
        <v>77</v>
      </c>
    </row>
    <row r="10907" spans="1:5" outlineLevel="2" x14ac:dyDescent="0.35">
      <c r="A10907" s="11">
        <v>43854</v>
      </c>
      <c r="B10907" t="s">
        <v>643</v>
      </c>
      <c r="C10907" s="5">
        <v>25</v>
      </c>
      <c r="D10907" s="26" t="str">
        <f>IF(E10907="","TOTAL","")</f>
        <v/>
      </c>
      <c r="E10907" t="s">
        <v>77</v>
      </c>
    </row>
    <row r="10908" spans="1:5" outlineLevel="2" x14ac:dyDescent="0.35">
      <c r="A10908" s="11">
        <v>43854</v>
      </c>
      <c r="B10908" t="s">
        <v>643</v>
      </c>
      <c r="C10908" s="5">
        <v>25</v>
      </c>
      <c r="D10908" s="26" t="str">
        <f>IF(E10908="","TOTAL","")</f>
        <v/>
      </c>
      <c r="E10908" t="s">
        <v>77</v>
      </c>
    </row>
    <row r="10909" spans="1:5" outlineLevel="2" x14ac:dyDescent="0.35">
      <c r="A10909" s="11">
        <v>43854</v>
      </c>
      <c r="B10909" t="s">
        <v>643</v>
      </c>
      <c r="C10909" s="5">
        <v>25</v>
      </c>
      <c r="D10909" s="26" t="str">
        <f>IF(E10909="","TOTAL","")</f>
        <v/>
      </c>
      <c r="E10909" t="s">
        <v>77</v>
      </c>
    </row>
    <row r="10910" spans="1:5" outlineLevel="2" x14ac:dyDescent="0.35">
      <c r="A10910" s="11">
        <v>43854</v>
      </c>
      <c r="B10910" t="s">
        <v>643</v>
      </c>
      <c r="C10910" s="5">
        <v>25</v>
      </c>
      <c r="D10910" s="26" t="str">
        <f>IF(E10910="","TOTAL","")</f>
        <v/>
      </c>
      <c r="E10910" t="s">
        <v>77</v>
      </c>
    </row>
    <row r="10911" spans="1:5" outlineLevel="2" x14ac:dyDescent="0.35">
      <c r="A10911" s="11">
        <v>43854</v>
      </c>
      <c r="B10911" t="s">
        <v>643</v>
      </c>
      <c r="C10911" s="5">
        <v>25</v>
      </c>
      <c r="D10911" s="26" t="str">
        <f>IF(E10911="","TOTAL","")</f>
        <v/>
      </c>
      <c r="E10911" t="s">
        <v>77</v>
      </c>
    </row>
    <row r="10912" spans="1:5" outlineLevel="2" x14ac:dyDescent="0.35">
      <c r="A10912" s="11">
        <v>43854</v>
      </c>
      <c r="B10912" t="s">
        <v>643</v>
      </c>
      <c r="C10912" s="5">
        <v>25</v>
      </c>
      <c r="D10912" s="26" t="str">
        <f>IF(E10912="","TOTAL","")</f>
        <v/>
      </c>
      <c r="E10912" t="s">
        <v>77</v>
      </c>
    </row>
    <row r="10913" spans="1:5" outlineLevel="2" x14ac:dyDescent="0.35">
      <c r="A10913" s="11">
        <v>43854</v>
      </c>
      <c r="B10913" t="s">
        <v>643</v>
      </c>
      <c r="C10913" s="5">
        <v>25</v>
      </c>
      <c r="D10913" s="26" t="str">
        <f>IF(E10913="","TOTAL","")</f>
        <v/>
      </c>
      <c r="E10913" t="s">
        <v>77</v>
      </c>
    </row>
    <row r="10914" spans="1:5" outlineLevel="2" x14ac:dyDescent="0.35">
      <c r="A10914" s="11">
        <v>43854</v>
      </c>
      <c r="B10914" t="s">
        <v>643</v>
      </c>
      <c r="C10914" s="5">
        <v>43.75</v>
      </c>
      <c r="D10914" s="26" t="str">
        <f>IF(E10914="","TOTAL","")</f>
        <v/>
      </c>
      <c r="E10914" t="s">
        <v>77</v>
      </c>
    </row>
    <row r="10915" spans="1:5" outlineLevel="2" x14ac:dyDescent="0.35">
      <c r="A10915" s="11">
        <v>43854</v>
      </c>
      <c r="B10915" t="s">
        <v>643</v>
      </c>
      <c r="C10915" s="5">
        <v>25</v>
      </c>
      <c r="D10915" s="26" t="str">
        <f>IF(E10915="","TOTAL","")</f>
        <v/>
      </c>
      <c r="E10915" t="s">
        <v>77</v>
      </c>
    </row>
    <row r="10916" spans="1:5" outlineLevel="2" x14ac:dyDescent="0.35">
      <c r="A10916" s="11">
        <v>43854</v>
      </c>
      <c r="B10916" t="s">
        <v>643</v>
      </c>
      <c r="C10916" s="5">
        <v>43.75</v>
      </c>
      <c r="D10916" s="26" t="str">
        <f>IF(E10916="","TOTAL","")</f>
        <v/>
      </c>
      <c r="E10916" t="s">
        <v>77</v>
      </c>
    </row>
    <row r="10917" spans="1:5" outlineLevel="2" x14ac:dyDescent="0.35">
      <c r="A10917" s="11">
        <v>43854</v>
      </c>
      <c r="B10917" t="s">
        <v>643</v>
      </c>
      <c r="C10917" s="5">
        <v>25</v>
      </c>
      <c r="D10917" s="26" t="str">
        <f>IF(E10917="","TOTAL","")</f>
        <v/>
      </c>
      <c r="E10917" t="s">
        <v>77</v>
      </c>
    </row>
    <row r="10918" spans="1:5" outlineLevel="2" x14ac:dyDescent="0.35">
      <c r="A10918" s="11">
        <v>43854</v>
      </c>
      <c r="B10918" t="s">
        <v>643</v>
      </c>
      <c r="C10918" s="5">
        <v>25</v>
      </c>
      <c r="D10918" s="26" t="str">
        <f>IF(E10918="","TOTAL","")</f>
        <v/>
      </c>
      <c r="E10918" t="s">
        <v>77</v>
      </c>
    </row>
    <row r="10919" spans="1:5" outlineLevel="2" x14ac:dyDescent="0.35">
      <c r="A10919" s="11">
        <v>43854</v>
      </c>
      <c r="B10919" t="s">
        <v>643</v>
      </c>
      <c r="C10919" s="5">
        <v>50</v>
      </c>
      <c r="D10919" s="26" t="str">
        <f>IF(E10919="","TOTAL","")</f>
        <v/>
      </c>
      <c r="E10919" t="s">
        <v>77</v>
      </c>
    </row>
    <row r="10920" spans="1:5" outlineLevel="2" x14ac:dyDescent="0.35">
      <c r="A10920" s="11">
        <v>43854</v>
      </c>
      <c r="B10920" t="s">
        <v>643</v>
      </c>
      <c r="C10920" s="5">
        <v>43.75</v>
      </c>
      <c r="D10920" s="26" t="str">
        <f>IF(E10920="","TOTAL","")</f>
        <v/>
      </c>
      <c r="E10920" t="s">
        <v>77</v>
      </c>
    </row>
    <row r="10921" spans="1:5" outlineLevel="2" x14ac:dyDescent="0.35">
      <c r="A10921" s="11">
        <v>43854</v>
      </c>
      <c r="B10921" t="s">
        <v>643</v>
      </c>
      <c r="C10921" s="5">
        <v>25</v>
      </c>
      <c r="D10921" s="26" t="str">
        <f>IF(E10921="","TOTAL","")</f>
        <v/>
      </c>
      <c r="E10921" t="s">
        <v>77</v>
      </c>
    </row>
    <row r="10922" spans="1:5" outlineLevel="2" x14ac:dyDescent="0.35">
      <c r="A10922" s="11">
        <v>43854</v>
      </c>
      <c r="B10922" t="s">
        <v>643</v>
      </c>
      <c r="C10922" s="5">
        <v>31.25</v>
      </c>
      <c r="D10922" s="26" t="str">
        <f>IF(E10922="","TOTAL","")</f>
        <v/>
      </c>
      <c r="E10922" t="s">
        <v>77</v>
      </c>
    </row>
    <row r="10923" spans="1:5" outlineLevel="2" x14ac:dyDescent="0.35">
      <c r="A10923" s="11">
        <v>43854</v>
      </c>
      <c r="B10923" t="s">
        <v>643</v>
      </c>
      <c r="C10923" s="5">
        <v>25</v>
      </c>
      <c r="D10923" s="26" t="str">
        <f>IF(E10923="","TOTAL","")</f>
        <v/>
      </c>
      <c r="E10923" t="s">
        <v>77</v>
      </c>
    </row>
    <row r="10924" spans="1:5" outlineLevel="2" x14ac:dyDescent="0.35">
      <c r="A10924" s="11">
        <v>43854</v>
      </c>
      <c r="B10924" t="s">
        <v>643</v>
      </c>
      <c r="C10924" s="5">
        <v>31.25</v>
      </c>
      <c r="D10924" s="26" t="str">
        <f>IF(E10924="","TOTAL","")</f>
        <v/>
      </c>
      <c r="E10924" t="s">
        <v>77</v>
      </c>
    </row>
    <row r="10925" spans="1:5" outlineLevel="2" x14ac:dyDescent="0.35">
      <c r="A10925" s="11">
        <v>43854</v>
      </c>
      <c r="B10925" t="s">
        <v>643</v>
      </c>
      <c r="C10925" s="5">
        <v>31.25</v>
      </c>
      <c r="D10925" s="26" t="str">
        <f>IF(E10925="","TOTAL","")</f>
        <v/>
      </c>
      <c r="E10925" t="s">
        <v>77</v>
      </c>
    </row>
    <row r="10926" spans="1:5" outlineLevel="2" x14ac:dyDescent="0.35">
      <c r="A10926" s="11">
        <v>43854</v>
      </c>
      <c r="B10926" t="s">
        <v>643</v>
      </c>
      <c r="C10926" s="5">
        <v>25</v>
      </c>
      <c r="D10926" s="26" t="str">
        <f>IF(E10926="","TOTAL","")</f>
        <v/>
      </c>
      <c r="E10926" t="s">
        <v>77</v>
      </c>
    </row>
    <row r="10927" spans="1:5" outlineLevel="2" x14ac:dyDescent="0.35">
      <c r="A10927" s="11">
        <v>43854</v>
      </c>
      <c r="B10927" t="s">
        <v>643</v>
      </c>
      <c r="C10927" s="5">
        <v>25</v>
      </c>
      <c r="D10927" s="26" t="str">
        <f>IF(E10927="","TOTAL","")</f>
        <v/>
      </c>
      <c r="E10927" t="s">
        <v>77</v>
      </c>
    </row>
    <row r="10928" spans="1:5" outlineLevel="2" x14ac:dyDescent="0.35">
      <c r="A10928" s="11">
        <v>43854</v>
      </c>
      <c r="B10928" t="s">
        <v>643</v>
      </c>
      <c r="C10928" s="5">
        <v>37.5</v>
      </c>
      <c r="D10928" s="26" t="str">
        <f>IF(E10928="","TOTAL","")</f>
        <v/>
      </c>
      <c r="E10928" t="s">
        <v>77</v>
      </c>
    </row>
    <row r="10929" spans="1:5" outlineLevel="2" x14ac:dyDescent="0.35">
      <c r="A10929" s="11">
        <v>43854</v>
      </c>
      <c r="B10929" t="s">
        <v>643</v>
      </c>
      <c r="C10929" s="5">
        <v>25</v>
      </c>
      <c r="D10929" s="26" t="str">
        <f>IF(E10929="","TOTAL","")</f>
        <v/>
      </c>
      <c r="E10929" t="s">
        <v>77</v>
      </c>
    </row>
    <row r="10930" spans="1:5" outlineLevel="2" x14ac:dyDescent="0.35">
      <c r="A10930" s="11">
        <v>43854</v>
      </c>
      <c r="B10930" t="s">
        <v>643</v>
      </c>
      <c r="C10930" s="5">
        <v>37.5</v>
      </c>
      <c r="D10930" s="26" t="str">
        <f>IF(E10930="","TOTAL","")</f>
        <v/>
      </c>
      <c r="E10930" t="s">
        <v>77</v>
      </c>
    </row>
    <row r="10931" spans="1:5" outlineLevel="2" x14ac:dyDescent="0.35">
      <c r="A10931" s="11">
        <v>43854</v>
      </c>
      <c r="B10931" t="s">
        <v>643</v>
      </c>
      <c r="C10931" s="5">
        <v>31.25</v>
      </c>
      <c r="D10931" s="26" t="str">
        <f>IF(E10931="","TOTAL","")</f>
        <v/>
      </c>
      <c r="E10931" t="s">
        <v>77</v>
      </c>
    </row>
    <row r="10932" spans="1:5" outlineLevel="2" x14ac:dyDescent="0.35">
      <c r="A10932" s="11">
        <v>43854</v>
      </c>
      <c r="B10932" t="s">
        <v>643</v>
      </c>
      <c r="C10932" s="5">
        <v>37.5</v>
      </c>
      <c r="D10932" s="26" t="str">
        <f>IF(E10932="","TOTAL","")</f>
        <v/>
      </c>
      <c r="E10932" t="s">
        <v>77</v>
      </c>
    </row>
    <row r="10933" spans="1:5" outlineLevel="2" x14ac:dyDescent="0.35">
      <c r="A10933" s="11">
        <v>43854</v>
      </c>
      <c r="B10933" t="s">
        <v>643</v>
      </c>
      <c r="C10933" s="5">
        <v>25</v>
      </c>
      <c r="D10933" s="26" t="str">
        <f>IF(E10933="","TOTAL","")</f>
        <v/>
      </c>
      <c r="E10933" t="s">
        <v>77</v>
      </c>
    </row>
    <row r="10934" spans="1:5" outlineLevel="1" x14ac:dyDescent="0.35">
      <c r="A10934" s="25">
        <f>A10933</f>
        <v>43854</v>
      </c>
      <c r="B10934" s="24" t="str">
        <f>B10933</f>
        <v>MIRIAM LUZ SOTO</v>
      </c>
      <c r="C10934" s="26">
        <f>SUBTOTAL(9,C10903:C10933)</f>
        <v>943.75</v>
      </c>
      <c r="D10934" s="26" t="str">
        <f>IF(E10934="","TOTAL","")</f>
        <v>TOTAL</v>
      </c>
    </row>
    <row r="10935" spans="1:5" outlineLevel="2" x14ac:dyDescent="0.35">
      <c r="A10935" s="11">
        <v>43854</v>
      </c>
      <c r="B10935" t="s">
        <v>170</v>
      </c>
      <c r="C10935" s="5">
        <v>1120</v>
      </c>
      <c r="D10935" s="26" t="str">
        <f>IF(E10935="","TOTAL","")</f>
        <v/>
      </c>
      <c r="E10935" t="s">
        <v>77</v>
      </c>
    </row>
    <row r="10936" spans="1:5" outlineLevel="2" x14ac:dyDescent="0.35">
      <c r="A10936" s="11">
        <v>43854</v>
      </c>
      <c r="B10936" t="s">
        <v>170</v>
      </c>
      <c r="C10936" s="5">
        <v>2520</v>
      </c>
      <c r="D10936" s="26" t="str">
        <f>IF(E10936="","TOTAL","")</f>
        <v/>
      </c>
      <c r="E10936" t="s">
        <v>77</v>
      </c>
    </row>
    <row r="10937" spans="1:5" outlineLevel="2" x14ac:dyDescent="0.35">
      <c r="A10937" s="11">
        <v>43854</v>
      </c>
      <c r="B10937" t="s">
        <v>170</v>
      </c>
      <c r="C10937" s="5">
        <v>1540</v>
      </c>
      <c r="D10937" s="26" t="str">
        <f>IF(E10937="","TOTAL","")</f>
        <v/>
      </c>
      <c r="E10937" t="s">
        <v>77</v>
      </c>
    </row>
    <row r="10938" spans="1:5" outlineLevel="2" x14ac:dyDescent="0.35">
      <c r="A10938" s="11">
        <v>43854</v>
      </c>
      <c r="B10938" t="s">
        <v>170</v>
      </c>
      <c r="C10938" s="5">
        <v>1400</v>
      </c>
      <c r="D10938" s="26" t="str">
        <f>IF(E10938="","TOTAL","")</f>
        <v/>
      </c>
      <c r="E10938" t="s">
        <v>77</v>
      </c>
    </row>
    <row r="10939" spans="1:5" outlineLevel="2" x14ac:dyDescent="0.35">
      <c r="A10939" s="11">
        <v>43854</v>
      </c>
      <c r="B10939" t="s">
        <v>170</v>
      </c>
      <c r="C10939" s="5">
        <v>2415</v>
      </c>
      <c r="D10939" s="26" t="str">
        <f>IF(E10939="","TOTAL","")</f>
        <v/>
      </c>
      <c r="E10939" t="s">
        <v>77</v>
      </c>
    </row>
    <row r="10940" spans="1:5" outlineLevel="2" x14ac:dyDescent="0.35">
      <c r="A10940" s="11">
        <v>43854</v>
      </c>
      <c r="B10940" t="s">
        <v>170</v>
      </c>
      <c r="C10940" s="5">
        <v>2400</v>
      </c>
      <c r="D10940" s="26" t="str">
        <f>IF(E10940="","TOTAL","")</f>
        <v/>
      </c>
      <c r="E10940" t="s">
        <v>77</v>
      </c>
    </row>
    <row r="10941" spans="1:5" outlineLevel="2" x14ac:dyDescent="0.35">
      <c r="A10941" s="11">
        <v>43854</v>
      </c>
      <c r="B10941" t="s">
        <v>170</v>
      </c>
      <c r="C10941" s="5">
        <v>750</v>
      </c>
      <c r="D10941" s="26" t="str">
        <f>IF(E10941="","TOTAL","")</f>
        <v/>
      </c>
      <c r="E10941" t="s">
        <v>77</v>
      </c>
    </row>
    <row r="10942" spans="1:5" outlineLevel="2" x14ac:dyDescent="0.35">
      <c r="A10942" s="11">
        <v>43854</v>
      </c>
      <c r="B10942" t="s">
        <v>170</v>
      </c>
      <c r="C10942" s="5">
        <v>5390</v>
      </c>
      <c r="D10942" s="26" t="str">
        <f>IF(E10942="","TOTAL","")</f>
        <v/>
      </c>
      <c r="E10942" t="s">
        <v>77</v>
      </c>
    </row>
    <row r="10943" spans="1:5" outlineLevel="2" x14ac:dyDescent="0.35">
      <c r="A10943" s="11">
        <v>43854</v>
      </c>
      <c r="B10943" t="s">
        <v>170</v>
      </c>
      <c r="C10943" s="5">
        <v>1680</v>
      </c>
      <c r="D10943" s="26" t="str">
        <f>IF(E10943="","TOTAL","")</f>
        <v/>
      </c>
      <c r="E10943" t="s">
        <v>77</v>
      </c>
    </row>
    <row r="10944" spans="1:5" outlineLevel="2" x14ac:dyDescent="0.35">
      <c r="A10944" s="11">
        <v>43854</v>
      </c>
      <c r="B10944" t="s">
        <v>170</v>
      </c>
      <c r="C10944" s="5">
        <v>1400</v>
      </c>
      <c r="D10944" s="26" t="str">
        <f>IF(E10944="","TOTAL","")</f>
        <v/>
      </c>
      <c r="E10944" t="s">
        <v>77</v>
      </c>
    </row>
    <row r="10945" spans="1:5" outlineLevel="2" x14ac:dyDescent="0.35">
      <c r="A10945" s="11">
        <v>43854</v>
      </c>
      <c r="B10945" t="s">
        <v>170</v>
      </c>
      <c r="C10945" s="5">
        <v>3360</v>
      </c>
      <c r="D10945" s="26" t="str">
        <f>IF(E10945="","TOTAL","")</f>
        <v/>
      </c>
      <c r="E10945" t="s">
        <v>77</v>
      </c>
    </row>
    <row r="10946" spans="1:5" outlineLevel="2" x14ac:dyDescent="0.35">
      <c r="A10946" s="11">
        <v>43854</v>
      </c>
      <c r="B10946" t="s">
        <v>170</v>
      </c>
      <c r="C10946" s="5">
        <v>3360</v>
      </c>
      <c r="D10946" s="26" t="str">
        <f>IF(E10946="","TOTAL","")</f>
        <v/>
      </c>
      <c r="E10946" t="s">
        <v>77</v>
      </c>
    </row>
    <row r="10947" spans="1:5" outlineLevel="2" x14ac:dyDescent="0.35">
      <c r="A10947" s="11">
        <v>43854</v>
      </c>
      <c r="B10947" t="s">
        <v>170</v>
      </c>
      <c r="C10947" s="5">
        <v>595</v>
      </c>
      <c r="D10947" s="26" t="str">
        <f>IF(E10947="","TOTAL","")</f>
        <v/>
      </c>
      <c r="E10947" t="s">
        <v>77</v>
      </c>
    </row>
    <row r="10948" spans="1:5" outlineLevel="1" x14ac:dyDescent="0.35">
      <c r="A10948" s="25">
        <f>A10947</f>
        <v>43854</v>
      </c>
      <c r="B10948" s="24" t="str">
        <f>B10947</f>
        <v>SPECIALIZED ASSESSMENT AND CONSULTING</v>
      </c>
      <c r="C10948" s="26">
        <f>SUBTOTAL(9,C10935:C10947)</f>
        <v>27930</v>
      </c>
      <c r="D10948" s="26" t="str">
        <f>IF(E10948="","TOTAL","")</f>
        <v>TOTAL</v>
      </c>
    </row>
    <row r="10949" spans="1:5" outlineLevel="2" x14ac:dyDescent="0.35">
      <c r="A10949" s="11">
        <v>43854</v>
      </c>
      <c r="B10949" t="s">
        <v>1372</v>
      </c>
      <c r="C10949" s="5">
        <v>12830</v>
      </c>
      <c r="D10949" s="26" t="str">
        <f>IF(E10949="","TOTAL","")</f>
        <v/>
      </c>
      <c r="E10949" t="s">
        <v>422</v>
      </c>
    </row>
    <row r="10950" spans="1:5" outlineLevel="2" x14ac:dyDescent="0.35">
      <c r="A10950" s="11">
        <v>43854</v>
      </c>
      <c r="B10950" t="s">
        <v>1372</v>
      </c>
      <c r="C10950" s="5">
        <v>53394</v>
      </c>
      <c r="D10950" s="26" t="str">
        <f>IF(E10950="","TOTAL","")</f>
        <v/>
      </c>
      <c r="E10950" t="s">
        <v>422</v>
      </c>
    </row>
    <row r="10951" spans="1:5" outlineLevel="2" x14ac:dyDescent="0.35">
      <c r="A10951" s="11">
        <v>43854</v>
      </c>
      <c r="B10951" t="s">
        <v>1372</v>
      </c>
      <c r="C10951" s="5">
        <v>70276</v>
      </c>
      <c r="D10951" s="26" t="str">
        <f>IF(E10951="","TOTAL","")</f>
        <v/>
      </c>
      <c r="E10951" t="s">
        <v>422</v>
      </c>
    </row>
    <row r="10952" spans="1:5" outlineLevel="1" x14ac:dyDescent="0.35">
      <c r="A10952" s="25">
        <f>A10951</f>
        <v>43854</v>
      </c>
      <c r="B10952" s="24" t="str">
        <f>B10951</f>
        <v>SPECIALTY SUPPLY &amp; INSTALLATION</v>
      </c>
      <c r="C10952" s="26">
        <f>SUBTOTAL(9,C10949:C10951)</f>
        <v>136500</v>
      </c>
      <c r="D10952" s="26" t="str">
        <f>IF(E10952="","TOTAL","")</f>
        <v>TOTAL</v>
      </c>
    </row>
    <row r="10953" spans="1:5" outlineLevel="2" x14ac:dyDescent="0.35">
      <c r="A10953" s="11">
        <v>43854</v>
      </c>
      <c r="B10953" t="s">
        <v>335</v>
      </c>
      <c r="C10953" s="5">
        <v>125</v>
      </c>
      <c r="D10953" s="26" t="str">
        <f>IF(E10953="","TOTAL","")</f>
        <v/>
      </c>
      <c r="E10953" t="s">
        <v>77</v>
      </c>
    </row>
    <row r="10954" spans="1:5" outlineLevel="2" x14ac:dyDescent="0.35">
      <c r="A10954" s="11">
        <v>43854</v>
      </c>
      <c r="B10954" t="s">
        <v>335</v>
      </c>
      <c r="C10954" s="5">
        <v>190</v>
      </c>
      <c r="D10954" s="26" t="str">
        <f>IF(E10954="","TOTAL","")</f>
        <v/>
      </c>
      <c r="E10954" t="s">
        <v>77</v>
      </c>
    </row>
    <row r="10955" spans="1:5" outlineLevel="1" x14ac:dyDescent="0.35">
      <c r="A10955" s="25">
        <f>A10954</f>
        <v>43854</v>
      </c>
      <c r="B10955" s="24" t="str">
        <f>B10954</f>
        <v>CHARLES R SPIES</v>
      </c>
      <c r="C10955" s="26">
        <f>SUBTOTAL(9,C10953:C10954)</f>
        <v>315</v>
      </c>
      <c r="D10955" s="26" t="str">
        <f>IF(E10955="","TOTAL","")</f>
        <v>TOTAL</v>
      </c>
    </row>
    <row r="10956" spans="1:5" outlineLevel="2" x14ac:dyDescent="0.35">
      <c r="A10956" s="11">
        <v>43854</v>
      </c>
      <c r="B10956" t="s">
        <v>408</v>
      </c>
      <c r="C10956" s="5">
        <v>140</v>
      </c>
      <c r="D10956" s="26" t="str">
        <f>IF(E10956="","TOTAL","")</f>
        <v/>
      </c>
      <c r="E10956" t="s">
        <v>89</v>
      </c>
    </row>
    <row r="10957" spans="1:5" outlineLevel="1" x14ac:dyDescent="0.35">
      <c r="A10957" s="25">
        <f>A10956</f>
        <v>43854</v>
      </c>
      <c r="B10957" s="24" t="str">
        <f>B10956</f>
        <v>SPIRIT MONKEY LLC</v>
      </c>
      <c r="C10957" s="26">
        <f>SUBTOTAL(9,C10956:C10956)</f>
        <v>140</v>
      </c>
      <c r="D10957" s="26" t="str">
        <f>IF(E10957="","TOTAL","")</f>
        <v>TOTAL</v>
      </c>
    </row>
    <row r="10958" spans="1:5" outlineLevel="2" x14ac:dyDescent="0.35">
      <c r="A10958" s="11">
        <v>43854</v>
      </c>
      <c r="B10958" t="s">
        <v>1374</v>
      </c>
      <c r="C10958" s="5">
        <v>200</v>
      </c>
      <c r="D10958" s="26" t="str">
        <f>IF(E10958="","TOTAL","")</f>
        <v/>
      </c>
      <c r="E10958" t="s">
        <v>99</v>
      </c>
    </row>
    <row r="10959" spans="1:5" outlineLevel="1" x14ac:dyDescent="0.35">
      <c r="A10959" s="25">
        <f>A10958</f>
        <v>43854</v>
      </c>
      <c r="B10959" s="24" t="str">
        <f>B10958</f>
        <v>SPRING BRANCH ISD</v>
      </c>
      <c r="C10959" s="26">
        <f>SUBTOTAL(9,C10958:C10958)</f>
        <v>200</v>
      </c>
      <c r="D10959" s="26" t="str">
        <f>IF(E10959="","TOTAL","")</f>
        <v>TOTAL</v>
      </c>
    </row>
    <row r="10960" spans="1:5" outlineLevel="2" x14ac:dyDescent="0.35">
      <c r="A10960" s="11">
        <v>43854</v>
      </c>
      <c r="B10960" t="s">
        <v>1668</v>
      </c>
      <c r="C10960" s="5">
        <v>5197.43</v>
      </c>
      <c r="D10960" s="26" t="str">
        <f>IF(E10960="","TOTAL","")</f>
        <v/>
      </c>
      <c r="E10960" t="s">
        <v>655</v>
      </c>
    </row>
    <row r="10961" spans="1:5" outlineLevel="1" x14ac:dyDescent="0.35">
      <c r="A10961" s="25">
        <f>A10960</f>
        <v>43854</v>
      </c>
      <c r="B10961" s="24" t="str">
        <f>B10960</f>
        <v>SPRING BRANCH ISD ATHLETIC DEPT</v>
      </c>
      <c r="C10961" s="26">
        <f>SUBTOTAL(9,C10960:C10960)</f>
        <v>5197.43</v>
      </c>
      <c r="D10961" s="26" t="str">
        <f>IF(E10961="","TOTAL","")</f>
        <v>TOTAL</v>
      </c>
    </row>
    <row r="10962" spans="1:5" outlineLevel="2" x14ac:dyDescent="0.35">
      <c r="A10962" s="11">
        <v>43854</v>
      </c>
      <c r="B10962" t="s">
        <v>1986</v>
      </c>
      <c r="C10962" s="5">
        <v>1572.85</v>
      </c>
      <c r="D10962" s="26" t="str">
        <f>IF(E10962="","TOTAL","")</f>
        <v/>
      </c>
      <c r="E10962" t="s">
        <v>93</v>
      </c>
    </row>
    <row r="10963" spans="1:5" outlineLevel="1" x14ac:dyDescent="0.35">
      <c r="A10963" s="25">
        <f>A10962</f>
        <v>43854</v>
      </c>
      <c r="B10963" s="24" t="str">
        <f>B10962</f>
        <v>SPRING CREEK CATERING</v>
      </c>
      <c r="C10963" s="26">
        <f>SUBTOTAL(9,C10962:C10962)</f>
        <v>1572.85</v>
      </c>
      <c r="D10963" s="26" t="str">
        <f>IF(E10963="","TOTAL","")</f>
        <v>TOTAL</v>
      </c>
    </row>
    <row r="10964" spans="1:5" outlineLevel="2" x14ac:dyDescent="0.35">
      <c r="A10964" s="11">
        <v>43854</v>
      </c>
      <c r="B10964" t="s">
        <v>41</v>
      </c>
      <c r="C10964" s="5">
        <v>300.98</v>
      </c>
      <c r="D10964" s="26" t="str">
        <f>IF(E10964="","TOTAL","")</f>
        <v/>
      </c>
      <c r="E10964" t="s">
        <v>106</v>
      </c>
    </row>
    <row r="10965" spans="1:5" outlineLevel="2" x14ac:dyDescent="0.35">
      <c r="A10965" s="11">
        <v>43854</v>
      </c>
      <c r="B10965" t="s">
        <v>41</v>
      </c>
      <c r="C10965" s="5">
        <v>337.84</v>
      </c>
      <c r="D10965" s="26" t="str">
        <f>IF(E10965="","TOTAL","")</f>
        <v/>
      </c>
      <c r="E10965" t="s">
        <v>106</v>
      </c>
    </row>
    <row r="10966" spans="1:5" outlineLevel="2" x14ac:dyDescent="0.35">
      <c r="A10966" s="11">
        <v>43854</v>
      </c>
      <c r="B10966" t="s">
        <v>41</v>
      </c>
      <c r="C10966" s="5">
        <v>601.96</v>
      </c>
      <c r="D10966" s="26" t="str">
        <f>IF(E10966="","TOTAL","")</f>
        <v/>
      </c>
      <c r="E10966" t="s">
        <v>106</v>
      </c>
    </row>
    <row r="10967" spans="1:5" outlineLevel="2" x14ac:dyDescent="0.35">
      <c r="A10967" s="11">
        <v>43854</v>
      </c>
      <c r="B10967" t="s">
        <v>41</v>
      </c>
      <c r="C10967" s="5">
        <v>308.06</v>
      </c>
      <c r="D10967" s="26" t="str">
        <f>IF(E10967="","TOTAL","")</f>
        <v/>
      </c>
      <c r="E10967" t="s">
        <v>106</v>
      </c>
    </row>
    <row r="10968" spans="1:5" outlineLevel="2" x14ac:dyDescent="0.35">
      <c r="A10968" s="11">
        <v>43854</v>
      </c>
      <c r="B10968" t="s">
        <v>41</v>
      </c>
      <c r="C10968" s="5">
        <v>405.4</v>
      </c>
      <c r="D10968" s="26" t="str">
        <f>IF(E10968="","TOTAL","")</f>
        <v/>
      </c>
      <c r="E10968" t="s">
        <v>106</v>
      </c>
    </row>
    <row r="10969" spans="1:5" outlineLevel="2" x14ac:dyDescent="0.35">
      <c r="A10969" s="11">
        <v>43854</v>
      </c>
      <c r="B10969" t="s">
        <v>41</v>
      </c>
      <c r="C10969" s="5">
        <v>337.84</v>
      </c>
      <c r="D10969" s="26" t="str">
        <f>IF(E10969="","TOTAL","")</f>
        <v/>
      </c>
      <c r="E10969" t="s">
        <v>106</v>
      </c>
    </row>
    <row r="10970" spans="1:5" outlineLevel="2" x14ac:dyDescent="0.35">
      <c r="A10970" s="11">
        <v>43854</v>
      </c>
      <c r="B10970" t="s">
        <v>41</v>
      </c>
      <c r="C10970" s="5">
        <v>924.18</v>
      </c>
      <c r="D10970" s="26" t="str">
        <f>IF(E10970="","TOTAL","")</f>
        <v/>
      </c>
      <c r="E10970" t="s">
        <v>106</v>
      </c>
    </row>
    <row r="10971" spans="1:5" outlineLevel="2" x14ac:dyDescent="0.35">
      <c r="A10971" s="11">
        <v>43854</v>
      </c>
      <c r="B10971" t="s">
        <v>41</v>
      </c>
      <c r="C10971" s="5">
        <v>1351.36</v>
      </c>
      <c r="D10971" s="26" t="str">
        <f>IF(E10971="","TOTAL","")</f>
        <v/>
      </c>
      <c r="E10971" t="s">
        <v>106</v>
      </c>
    </row>
    <row r="10972" spans="1:5" outlineLevel="2" x14ac:dyDescent="0.35">
      <c r="A10972" s="11">
        <v>43854</v>
      </c>
      <c r="B10972" t="s">
        <v>41</v>
      </c>
      <c r="C10972" s="5">
        <v>1351.36</v>
      </c>
      <c r="D10972" s="26" t="str">
        <f>IF(E10972="","TOTAL","")</f>
        <v/>
      </c>
      <c r="E10972" t="s">
        <v>106</v>
      </c>
    </row>
    <row r="10973" spans="1:5" outlineLevel="2" x14ac:dyDescent="0.35">
      <c r="A10973" s="11">
        <v>43854</v>
      </c>
      <c r="B10973" t="s">
        <v>41</v>
      </c>
      <c r="C10973" s="5">
        <v>300.98</v>
      </c>
      <c r="D10973" s="26" t="str">
        <f>IF(E10973="","TOTAL","")</f>
        <v/>
      </c>
      <c r="E10973" t="s">
        <v>106</v>
      </c>
    </row>
    <row r="10974" spans="1:5" outlineLevel="2" x14ac:dyDescent="0.35">
      <c r="A10974" s="11">
        <v>43854</v>
      </c>
      <c r="B10974" t="s">
        <v>41</v>
      </c>
      <c r="C10974" s="5">
        <v>337.84</v>
      </c>
      <c r="D10974" s="26" t="str">
        <f>IF(E10974="","TOTAL","")</f>
        <v/>
      </c>
      <c r="E10974" t="s">
        <v>106</v>
      </c>
    </row>
    <row r="10975" spans="1:5" outlineLevel="2" x14ac:dyDescent="0.35">
      <c r="A10975" s="11">
        <v>43854</v>
      </c>
      <c r="B10975" t="s">
        <v>41</v>
      </c>
      <c r="C10975" s="5">
        <v>117</v>
      </c>
      <c r="D10975" s="26" t="str">
        <f>IF(E10975="","TOTAL","")</f>
        <v/>
      </c>
      <c r="E10975" t="s">
        <v>106</v>
      </c>
    </row>
    <row r="10976" spans="1:5" outlineLevel="1" x14ac:dyDescent="0.35">
      <c r="A10976" s="25">
        <f>A10975</f>
        <v>43854</v>
      </c>
      <c r="B10976" s="24" t="str">
        <f>B10975</f>
        <v>SPRINT WASTE SERVICES LP</v>
      </c>
      <c r="C10976" s="26">
        <f>SUBTOTAL(9,C10964:C10975)</f>
        <v>6674.7999999999993</v>
      </c>
      <c r="D10976" s="26" t="str">
        <f>IF(E10976="","TOTAL","")</f>
        <v>TOTAL</v>
      </c>
    </row>
    <row r="10977" spans="1:5" outlineLevel="2" x14ac:dyDescent="0.35">
      <c r="A10977" s="11">
        <v>43854</v>
      </c>
      <c r="B10977" t="s">
        <v>645</v>
      </c>
      <c r="C10977" s="5">
        <v>125</v>
      </c>
      <c r="D10977" s="26" t="str">
        <f>IF(E10977="","TOTAL","")</f>
        <v/>
      </c>
      <c r="E10977" t="s">
        <v>77</v>
      </c>
    </row>
    <row r="10978" spans="1:5" outlineLevel="1" x14ac:dyDescent="0.35">
      <c r="A10978" s="25">
        <f>A10977</f>
        <v>43854</v>
      </c>
      <c r="B10978" s="24" t="str">
        <f>B10977</f>
        <v>JASON ST JULIEN</v>
      </c>
      <c r="C10978" s="26">
        <f>SUBTOTAL(9,C10977:C10977)</f>
        <v>125</v>
      </c>
      <c r="D10978" s="26" t="str">
        <f>IF(E10978="","TOTAL","")</f>
        <v>TOTAL</v>
      </c>
    </row>
    <row r="10979" spans="1:5" outlineLevel="2" x14ac:dyDescent="0.35">
      <c r="A10979" s="11">
        <v>43854</v>
      </c>
      <c r="B10979" t="s">
        <v>247</v>
      </c>
      <c r="C10979" s="5">
        <v>12985</v>
      </c>
      <c r="D10979" s="26" t="str">
        <f>IF(E10979="","TOTAL","")</f>
        <v/>
      </c>
      <c r="E10979" t="s">
        <v>88</v>
      </c>
    </row>
    <row r="10980" spans="1:5" outlineLevel="2" x14ac:dyDescent="0.35">
      <c r="A10980" s="11">
        <v>43854</v>
      </c>
      <c r="B10980" t="s">
        <v>247</v>
      </c>
      <c r="C10980" s="5">
        <v>28175</v>
      </c>
      <c r="D10980" s="26" t="str">
        <f>IF(E10980="","TOTAL","")</f>
        <v/>
      </c>
      <c r="E10980" t="s">
        <v>88</v>
      </c>
    </row>
    <row r="10981" spans="1:5" outlineLevel="1" x14ac:dyDescent="0.35">
      <c r="A10981" s="25">
        <f>A10980</f>
        <v>43854</v>
      </c>
      <c r="B10981" s="24" t="str">
        <f>B10980</f>
        <v>STANTEC ARCHITECTURE INC</v>
      </c>
      <c r="C10981" s="26">
        <f>SUBTOTAL(9,C10979:C10980)</f>
        <v>41160</v>
      </c>
      <c r="D10981" s="26" t="str">
        <f>IF(E10981="","TOTAL","")</f>
        <v>TOTAL</v>
      </c>
    </row>
    <row r="10982" spans="1:5" outlineLevel="2" x14ac:dyDescent="0.35">
      <c r="A10982" s="11">
        <v>43854</v>
      </c>
      <c r="B10982" t="s">
        <v>378</v>
      </c>
      <c r="C10982" s="5">
        <v>85</v>
      </c>
      <c r="D10982" s="26" t="str">
        <f>IF(E10982="","TOTAL","")</f>
        <v/>
      </c>
      <c r="E10982" t="s">
        <v>77</v>
      </c>
    </row>
    <row r="10983" spans="1:5" outlineLevel="1" x14ac:dyDescent="0.35">
      <c r="A10983" s="25">
        <f>A10982</f>
        <v>43854</v>
      </c>
      <c r="B10983" s="24" t="str">
        <f>B10982</f>
        <v>EUGENE M STEIN</v>
      </c>
      <c r="C10983" s="26">
        <f>SUBTOTAL(9,C10982:C10982)</f>
        <v>85</v>
      </c>
      <c r="D10983" s="26" t="str">
        <f>IF(E10983="","TOTAL","")</f>
        <v>TOTAL</v>
      </c>
    </row>
    <row r="10984" spans="1:5" outlineLevel="2" x14ac:dyDescent="0.35">
      <c r="A10984" s="11">
        <v>43854</v>
      </c>
      <c r="B10984" t="s">
        <v>171</v>
      </c>
      <c r="C10984" s="5">
        <v>538.20000000000005</v>
      </c>
      <c r="D10984" s="26" t="str">
        <f>IF(E10984="","TOTAL","")</f>
        <v/>
      </c>
      <c r="E10984" t="s">
        <v>79</v>
      </c>
    </row>
    <row r="10985" spans="1:5" outlineLevel="2" x14ac:dyDescent="0.35">
      <c r="A10985" s="11">
        <v>43854</v>
      </c>
      <c r="B10985" t="s">
        <v>171</v>
      </c>
      <c r="C10985" s="5">
        <v>5000</v>
      </c>
      <c r="D10985" s="26" t="str">
        <f>IF(E10985="","TOTAL","")</f>
        <v/>
      </c>
      <c r="E10985" t="s">
        <v>79</v>
      </c>
    </row>
    <row r="10986" spans="1:5" outlineLevel="1" x14ac:dyDescent="0.35">
      <c r="A10986" s="25">
        <f>A10985</f>
        <v>43854</v>
      </c>
      <c r="B10986" s="24" t="str">
        <f>B10985</f>
        <v>STEINHAUSERS</v>
      </c>
      <c r="C10986" s="26">
        <f>SUBTOTAL(9,C10984:C10985)</f>
        <v>5538.2</v>
      </c>
      <c r="D10986" s="26" t="str">
        <f>IF(E10986="","TOTAL","")</f>
        <v>TOTAL</v>
      </c>
    </row>
    <row r="10987" spans="1:5" outlineLevel="2" x14ac:dyDescent="0.35">
      <c r="A10987" s="11">
        <v>43854</v>
      </c>
      <c r="B10987" t="s">
        <v>813</v>
      </c>
      <c r="C10987" s="5">
        <v>125</v>
      </c>
      <c r="D10987" s="26" t="str">
        <f>IF(E10987="","TOTAL","")</f>
        <v/>
      </c>
      <c r="E10987" t="s">
        <v>99</v>
      </c>
    </row>
    <row r="10988" spans="1:5" outlineLevel="1" x14ac:dyDescent="0.35">
      <c r="A10988" s="25">
        <f>A10987</f>
        <v>43854</v>
      </c>
      <c r="B10988" s="24" t="str">
        <f>B10987</f>
        <v>STRAKE JESUIT COLLEGE PREPARATORY</v>
      </c>
      <c r="C10988" s="26">
        <f>SUBTOTAL(9,C10987:C10987)</f>
        <v>125</v>
      </c>
      <c r="D10988" s="26" t="str">
        <f>IF(E10988="","TOTAL","")</f>
        <v>TOTAL</v>
      </c>
    </row>
    <row r="10989" spans="1:5" outlineLevel="2" x14ac:dyDescent="0.35">
      <c r="A10989" s="11">
        <v>43854</v>
      </c>
      <c r="B10989" t="s">
        <v>813</v>
      </c>
      <c r="C10989" s="5">
        <v>100</v>
      </c>
      <c r="D10989" s="26" t="str">
        <f>IF(E10989="","TOTAL","")</f>
        <v/>
      </c>
      <c r="E10989" t="s">
        <v>99</v>
      </c>
    </row>
    <row r="10990" spans="1:5" outlineLevel="2" x14ac:dyDescent="0.35">
      <c r="A10990" s="11">
        <v>43854</v>
      </c>
      <c r="B10990" t="s">
        <v>813</v>
      </c>
      <c r="C10990" s="5">
        <v>100</v>
      </c>
      <c r="D10990" s="26" t="str">
        <f>IF(E10990="","TOTAL","")</f>
        <v/>
      </c>
      <c r="E10990" t="s">
        <v>99</v>
      </c>
    </row>
    <row r="10991" spans="1:5" outlineLevel="1" x14ac:dyDescent="0.35">
      <c r="A10991" s="25">
        <f>A10990</f>
        <v>43854</v>
      </c>
      <c r="B10991" s="24" t="str">
        <f>B10990</f>
        <v>STRAKE JESUIT COLLEGE PREPARATORY</v>
      </c>
      <c r="C10991" s="26">
        <f>SUBTOTAL(9,C10989:C10990)</f>
        <v>200</v>
      </c>
      <c r="D10991" s="26" t="str">
        <f>IF(E10991="","TOTAL","")</f>
        <v>TOTAL</v>
      </c>
    </row>
    <row r="10992" spans="1:5" outlineLevel="2" x14ac:dyDescent="0.35">
      <c r="A10992" s="11">
        <v>43854</v>
      </c>
      <c r="B10992" t="s">
        <v>1987</v>
      </c>
      <c r="C10992" s="5">
        <v>4720.5</v>
      </c>
      <c r="D10992" s="26" t="str">
        <f>IF(E10992="","TOTAL","")</f>
        <v/>
      </c>
      <c r="E10992" t="s">
        <v>80</v>
      </c>
    </row>
    <row r="10993" spans="1:5" outlineLevel="1" x14ac:dyDescent="0.35">
      <c r="A10993" s="25">
        <f>A10992</f>
        <v>43854</v>
      </c>
      <c r="B10993" s="24" t="str">
        <f>B10992</f>
        <v>STUTTERING THERAPY RESOURCES INC</v>
      </c>
      <c r="C10993" s="26">
        <f>SUBTOTAL(9,C10992:C10992)</f>
        <v>4720.5</v>
      </c>
      <c r="D10993" s="26" t="str">
        <f>IF(E10993="","TOTAL","")</f>
        <v>TOTAL</v>
      </c>
    </row>
    <row r="10994" spans="1:5" outlineLevel="2" x14ac:dyDescent="0.35">
      <c r="A10994" s="11">
        <v>43854</v>
      </c>
      <c r="B10994" t="s">
        <v>1988</v>
      </c>
      <c r="C10994" s="5">
        <v>760.06</v>
      </c>
      <c r="D10994" s="26" t="str">
        <f>IF(E10994="","TOTAL","")</f>
        <v/>
      </c>
      <c r="E10994" t="s">
        <v>79</v>
      </c>
    </row>
    <row r="10995" spans="1:5" outlineLevel="2" x14ac:dyDescent="0.35">
      <c r="A10995" s="11">
        <v>43854</v>
      </c>
      <c r="B10995" t="s">
        <v>1988</v>
      </c>
      <c r="C10995" s="5">
        <v>903.32</v>
      </c>
      <c r="D10995" s="26" t="str">
        <f>IF(E10995="","TOTAL","")</f>
        <v/>
      </c>
      <c r="E10995" t="s">
        <v>79</v>
      </c>
    </row>
    <row r="10996" spans="1:5" outlineLevel="1" x14ac:dyDescent="0.35">
      <c r="A10996" s="25">
        <f>A10995</f>
        <v>43854</v>
      </c>
      <c r="B10996" s="24" t="str">
        <f>B10995</f>
        <v>SULLIVAN SUPPLY INC</v>
      </c>
      <c r="C10996" s="26">
        <f>SUBTOTAL(9,C10994:C10995)</f>
        <v>1663.38</v>
      </c>
      <c r="D10996" s="26" t="str">
        <f>IF(E10996="","TOTAL","")</f>
        <v>TOTAL</v>
      </c>
    </row>
    <row r="10997" spans="1:5" outlineLevel="2" x14ac:dyDescent="0.35">
      <c r="A10997" s="11">
        <v>43854</v>
      </c>
      <c r="B10997" t="s">
        <v>188</v>
      </c>
      <c r="C10997" s="5">
        <v>64.59</v>
      </c>
      <c r="D10997" s="26" t="str">
        <f>IF(E10997="","TOTAL","")</f>
        <v/>
      </c>
      <c r="E10997" t="s">
        <v>79</v>
      </c>
    </row>
    <row r="10998" spans="1:5" outlineLevel="2" x14ac:dyDescent="0.35">
      <c r="A10998" s="11">
        <v>43854</v>
      </c>
      <c r="B10998" t="s">
        <v>188</v>
      </c>
      <c r="C10998" s="5">
        <v>1907.15</v>
      </c>
      <c r="D10998" s="26" t="str">
        <f>IF(E10998="","TOTAL","")</f>
        <v/>
      </c>
      <c r="E10998" t="s">
        <v>79</v>
      </c>
    </row>
    <row r="10999" spans="1:5" outlineLevel="2" x14ac:dyDescent="0.35">
      <c r="A10999" s="11">
        <v>43854</v>
      </c>
      <c r="B10999" t="s">
        <v>188</v>
      </c>
      <c r="C10999" s="5">
        <v>1479.78</v>
      </c>
      <c r="D10999" s="26" t="str">
        <f>IF(E10999="","TOTAL","")</f>
        <v/>
      </c>
      <c r="E10999" t="s">
        <v>79</v>
      </c>
    </row>
    <row r="11000" spans="1:5" outlineLevel="1" x14ac:dyDescent="0.35">
      <c r="A11000" s="25">
        <f>A10999</f>
        <v>43854</v>
      </c>
      <c r="B11000" s="24" t="str">
        <f>B10999</f>
        <v>SUPERIOR TROPHIES</v>
      </c>
      <c r="C11000" s="26">
        <f>SUBTOTAL(9,C10997:C10999)</f>
        <v>3451.52</v>
      </c>
      <c r="D11000" s="26" t="str">
        <f>IF(E11000="","TOTAL","")</f>
        <v>TOTAL</v>
      </c>
    </row>
    <row r="11001" spans="1:5" outlineLevel="2" x14ac:dyDescent="0.35">
      <c r="A11001" s="11">
        <v>43854</v>
      </c>
      <c r="B11001" t="s">
        <v>258</v>
      </c>
      <c r="C11001" s="5">
        <v>1200</v>
      </c>
      <c r="D11001" s="26" t="str">
        <f>IF(E11001="","TOTAL","")</f>
        <v/>
      </c>
      <c r="E11001" t="s">
        <v>77</v>
      </c>
    </row>
    <row r="11002" spans="1:5" outlineLevel="1" x14ac:dyDescent="0.35">
      <c r="A11002" s="25">
        <f>A11001</f>
        <v>43854</v>
      </c>
      <c r="B11002" s="24" t="str">
        <f>B11001</f>
        <v>SWAGIT PRODUCTIONS, LLC</v>
      </c>
      <c r="C11002" s="26">
        <f>SUBTOTAL(9,C11001:C11001)</f>
        <v>1200</v>
      </c>
      <c r="D11002" s="26" t="str">
        <f>IF(E11002="","TOTAL","")</f>
        <v>TOTAL</v>
      </c>
    </row>
    <row r="11003" spans="1:5" outlineLevel="2" x14ac:dyDescent="0.35">
      <c r="A11003" s="11">
        <v>43854</v>
      </c>
      <c r="B11003" t="s">
        <v>1989</v>
      </c>
      <c r="C11003" s="5">
        <v>67.5</v>
      </c>
      <c r="D11003" s="26" t="str">
        <f>IF(E11003="","TOTAL","")</f>
        <v/>
      </c>
      <c r="E11003" t="s">
        <v>77</v>
      </c>
    </row>
    <row r="11004" spans="1:5" outlineLevel="2" x14ac:dyDescent="0.35">
      <c r="A11004" s="11">
        <v>43854</v>
      </c>
      <c r="B11004" t="s">
        <v>1989</v>
      </c>
      <c r="C11004" s="5">
        <v>127.5</v>
      </c>
      <c r="D11004" s="26" t="str">
        <f>IF(E11004="","TOTAL","")</f>
        <v/>
      </c>
      <c r="E11004" t="s">
        <v>77</v>
      </c>
    </row>
    <row r="11005" spans="1:5" outlineLevel="1" x14ac:dyDescent="0.35">
      <c r="A11005" s="25">
        <f>A11004</f>
        <v>43854</v>
      </c>
      <c r="B11005" s="24" t="str">
        <f>B11004</f>
        <v>HAITHAM SWAIDAN</v>
      </c>
      <c r="C11005" s="26">
        <f>SUBTOTAL(9,C11003:C11004)</f>
        <v>195</v>
      </c>
      <c r="D11005" s="26" t="str">
        <f>IF(E11005="","TOTAL","")</f>
        <v>TOTAL</v>
      </c>
    </row>
    <row r="11006" spans="1:5" outlineLevel="2" x14ac:dyDescent="0.35">
      <c r="A11006" s="11">
        <v>43854</v>
      </c>
      <c r="B11006" t="s">
        <v>1058</v>
      </c>
      <c r="C11006" s="5">
        <v>467.8</v>
      </c>
      <c r="D11006" s="26" t="str">
        <f>IF(E11006="","TOTAL","")</f>
        <v/>
      </c>
      <c r="E11006" t="s">
        <v>93</v>
      </c>
    </row>
    <row r="11007" spans="1:5" outlineLevel="2" x14ac:dyDescent="0.35">
      <c r="A11007" s="11">
        <v>43854</v>
      </c>
      <c r="B11007" t="s">
        <v>1058</v>
      </c>
      <c r="C11007" s="5">
        <v>115.09</v>
      </c>
      <c r="D11007" s="26" t="str">
        <f>IF(E11007="","TOTAL","")</f>
        <v/>
      </c>
      <c r="E11007" t="s">
        <v>93</v>
      </c>
    </row>
    <row r="11008" spans="1:5" outlineLevel="1" x14ac:dyDescent="0.35">
      <c r="A11008" s="25">
        <f>A11007</f>
        <v>43854</v>
      </c>
      <c r="B11008" s="24" t="str">
        <f>B11007</f>
        <v>FIESTA RESTAURANT GROUP</v>
      </c>
      <c r="C11008" s="26">
        <f>SUBTOTAL(9,C11006:C11007)</f>
        <v>582.89</v>
      </c>
      <c r="D11008" s="26" t="str">
        <f>IF(E11008="","TOTAL","")</f>
        <v>TOTAL</v>
      </c>
    </row>
    <row r="11009" spans="1:5" outlineLevel="2" x14ac:dyDescent="0.35">
      <c r="A11009" s="11">
        <v>43854</v>
      </c>
      <c r="B11009" t="s">
        <v>1990</v>
      </c>
      <c r="C11009" s="5">
        <v>135</v>
      </c>
      <c r="D11009" s="26" t="str">
        <f>IF(E11009="","TOTAL","")</f>
        <v/>
      </c>
      <c r="E11009" t="s">
        <v>77</v>
      </c>
    </row>
    <row r="11010" spans="1:5" outlineLevel="2" x14ac:dyDescent="0.35">
      <c r="A11010" s="11">
        <v>43854</v>
      </c>
      <c r="B11010" t="s">
        <v>1990</v>
      </c>
      <c r="C11010" s="5">
        <v>135</v>
      </c>
      <c r="D11010" s="26" t="str">
        <f>IF(E11010="","TOTAL","")</f>
        <v/>
      </c>
      <c r="E11010" t="s">
        <v>77</v>
      </c>
    </row>
    <row r="11011" spans="1:5" outlineLevel="1" x14ac:dyDescent="0.35">
      <c r="A11011" s="25">
        <f>A11010</f>
        <v>43854</v>
      </c>
      <c r="B11011" s="24" t="str">
        <f>B11010</f>
        <v>PHILLIP AMINE TARHINI</v>
      </c>
      <c r="C11011" s="26">
        <f>SUBTOTAL(9,C11009:C11010)</f>
        <v>270</v>
      </c>
      <c r="D11011" s="26" t="str">
        <f>IF(E11011="","TOTAL","")</f>
        <v>TOTAL</v>
      </c>
    </row>
    <row r="11012" spans="1:5" outlineLevel="2" x14ac:dyDescent="0.35">
      <c r="A11012" s="11">
        <v>43854</v>
      </c>
      <c r="B11012" t="s">
        <v>409</v>
      </c>
      <c r="C11012" s="5">
        <v>14254.84</v>
      </c>
      <c r="D11012" s="26" t="str">
        <f>IF(E11012="","TOTAL","")</f>
        <v/>
      </c>
      <c r="E11012" t="s">
        <v>77</v>
      </c>
    </row>
    <row r="11013" spans="1:5" outlineLevel="2" x14ac:dyDescent="0.35">
      <c r="A11013" s="11">
        <v>43854</v>
      </c>
      <c r="B11013" t="s">
        <v>409</v>
      </c>
      <c r="C11013" s="5">
        <v>17999.87</v>
      </c>
      <c r="D11013" s="26" t="str">
        <f>IF(E11013="","TOTAL","")</f>
        <v/>
      </c>
      <c r="E11013" t="s">
        <v>77</v>
      </c>
    </row>
    <row r="11014" spans="1:5" outlineLevel="1" x14ac:dyDescent="0.35">
      <c r="A11014" s="25">
        <f>A11013</f>
        <v>43854</v>
      </c>
      <c r="B11014" s="24" t="str">
        <f>B11013</f>
        <v>TASB INC</v>
      </c>
      <c r="C11014" s="26">
        <f>SUBTOTAL(9,C11012:C11013)</f>
        <v>32254.71</v>
      </c>
      <c r="D11014" s="26" t="str">
        <f>IF(E11014="","TOTAL","")</f>
        <v>TOTAL</v>
      </c>
    </row>
    <row r="11015" spans="1:5" outlineLevel="2" x14ac:dyDescent="0.35">
      <c r="A11015" s="11">
        <v>43854</v>
      </c>
      <c r="B11015" t="s">
        <v>124</v>
      </c>
      <c r="C11015" s="5">
        <v>50</v>
      </c>
      <c r="D11015" s="26" t="str">
        <f>IF(E11015="","TOTAL","")</f>
        <v/>
      </c>
      <c r="E11015" t="s">
        <v>82</v>
      </c>
    </row>
    <row r="11016" spans="1:5" outlineLevel="1" x14ac:dyDescent="0.35">
      <c r="A11016" s="25">
        <f>A11015</f>
        <v>43854</v>
      </c>
      <c r="B11016" s="24" t="str">
        <f>B11015</f>
        <v>TASBO</v>
      </c>
      <c r="C11016" s="26">
        <f>SUBTOTAL(9,C11015:C11015)</f>
        <v>50</v>
      </c>
      <c r="D11016" s="26" t="str">
        <f>IF(E11016="","TOTAL","")</f>
        <v>TOTAL</v>
      </c>
    </row>
    <row r="11017" spans="1:5" outlineLevel="2" x14ac:dyDescent="0.35">
      <c r="A11017" s="11">
        <v>43854</v>
      </c>
      <c r="B11017" t="s">
        <v>124</v>
      </c>
      <c r="C11017" s="5">
        <v>385</v>
      </c>
      <c r="D11017" s="26" t="str">
        <f>IF(E11017="","TOTAL","")</f>
        <v/>
      </c>
      <c r="E11017" t="s">
        <v>82</v>
      </c>
    </row>
    <row r="11018" spans="1:5" outlineLevel="1" x14ac:dyDescent="0.35">
      <c r="A11018" s="25">
        <f>A11017</f>
        <v>43854</v>
      </c>
      <c r="B11018" s="24" t="str">
        <f>B11017</f>
        <v>TASBO</v>
      </c>
      <c r="C11018" s="26">
        <f>SUBTOTAL(9,C11017:C11017)</f>
        <v>385</v>
      </c>
      <c r="D11018" s="26" t="str">
        <f>IF(E11018="","TOTAL","")</f>
        <v>TOTAL</v>
      </c>
    </row>
    <row r="11019" spans="1:5" outlineLevel="2" x14ac:dyDescent="0.35">
      <c r="A11019" s="11">
        <v>43854</v>
      </c>
      <c r="B11019" t="s">
        <v>1991</v>
      </c>
      <c r="C11019" s="5">
        <v>225</v>
      </c>
      <c r="D11019" s="26" t="str">
        <f>IF(E11019="","TOTAL","")</f>
        <v/>
      </c>
      <c r="E11019" t="s">
        <v>82</v>
      </c>
    </row>
    <row r="11020" spans="1:5" outlineLevel="1" x14ac:dyDescent="0.35">
      <c r="A11020" s="25">
        <f>A11019</f>
        <v>43854</v>
      </c>
      <c r="B11020" s="24" t="str">
        <f>B11019</f>
        <v>TASSP</v>
      </c>
      <c r="C11020" s="26">
        <f>SUBTOTAL(9,C11019:C11019)</f>
        <v>225</v>
      </c>
      <c r="D11020" s="26" t="str">
        <f>IF(E11020="","TOTAL","")</f>
        <v>TOTAL</v>
      </c>
    </row>
    <row r="11021" spans="1:5" outlineLevel="2" x14ac:dyDescent="0.35">
      <c r="A11021" s="11">
        <v>43854</v>
      </c>
      <c r="B11021" t="s">
        <v>1383</v>
      </c>
      <c r="C11021" s="5">
        <v>85</v>
      </c>
      <c r="D11021" s="26" t="str">
        <f>IF(E11021="","TOTAL","")</f>
        <v/>
      </c>
      <c r="E11021" t="s">
        <v>77</v>
      </c>
    </row>
    <row r="11022" spans="1:5" outlineLevel="1" x14ac:dyDescent="0.35">
      <c r="A11022" s="25">
        <f>A11021</f>
        <v>43854</v>
      </c>
      <c r="B11022" s="24" t="str">
        <f>B11021</f>
        <v>DANIEL R TAYLOR</v>
      </c>
      <c r="C11022" s="26">
        <f>SUBTOTAL(9,C11021:C11021)</f>
        <v>85</v>
      </c>
      <c r="D11022" s="26" t="str">
        <f>IF(E11022="","TOTAL","")</f>
        <v>TOTAL</v>
      </c>
    </row>
    <row r="11023" spans="1:5" outlineLevel="2" x14ac:dyDescent="0.35">
      <c r="A11023" s="11">
        <v>43854</v>
      </c>
      <c r="B11023" t="s">
        <v>459</v>
      </c>
      <c r="C11023" s="5">
        <v>314.24</v>
      </c>
      <c r="D11023" s="26" t="str">
        <f>IF(E11023="","TOTAL","")</f>
        <v/>
      </c>
      <c r="E11023" t="s">
        <v>79</v>
      </c>
    </row>
    <row r="11024" spans="1:5" outlineLevel="2" x14ac:dyDescent="0.35">
      <c r="A11024" s="11">
        <v>43854</v>
      </c>
      <c r="B11024" t="s">
        <v>459</v>
      </c>
      <c r="C11024" s="5">
        <v>578.33000000000004</v>
      </c>
      <c r="D11024" s="26" t="str">
        <f>IF(E11024="","TOTAL","")</f>
        <v/>
      </c>
      <c r="E11024" t="s">
        <v>79</v>
      </c>
    </row>
    <row r="11025" spans="1:5" outlineLevel="2" x14ac:dyDescent="0.35">
      <c r="A11025" s="11">
        <v>43854</v>
      </c>
      <c r="B11025" t="s">
        <v>459</v>
      </c>
      <c r="C11025" s="5">
        <v>250.61</v>
      </c>
      <c r="D11025" s="26" t="str">
        <f>IF(E11025="","TOTAL","")</f>
        <v/>
      </c>
      <c r="E11025" t="s">
        <v>79</v>
      </c>
    </row>
    <row r="11026" spans="1:5" outlineLevel="2" x14ac:dyDescent="0.35">
      <c r="A11026" s="11">
        <v>43854</v>
      </c>
      <c r="B11026" t="s">
        <v>459</v>
      </c>
      <c r="C11026" s="5">
        <v>363.94</v>
      </c>
      <c r="D11026" s="26" t="str">
        <f>IF(E11026="","TOTAL","")</f>
        <v/>
      </c>
      <c r="E11026" t="s">
        <v>79</v>
      </c>
    </row>
    <row r="11027" spans="1:5" outlineLevel="2" x14ac:dyDescent="0.35">
      <c r="A11027" s="11">
        <v>43854</v>
      </c>
      <c r="B11027" t="s">
        <v>459</v>
      </c>
      <c r="C11027" s="5">
        <v>137.13</v>
      </c>
      <c r="D11027" s="26" t="str">
        <f>IF(E11027="","TOTAL","")</f>
        <v/>
      </c>
      <c r="E11027" t="s">
        <v>79</v>
      </c>
    </row>
    <row r="11028" spans="1:5" outlineLevel="2" x14ac:dyDescent="0.35">
      <c r="A11028" s="11">
        <v>43854</v>
      </c>
      <c r="B11028" t="s">
        <v>459</v>
      </c>
      <c r="C11028" s="5">
        <v>160.96</v>
      </c>
      <c r="D11028" s="26" t="str">
        <f>IF(E11028="","TOTAL","")</f>
        <v/>
      </c>
      <c r="E11028" t="s">
        <v>79</v>
      </c>
    </row>
    <row r="11029" spans="1:5" outlineLevel="2" x14ac:dyDescent="0.35">
      <c r="A11029" s="11">
        <v>43854</v>
      </c>
      <c r="B11029" t="s">
        <v>459</v>
      </c>
      <c r="C11029" s="5">
        <v>210.71</v>
      </c>
      <c r="D11029" s="26" t="str">
        <f>IF(E11029="","TOTAL","")</f>
        <v/>
      </c>
      <c r="E11029" t="s">
        <v>79</v>
      </c>
    </row>
    <row r="11030" spans="1:5" outlineLevel="2" x14ac:dyDescent="0.35">
      <c r="A11030" s="11">
        <v>43854</v>
      </c>
      <c r="B11030" t="s">
        <v>459</v>
      </c>
      <c r="C11030" s="5">
        <v>355</v>
      </c>
      <c r="D11030" s="26" t="str">
        <f>IF(E11030="","TOTAL","")</f>
        <v/>
      </c>
      <c r="E11030" t="s">
        <v>79</v>
      </c>
    </row>
    <row r="11031" spans="1:5" outlineLevel="2" x14ac:dyDescent="0.35">
      <c r="A11031" s="11">
        <v>43854</v>
      </c>
      <c r="B11031" t="s">
        <v>459</v>
      </c>
      <c r="C11031" s="5">
        <v>278.55</v>
      </c>
      <c r="D11031" s="26" t="str">
        <f>IF(E11031="","TOTAL","")</f>
        <v/>
      </c>
      <c r="E11031" t="s">
        <v>79</v>
      </c>
    </row>
    <row r="11032" spans="1:5" outlineLevel="2" x14ac:dyDescent="0.35">
      <c r="A11032" s="11">
        <v>43854</v>
      </c>
      <c r="B11032" t="s">
        <v>459</v>
      </c>
      <c r="C11032" s="5">
        <v>153.77000000000001</v>
      </c>
      <c r="D11032" s="26" t="str">
        <f>IF(E11032="","TOTAL","")</f>
        <v/>
      </c>
      <c r="E11032" t="s">
        <v>79</v>
      </c>
    </row>
    <row r="11033" spans="1:5" outlineLevel="1" x14ac:dyDescent="0.35">
      <c r="A11033" s="25">
        <f>A11032</f>
        <v>43854</v>
      </c>
      <c r="B11033" s="24" t="str">
        <f>B11032</f>
        <v>FLORAL SERVICE INC</v>
      </c>
      <c r="C11033" s="26">
        <f>SUBTOTAL(9,C11023:C11032)</f>
        <v>2803.2400000000002</v>
      </c>
      <c r="D11033" s="26" t="str">
        <f>IF(E11033="","TOTAL","")</f>
        <v>TOTAL</v>
      </c>
    </row>
    <row r="11034" spans="1:5" outlineLevel="2" x14ac:dyDescent="0.35">
      <c r="A11034" s="11">
        <v>43854</v>
      </c>
      <c r="B11034" t="s">
        <v>1992</v>
      </c>
      <c r="C11034" s="5">
        <v>25</v>
      </c>
      <c r="D11034" s="26" t="str">
        <f>IF(E11034="","TOTAL","")</f>
        <v/>
      </c>
      <c r="E11034" t="s">
        <v>82</v>
      </c>
    </row>
    <row r="11035" spans="1:5" outlineLevel="1" x14ac:dyDescent="0.35">
      <c r="A11035" s="25">
        <f>A11034</f>
        <v>43854</v>
      </c>
      <c r="B11035" s="24" t="str">
        <f>B11034</f>
        <v>TEXAS COMPUTER EDUCATION ASSOCIATIO</v>
      </c>
      <c r="C11035" s="26">
        <f>SUBTOTAL(9,C11034:C11034)</f>
        <v>25</v>
      </c>
      <c r="D11035" s="26" t="str">
        <f>IF(E11035="","TOTAL","")</f>
        <v>TOTAL</v>
      </c>
    </row>
    <row r="11036" spans="1:5" outlineLevel="2" x14ac:dyDescent="0.35">
      <c r="A11036" s="11">
        <v>43854</v>
      </c>
      <c r="B11036" t="s">
        <v>1992</v>
      </c>
      <c r="C11036" s="5">
        <v>199</v>
      </c>
      <c r="D11036" s="26" t="str">
        <f>IF(E11036="","TOTAL","")</f>
        <v/>
      </c>
      <c r="E11036" t="s">
        <v>82</v>
      </c>
    </row>
    <row r="11037" spans="1:5" outlineLevel="1" x14ac:dyDescent="0.35">
      <c r="A11037" s="25">
        <f>A11036</f>
        <v>43854</v>
      </c>
      <c r="B11037" s="24" t="str">
        <f>B11036</f>
        <v>TEXAS COMPUTER EDUCATION ASSOCIATIO</v>
      </c>
      <c r="C11037" s="26">
        <f>SUBTOTAL(9,C11036:C11036)</f>
        <v>199</v>
      </c>
      <c r="D11037" s="26" t="str">
        <f>IF(E11037="","TOTAL","")</f>
        <v>TOTAL</v>
      </c>
    </row>
    <row r="11038" spans="1:5" outlineLevel="2" x14ac:dyDescent="0.35">
      <c r="A11038" s="11">
        <v>43854</v>
      </c>
      <c r="B11038" t="s">
        <v>1992</v>
      </c>
      <c r="C11038" s="5">
        <v>339</v>
      </c>
      <c r="D11038" s="26" t="str">
        <f>IF(E11038="","TOTAL","")</f>
        <v/>
      </c>
      <c r="E11038" t="s">
        <v>82</v>
      </c>
    </row>
    <row r="11039" spans="1:5" outlineLevel="1" x14ac:dyDescent="0.35">
      <c r="A11039" s="25">
        <f>A11038</f>
        <v>43854</v>
      </c>
      <c r="B11039" s="24" t="str">
        <f>B11038</f>
        <v>TEXAS COMPUTER EDUCATION ASSOCIATIO</v>
      </c>
      <c r="C11039" s="26">
        <f>SUBTOTAL(9,C11038:C11038)</f>
        <v>339</v>
      </c>
      <c r="D11039" s="26" t="str">
        <f>IF(E11039="","TOTAL","")</f>
        <v>TOTAL</v>
      </c>
    </row>
    <row r="11040" spans="1:5" outlineLevel="2" x14ac:dyDescent="0.35">
      <c r="A11040" s="11">
        <v>43854</v>
      </c>
      <c r="B11040" t="s">
        <v>1992</v>
      </c>
      <c r="C11040" s="5">
        <v>339</v>
      </c>
      <c r="D11040" s="26" t="str">
        <f>IF(E11040="","TOTAL","")</f>
        <v/>
      </c>
      <c r="E11040" t="s">
        <v>82</v>
      </c>
    </row>
    <row r="11041" spans="1:5" outlineLevel="1" x14ac:dyDescent="0.35">
      <c r="A11041" s="25">
        <f>A11040</f>
        <v>43854</v>
      </c>
      <c r="B11041" s="24" t="str">
        <f>B11040</f>
        <v>TEXAS COMPUTER EDUCATION ASSOCIATIO</v>
      </c>
      <c r="C11041" s="26">
        <f>SUBTOTAL(9,C11040:C11040)</f>
        <v>339</v>
      </c>
      <c r="D11041" s="26" t="str">
        <f>IF(E11041="","TOTAL","")</f>
        <v>TOTAL</v>
      </c>
    </row>
    <row r="11042" spans="1:5" outlineLevel="2" x14ac:dyDescent="0.35">
      <c r="A11042" s="11">
        <v>43854</v>
      </c>
      <c r="B11042" t="s">
        <v>1992</v>
      </c>
      <c r="C11042" s="5">
        <v>339</v>
      </c>
      <c r="D11042" s="26" t="str">
        <f>IF(E11042="","TOTAL","")</f>
        <v/>
      </c>
      <c r="E11042" t="s">
        <v>82</v>
      </c>
    </row>
    <row r="11043" spans="1:5" outlineLevel="1" x14ac:dyDescent="0.35">
      <c r="A11043" s="25">
        <f>A11042</f>
        <v>43854</v>
      </c>
      <c r="B11043" s="24" t="str">
        <f>B11042</f>
        <v>TEXAS COMPUTER EDUCATION ASSOCIATIO</v>
      </c>
      <c r="C11043" s="26">
        <f>SUBTOTAL(9,C11042:C11042)</f>
        <v>339</v>
      </c>
      <c r="D11043" s="26" t="str">
        <f>IF(E11043="","TOTAL","")</f>
        <v>TOTAL</v>
      </c>
    </row>
    <row r="11044" spans="1:5" outlineLevel="2" x14ac:dyDescent="0.35">
      <c r="A11044" s="11">
        <v>43854</v>
      </c>
      <c r="B11044" t="s">
        <v>1992</v>
      </c>
      <c r="C11044" s="5">
        <v>339</v>
      </c>
      <c r="D11044" s="26" t="str">
        <f>IF(E11044="","TOTAL","")</f>
        <v/>
      </c>
      <c r="E11044" t="s">
        <v>82</v>
      </c>
    </row>
    <row r="11045" spans="1:5" outlineLevel="1" x14ac:dyDescent="0.35">
      <c r="A11045" s="25">
        <f>A11044</f>
        <v>43854</v>
      </c>
      <c r="B11045" s="24" t="str">
        <f>B11044</f>
        <v>TEXAS COMPUTER EDUCATION ASSOCIATIO</v>
      </c>
      <c r="C11045" s="26">
        <f>SUBTOTAL(9,C11044:C11044)</f>
        <v>339</v>
      </c>
      <c r="D11045" s="26" t="str">
        <f>IF(E11045="","TOTAL","")</f>
        <v>TOTAL</v>
      </c>
    </row>
    <row r="11046" spans="1:5" outlineLevel="2" x14ac:dyDescent="0.35">
      <c r="A11046" s="11">
        <v>43854</v>
      </c>
      <c r="B11046" t="s">
        <v>1992</v>
      </c>
      <c r="C11046" s="5">
        <v>339</v>
      </c>
      <c r="D11046" s="26" t="str">
        <f>IF(E11046="","TOTAL","")</f>
        <v/>
      </c>
      <c r="E11046" t="s">
        <v>82</v>
      </c>
    </row>
    <row r="11047" spans="1:5" outlineLevel="1" x14ac:dyDescent="0.35">
      <c r="A11047" s="25">
        <f>A11046</f>
        <v>43854</v>
      </c>
      <c r="B11047" s="24" t="str">
        <f>B11046</f>
        <v>TEXAS COMPUTER EDUCATION ASSOCIATIO</v>
      </c>
      <c r="C11047" s="26">
        <f>SUBTOTAL(9,C11046:C11046)</f>
        <v>339</v>
      </c>
      <c r="D11047" s="26" t="str">
        <f>IF(E11047="","TOTAL","")</f>
        <v>TOTAL</v>
      </c>
    </row>
    <row r="11048" spans="1:5" outlineLevel="2" x14ac:dyDescent="0.35">
      <c r="A11048" s="11">
        <v>43854</v>
      </c>
      <c r="B11048" t="s">
        <v>1992</v>
      </c>
      <c r="C11048" s="5">
        <v>339</v>
      </c>
      <c r="D11048" s="26" t="str">
        <f>IF(E11048="","TOTAL","")</f>
        <v/>
      </c>
      <c r="E11048" t="s">
        <v>82</v>
      </c>
    </row>
    <row r="11049" spans="1:5" outlineLevel="1" x14ac:dyDescent="0.35">
      <c r="A11049" s="25">
        <f>A11048</f>
        <v>43854</v>
      </c>
      <c r="B11049" s="24" t="str">
        <f>B11048</f>
        <v>TEXAS COMPUTER EDUCATION ASSOCIATIO</v>
      </c>
      <c r="C11049" s="26">
        <f>SUBTOTAL(9,C11048:C11048)</f>
        <v>339</v>
      </c>
      <c r="D11049" s="26" t="str">
        <f>IF(E11049="","TOTAL","")</f>
        <v>TOTAL</v>
      </c>
    </row>
    <row r="11050" spans="1:5" outlineLevel="2" x14ac:dyDescent="0.35">
      <c r="A11050" s="11">
        <v>43854</v>
      </c>
      <c r="B11050" t="s">
        <v>1992</v>
      </c>
      <c r="C11050" s="5">
        <v>389</v>
      </c>
      <c r="D11050" s="26" t="str">
        <f>IF(E11050="","TOTAL","")</f>
        <v/>
      </c>
      <c r="E11050" t="s">
        <v>82</v>
      </c>
    </row>
    <row r="11051" spans="1:5" outlineLevel="1" x14ac:dyDescent="0.35">
      <c r="A11051" s="25">
        <f>A11050</f>
        <v>43854</v>
      </c>
      <c r="B11051" s="24" t="str">
        <f>B11050</f>
        <v>TEXAS COMPUTER EDUCATION ASSOCIATIO</v>
      </c>
      <c r="C11051" s="26">
        <f>SUBTOTAL(9,C11050:C11050)</f>
        <v>389</v>
      </c>
      <c r="D11051" s="26" t="str">
        <f>IF(E11051="","TOTAL","")</f>
        <v>TOTAL</v>
      </c>
    </row>
    <row r="11052" spans="1:5" outlineLevel="2" x14ac:dyDescent="0.35">
      <c r="A11052" s="11">
        <v>43854</v>
      </c>
      <c r="B11052" t="s">
        <v>1993</v>
      </c>
      <c r="C11052" s="5">
        <v>1300</v>
      </c>
      <c r="D11052" s="26" t="str">
        <f>IF(E11052="","TOTAL","")</f>
        <v/>
      </c>
      <c r="E11052" t="s">
        <v>82</v>
      </c>
    </row>
    <row r="11053" spans="1:5" outlineLevel="1" x14ac:dyDescent="0.35">
      <c r="A11053" s="25">
        <f>A11052</f>
        <v>43854</v>
      </c>
      <c r="B11053" s="24" t="str">
        <f>B11052</f>
        <v>TEACHERS COLLEGE READING &amp; WRITING</v>
      </c>
      <c r="C11053" s="26">
        <f>SUBTOTAL(9,C11052:C11052)</f>
        <v>1300</v>
      </c>
      <c r="D11053" s="26" t="str">
        <f>IF(E11053="","TOTAL","")</f>
        <v>TOTAL</v>
      </c>
    </row>
    <row r="11054" spans="1:5" outlineLevel="2" x14ac:dyDescent="0.35">
      <c r="A11054" s="11">
        <v>43854</v>
      </c>
      <c r="B11054" t="s">
        <v>1994</v>
      </c>
      <c r="C11054" s="5">
        <v>176.28</v>
      </c>
      <c r="D11054" s="26" t="str">
        <f>IF(E11054="","TOTAL","")</f>
        <v/>
      </c>
      <c r="E11054" t="s">
        <v>420</v>
      </c>
    </row>
    <row r="11055" spans="1:5" outlineLevel="1" x14ac:dyDescent="0.35">
      <c r="A11055" s="25">
        <f>A11054</f>
        <v>43854</v>
      </c>
      <c r="B11055" s="24" t="str">
        <f>B11054</f>
        <v>TEACHER'S DISCOVERY</v>
      </c>
      <c r="C11055" s="26">
        <f>SUBTOTAL(9,C11054:C11054)</f>
        <v>176.28</v>
      </c>
      <c r="D11055" s="26" t="str">
        <f>IF(E11055="","TOTAL","")</f>
        <v>TOTAL</v>
      </c>
    </row>
    <row r="11056" spans="1:5" outlineLevel="2" x14ac:dyDescent="0.35">
      <c r="A11056" s="11">
        <v>43854</v>
      </c>
      <c r="B11056" t="s">
        <v>1384</v>
      </c>
      <c r="C11056" s="5">
        <v>85.5</v>
      </c>
      <c r="D11056" s="26" t="str">
        <f>IF(E11056="","TOTAL","")</f>
        <v/>
      </c>
      <c r="E11056" t="s">
        <v>77</v>
      </c>
    </row>
    <row r="11057" spans="1:5" outlineLevel="2" x14ac:dyDescent="0.35">
      <c r="A11057" s="11">
        <v>43854</v>
      </c>
      <c r="B11057" t="s">
        <v>1384</v>
      </c>
      <c r="C11057" s="5">
        <v>1000</v>
      </c>
      <c r="D11057" s="26" t="str">
        <f>IF(E11057="","TOTAL","")</f>
        <v/>
      </c>
      <c r="E11057" t="s">
        <v>77</v>
      </c>
    </row>
    <row r="11058" spans="1:5" outlineLevel="1" x14ac:dyDescent="0.35">
      <c r="A11058" s="25">
        <f>A11057</f>
        <v>43854</v>
      </c>
      <c r="B11058" s="24" t="str">
        <f>B11057</f>
        <v>TEACHING AND LEARNING ALLIANCE INC</v>
      </c>
      <c r="C11058" s="26">
        <f>SUBTOTAL(9,C11056:C11057)</f>
        <v>1085.5</v>
      </c>
      <c r="D11058" s="26" t="str">
        <f>IF(E11058="","TOTAL","")</f>
        <v>TOTAL</v>
      </c>
    </row>
    <row r="11059" spans="1:5" outlineLevel="2" x14ac:dyDescent="0.35">
      <c r="A11059" s="11">
        <v>43854</v>
      </c>
      <c r="B11059" t="s">
        <v>817</v>
      </c>
      <c r="C11059" s="5">
        <v>115</v>
      </c>
      <c r="D11059" s="26" t="str">
        <f>IF(E11059="","TOTAL","")</f>
        <v/>
      </c>
      <c r="E11059" t="s">
        <v>77</v>
      </c>
    </row>
    <row r="11060" spans="1:5" outlineLevel="1" x14ac:dyDescent="0.35">
      <c r="A11060" s="25">
        <f>A11059</f>
        <v>43854</v>
      </c>
      <c r="B11060" s="24" t="str">
        <f>B11059</f>
        <v>WALTER JOSEPH TERRY JR</v>
      </c>
      <c r="C11060" s="26">
        <f>SUBTOTAL(9,C11059:C11059)</f>
        <v>115</v>
      </c>
      <c r="D11060" s="26" t="str">
        <f>IF(E11060="","TOTAL","")</f>
        <v>TOTAL</v>
      </c>
    </row>
    <row r="11061" spans="1:5" outlineLevel="2" x14ac:dyDescent="0.35">
      <c r="A11061" s="11">
        <v>43854</v>
      </c>
      <c r="B11061" t="s">
        <v>1995</v>
      </c>
      <c r="C11061" s="5">
        <v>200</v>
      </c>
      <c r="D11061" s="26" t="str">
        <f>IF(E11061="","TOTAL","")</f>
        <v/>
      </c>
      <c r="E11061" t="s">
        <v>82</v>
      </c>
    </row>
    <row r="11062" spans="1:5" outlineLevel="1" x14ac:dyDescent="0.35">
      <c r="A11062" s="25">
        <f>A11061</f>
        <v>43854</v>
      </c>
      <c r="B11062" s="24" t="str">
        <f>B11061</f>
        <v>TEXAS A &amp; M UNIVERSITY</v>
      </c>
      <c r="C11062" s="26">
        <f>SUBTOTAL(9,C11061:C11061)</f>
        <v>200</v>
      </c>
      <c r="D11062" s="26" t="str">
        <f>IF(E11062="","TOTAL","")</f>
        <v>TOTAL</v>
      </c>
    </row>
    <row r="11063" spans="1:5" outlineLevel="2" x14ac:dyDescent="0.35">
      <c r="A11063" s="11">
        <v>43854</v>
      </c>
      <c r="B11063" t="s">
        <v>460</v>
      </c>
      <c r="C11063" s="5">
        <v>70</v>
      </c>
      <c r="D11063" s="26" t="str">
        <f>IF(E11063="","TOTAL","")</f>
        <v/>
      </c>
      <c r="E11063" t="s">
        <v>83</v>
      </c>
    </row>
    <row r="11064" spans="1:5" outlineLevel="1" x14ac:dyDescent="0.35">
      <c r="A11064" s="25">
        <f>A11063</f>
        <v>43854</v>
      </c>
      <c r="B11064" s="24" t="str">
        <f>B11063</f>
        <v>TEXAS ASSOCIATION FOR THE GIFTED</v>
      </c>
      <c r="C11064" s="26">
        <f>SUBTOTAL(9,C11063:C11063)</f>
        <v>70</v>
      </c>
      <c r="D11064" s="26" t="str">
        <f>IF(E11064="","TOTAL","")</f>
        <v>TOTAL</v>
      </c>
    </row>
    <row r="11065" spans="1:5" outlineLevel="2" x14ac:dyDescent="0.35">
      <c r="A11065" s="11">
        <v>43854</v>
      </c>
      <c r="B11065" t="s">
        <v>460</v>
      </c>
      <c r="C11065" s="5">
        <v>305</v>
      </c>
      <c r="D11065" s="26" t="str">
        <f>IF(E11065="","TOTAL","")</f>
        <v/>
      </c>
      <c r="E11065" t="s">
        <v>82</v>
      </c>
    </row>
    <row r="11066" spans="1:5" outlineLevel="1" x14ac:dyDescent="0.35">
      <c r="A11066" s="25">
        <f>A11065</f>
        <v>43854</v>
      </c>
      <c r="B11066" s="24" t="str">
        <f>B11065</f>
        <v>TEXAS ASSOCIATION FOR THE GIFTED</v>
      </c>
      <c r="C11066" s="26">
        <f>SUBTOTAL(9,C11065:C11065)</f>
        <v>305</v>
      </c>
      <c r="D11066" s="26" t="str">
        <f>IF(E11066="","TOTAL","")</f>
        <v>TOTAL</v>
      </c>
    </row>
    <row r="11067" spans="1:5" outlineLevel="2" x14ac:dyDescent="0.35">
      <c r="A11067" s="11">
        <v>43854</v>
      </c>
      <c r="B11067" t="s">
        <v>460</v>
      </c>
      <c r="C11067" s="5">
        <v>305</v>
      </c>
      <c r="D11067" s="26" t="str">
        <f>IF(E11067="","TOTAL","")</f>
        <v/>
      </c>
      <c r="E11067" t="s">
        <v>82</v>
      </c>
    </row>
    <row r="11068" spans="1:5" outlineLevel="1" x14ac:dyDescent="0.35">
      <c r="A11068" s="25">
        <f>A11067</f>
        <v>43854</v>
      </c>
      <c r="B11068" s="24" t="str">
        <f>B11067</f>
        <v>TEXAS ASSOCIATION FOR THE GIFTED</v>
      </c>
      <c r="C11068" s="26">
        <f>SUBTOTAL(9,C11067:C11067)</f>
        <v>305</v>
      </c>
      <c r="D11068" s="26" t="str">
        <f>IF(E11068="","TOTAL","")</f>
        <v>TOTAL</v>
      </c>
    </row>
    <row r="11069" spans="1:5" outlineLevel="2" x14ac:dyDescent="0.35">
      <c r="A11069" s="11">
        <v>43854</v>
      </c>
      <c r="B11069" t="s">
        <v>1996</v>
      </c>
      <c r="C11069" s="5">
        <v>40</v>
      </c>
      <c r="D11069" s="26" t="str">
        <f>IF(E11069="","TOTAL","")</f>
        <v/>
      </c>
      <c r="E11069" t="s">
        <v>82</v>
      </c>
    </row>
    <row r="11070" spans="1:5" outlineLevel="1" x14ac:dyDescent="0.35">
      <c r="A11070" s="25">
        <f>A11069</f>
        <v>43854</v>
      </c>
      <c r="B11070" s="24" t="str">
        <f>B11069</f>
        <v>TCU</v>
      </c>
      <c r="C11070" s="26">
        <f>SUBTOTAL(9,C11069:C11069)</f>
        <v>40</v>
      </c>
      <c r="D11070" s="26" t="str">
        <f>IF(E11070="","TOTAL","")</f>
        <v>TOTAL</v>
      </c>
    </row>
    <row r="11071" spans="1:5" outlineLevel="2" x14ac:dyDescent="0.35">
      <c r="A11071" s="11">
        <v>43854</v>
      </c>
      <c r="B11071" t="s">
        <v>1997</v>
      </c>
      <c r="C11071" s="5">
        <v>246</v>
      </c>
      <c r="D11071" s="26" t="str">
        <f>IF(E11071="","TOTAL","")</f>
        <v/>
      </c>
      <c r="E11071" t="s">
        <v>77</v>
      </c>
    </row>
    <row r="11072" spans="1:5" outlineLevel="2" x14ac:dyDescent="0.35">
      <c r="A11072" s="11">
        <v>43854</v>
      </c>
      <c r="B11072" t="s">
        <v>1997</v>
      </c>
      <c r="C11072" s="5">
        <v>506</v>
      </c>
      <c r="D11072" s="26" t="str">
        <f>IF(E11072="","TOTAL","")</f>
        <v/>
      </c>
      <c r="E11072" t="s">
        <v>77</v>
      </c>
    </row>
    <row r="11073" spans="1:5" outlineLevel="1" x14ac:dyDescent="0.35">
      <c r="A11073" s="25">
        <f>A11072</f>
        <v>43854</v>
      </c>
      <c r="B11073" s="24" t="str">
        <f>B11072</f>
        <v>AGENCY 405</v>
      </c>
      <c r="C11073" s="26">
        <f>SUBTOTAL(9,C11071:C11072)</f>
        <v>752</v>
      </c>
      <c r="D11073" s="26" t="str">
        <f>IF(E11073="","TOTAL","")</f>
        <v>TOTAL</v>
      </c>
    </row>
    <row r="11074" spans="1:5" outlineLevel="2" x14ac:dyDescent="0.35">
      <c r="A11074" s="11">
        <v>43854</v>
      </c>
      <c r="B11074" t="s">
        <v>1998</v>
      </c>
      <c r="C11074" s="5">
        <v>600</v>
      </c>
      <c r="D11074" s="26" t="str">
        <f>IF(E11074="","TOTAL","")</f>
        <v/>
      </c>
      <c r="E11074" t="s">
        <v>99</v>
      </c>
    </row>
    <row r="11075" spans="1:5" outlineLevel="1" x14ac:dyDescent="0.35">
      <c r="A11075" s="25">
        <f>A11074</f>
        <v>43854</v>
      </c>
      <c r="B11075" s="24" t="str">
        <f>B11074</f>
        <v>HIGH SCHOOL BBQ INC</v>
      </c>
      <c r="C11075" s="26">
        <f>SUBTOTAL(9,C11074:C11074)</f>
        <v>600</v>
      </c>
      <c r="D11075" s="26" t="str">
        <f>IF(E11075="","TOTAL","")</f>
        <v>TOTAL</v>
      </c>
    </row>
    <row r="11076" spans="1:5" outlineLevel="2" x14ac:dyDescent="0.35">
      <c r="A11076" s="11">
        <v>43854</v>
      </c>
      <c r="B11076" t="s">
        <v>379</v>
      </c>
      <c r="C11076" s="5">
        <v>31.5</v>
      </c>
      <c r="D11076" s="26" t="str">
        <f>IF(E11076="","TOTAL","")</f>
        <v/>
      </c>
      <c r="E11076" t="s">
        <v>79</v>
      </c>
    </row>
    <row r="11077" spans="1:5" outlineLevel="1" x14ac:dyDescent="0.35">
      <c r="A11077" s="25">
        <f>A11076</f>
        <v>43854</v>
      </c>
      <c r="B11077" s="24" t="str">
        <f>B11076</f>
        <v>TEXAS LIBRARY ASSOC</v>
      </c>
      <c r="C11077" s="26">
        <f>SUBTOTAL(9,C11076:C11076)</f>
        <v>31.5</v>
      </c>
      <c r="D11077" s="26" t="str">
        <f>IF(E11077="","TOTAL","")</f>
        <v>TOTAL</v>
      </c>
    </row>
    <row r="11078" spans="1:5" outlineLevel="2" x14ac:dyDescent="0.35">
      <c r="A11078" s="11">
        <v>43854</v>
      </c>
      <c r="B11078" t="s">
        <v>379</v>
      </c>
      <c r="C11078" s="5">
        <v>167</v>
      </c>
      <c r="D11078" s="26" t="str">
        <f>IF(E11078="","TOTAL","")</f>
        <v/>
      </c>
      <c r="E11078" t="s">
        <v>83</v>
      </c>
    </row>
    <row r="11079" spans="1:5" outlineLevel="1" x14ac:dyDescent="0.35">
      <c r="A11079" s="25">
        <f>A11078</f>
        <v>43854</v>
      </c>
      <c r="B11079" s="24" t="str">
        <f>B11078</f>
        <v>TEXAS LIBRARY ASSOC</v>
      </c>
      <c r="C11079" s="26">
        <f>SUBTOTAL(9,C11078:C11078)</f>
        <v>167</v>
      </c>
      <c r="D11079" s="26" t="str">
        <f>IF(E11079="","TOTAL","")</f>
        <v>TOTAL</v>
      </c>
    </row>
    <row r="11080" spans="1:5" outlineLevel="2" x14ac:dyDescent="0.35">
      <c r="A11080" s="11">
        <v>43854</v>
      </c>
      <c r="B11080" t="s">
        <v>379</v>
      </c>
      <c r="C11080" s="5">
        <v>167</v>
      </c>
      <c r="D11080" s="26" t="str">
        <f>IF(E11080="","TOTAL","")</f>
        <v/>
      </c>
      <c r="E11080" t="s">
        <v>83</v>
      </c>
    </row>
    <row r="11081" spans="1:5" outlineLevel="1" x14ac:dyDescent="0.35">
      <c r="A11081" s="25">
        <f>A11080</f>
        <v>43854</v>
      </c>
      <c r="B11081" s="24" t="str">
        <f>B11080</f>
        <v>TEXAS LIBRARY ASSOC</v>
      </c>
      <c r="C11081" s="26">
        <f>SUBTOTAL(9,C11080:C11080)</f>
        <v>167</v>
      </c>
      <c r="D11081" s="26" t="str">
        <f>IF(E11081="","TOTAL","")</f>
        <v>TOTAL</v>
      </c>
    </row>
    <row r="11082" spans="1:5" outlineLevel="2" x14ac:dyDescent="0.35">
      <c r="A11082" s="11">
        <v>43854</v>
      </c>
      <c r="B11082" t="s">
        <v>379</v>
      </c>
      <c r="C11082" s="5">
        <v>2</v>
      </c>
      <c r="D11082" s="26" t="str">
        <f>IF(E11082="","TOTAL","")</f>
        <v/>
      </c>
      <c r="E11082" t="s">
        <v>83</v>
      </c>
    </row>
    <row r="11083" spans="1:5" outlineLevel="2" x14ac:dyDescent="0.35">
      <c r="A11083" s="11">
        <v>43854</v>
      </c>
      <c r="B11083" t="s">
        <v>379</v>
      </c>
      <c r="C11083" s="5">
        <v>165</v>
      </c>
      <c r="D11083" s="26" t="str">
        <f>IF(E11083="","TOTAL","")</f>
        <v/>
      </c>
      <c r="E11083" t="s">
        <v>83</v>
      </c>
    </row>
    <row r="11084" spans="1:5" outlineLevel="1" x14ac:dyDescent="0.35">
      <c r="A11084" s="25">
        <f>A11083</f>
        <v>43854</v>
      </c>
      <c r="B11084" s="24" t="str">
        <f>B11083</f>
        <v>TEXAS LIBRARY ASSOC</v>
      </c>
      <c r="C11084" s="26">
        <f>SUBTOTAL(9,C11082:C11083)</f>
        <v>167</v>
      </c>
      <c r="D11084" s="26" t="str">
        <f>IF(E11084="","TOTAL","")</f>
        <v>TOTAL</v>
      </c>
    </row>
    <row r="11085" spans="1:5" outlineLevel="2" x14ac:dyDescent="0.35">
      <c r="A11085" s="11">
        <v>43854</v>
      </c>
      <c r="B11085" t="s">
        <v>379</v>
      </c>
      <c r="C11085" s="5">
        <v>207</v>
      </c>
      <c r="D11085" s="26" t="str">
        <f>IF(E11085="","TOTAL","")</f>
        <v/>
      </c>
      <c r="E11085" t="s">
        <v>83</v>
      </c>
    </row>
    <row r="11086" spans="1:5" outlineLevel="1" x14ac:dyDescent="0.35">
      <c r="A11086" s="25">
        <f>A11085</f>
        <v>43854</v>
      </c>
      <c r="B11086" s="24" t="str">
        <f>B11085</f>
        <v>TEXAS LIBRARY ASSOC</v>
      </c>
      <c r="C11086" s="26">
        <f>SUBTOTAL(9,C11085:C11085)</f>
        <v>207</v>
      </c>
      <c r="D11086" s="26" t="str">
        <f>IF(E11086="","TOTAL","")</f>
        <v>TOTAL</v>
      </c>
    </row>
    <row r="11087" spans="1:5" outlineLevel="2" x14ac:dyDescent="0.35">
      <c r="A11087" s="11">
        <v>43854</v>
      </c>
      <c r="B11087" t="s">
        <v>379</v>
      </c>
      <c r="C11087" s="5">
        <v>42</v>
      </c>
      <c r="D11087" s="26" t="str">
        <f>IF(E11087="","TOTAL","")</f>
        <v/>
      </c>
      <c r="E11087" t="s">
        <v>83</v>
      </c>
    </row>
    <row r="11088" spans="1:5" outlineLevel="2" x14ac:dyDescent="0.35">
      <c r="A11088" s="11">
        <v>43854</v>
      </c>
      <c r="B11088" t="s">
        <v>379</v>
      </c>
      <c r="C11088" s="5">
        <v>165</v>
      </c>
      <c r="D11088" s="26" t="str">
        <f>IF(E11088="","TOTAL","")</f>
        <v/>
      </c>
      <c r="E11088" t="s">
        <v>83</v>
      </c>
    </row>
    <row r="11089" spans="1:5" outlineLevel="1" x14ac:dyDescent="0.35">
      <c r="A11089" s="25">
        <f>A11088</f>
        <v>43854</v>
      </c>
      <c r="B11089" s="24" t="str">
        <f>B11088</f>
        <v>TEXAS LIBRARY ASSOC</v>
      </c>
      <c r="C11089" s="26">
        <f>SUBTOTAL(9,C11087:C11088)</f>
        <v>207</v>
      </c>
      <c r="D11089" s="26" t="str">
        <f>IF(E11089="","TOTAL","")</f>
        <v>TOTAL</v>
      </c>
    </row>
    <row r="11090" spans="1:5" outlineLevel="2" x14ac:dyDescent="0.35">
      <c r="A11090" s="11">
        <v>43854</v>
      </c>
      <c r="B11090" t="s">
        <v>379</v>
      </c>
      <c r="C11090" s="5">
        <v>260</v>
      </c>
      <c r="D11090" s="26" t="str">
        <f>IF(E11090="","TOTAL","")</f>
        <v/>
      </c>
      <c r="E11090" t="s">
        <v>82</v>
      </c>
    </row>
    <row r="11091" spans="1:5" outlineLevel="1" x14ac:dyDescent="0.35">
      <c r="A11091" s="25">
        <f>A11090</f>
        <v>43854</v>
      </c>
      <c r="B11091" s="24" t="str">
        <f>B11090</f>
        <v>TEXAS LIBRARY ASSOC</v>
      </c>
      <c r="C11091" s="26">
        <f>SUBTOTAL(9,C11090:C11090)</f>
        <v>260</v>
      </c>
      <c r="D11091" s="26" t="str">
        <f>IF(E11091="","TOTAL","")</f>
        <v>TOTAL</v>
      </c>
    </row>
    <row r="11092" spans="1:5" outlineLevel="2" x14ac:dyDescent="0.35">
      <c r="A11092" s="11">
        <v>43854</v>
      </c>
      <c r="B11092" t="s">
        <v>379</v>
      </c>
      <c r="C11092" s="5">
        <v>330</v>
      </c>
      <c r="D11092" s="26" t="str">
        <f>IF(E11092="","TOTAL","")</f>
        <v/>
      </c>
      <c r="E11092" t="s">
        <v>82</v>
      </c>
    </row>
    <row r="11093" spans="1:5" outlineLevel="1" x14ac:dyDescent="0.35">
      <c r="A11093" s="25">
        <f>A11092</f>
        <v>43854</v>
      </c>
      <c r="B11093" s="24" t="str">
        <f>B11092</f>
        <v>TEXAS LIBRARY ASSOC</v>
      </c>
      <c r="C11093" s="26">
        <f>SUBTOTAL(9,C11092:C11092)</f>
        <v>330</v>
      </c>
      <c r="D11093" s="26" t="str">
        <f>IF(E11093="","TOTAL","")</f>
        <v>TOTAL</v>
      </c>
    </row>
    <row r="11094" spans="1:5" outlineLevel="2" x14ac:dyDescent="0.35">
      <c r="A11094" s="11">
        <v>43854</v>
      </c>
      <c r="B11094" t="s">
        <v>379</v>
      </c>
      <c r="C11094" s="5">
        <v>330</v>
      </c>
      <c r="D11094" s="26" t="str">
        <f>IF(E11094="","TOTAL","")</f>
        <v/>
      </c>
      <c r="E11094" t="s">
        <v>82</v>
      </c>
    </row>
    <row r="11095" spans="1:5" outlineLevel="1" x14ac:dyDescent="0.35">
      <c r="A11095" s="25">
        <f>A11094</f>
        <v>43854</v>
      </c>
      <c r="B11095" s="24" t="str">
        <f>B11094</f>
        <v>TEXAS LIBRARY ASSOC</v>
      </c>
      <c r="C11095" s="26">
        <f>SUBTOTAL(9,C11094:C11094)</f>
        <v>330</v>
      </c>
      <c r="D11095" s="26" t="str">
        <f>IF(E11095="","TOTAL","")</f>
        <v>TOTAL</v>
      </c>
    </row>
    <row r="11096" spans="1:5" outlineLevel="2" x14ac:dyDescent="0.35">
      <c r="A11096" s="11">
        <v>43854</v>
      </c>
      <c r="B11096" t="s">
        <v>379</v>
      </c>
      <c r="C11096" s="5">
        <v>330</v>
      </c>
      <c r="D11096" s="26" t="str">
        <f>IF(E11096="","TOTAL","")</f>
        <v/>
      </c>
      <c r="E11096" t="s">
        <v>82</v>
      </c>
    </row>
    <row r="11097" spans="1:5" outlineLevel="1" x14ac:dyDescent="0.35">
      <c r="A11097" s="25">
        <f>A11096</f>
        <v>43854</v>
      </c>
      <c r="B11097" s="24" t="str">
        <f>B11096</f>
        <v>TEXAS LIBRARY ASSOC</v>
      </c>
      <c r="C11097" s="26">
        <f>SUBTOTAL(9,C11096:C11096)</f>
        <v>330</v>
      </c>
      <c r="D11097" s="26" t="str">
        <f>IF(E11097="","TOTAL","")</f>
        <v>TOTAL</v>
      </c>
    </row>
    <row r="11098" spans="1:5" outlineLevel="2" x14ac:dyDescent="0.35">
      <c r="A11098" s="11">
        <v>43854</v>
      </c>
      <c r="B11098" t="s">
        <v>379</v>
      </c>
      <c r="C11098" s="5">
        <v>330</v>
      </c>
      <c r="D11098" s="26" t="str">
        <f>IF(E11098="","TOTAL","")</f>
        <v/>
      </c>
      <c r="E11098" t="s">
        <v>82</v>
      </c>
    </row>
    <row r="11099" spans="1:5" outlineLevel="1" x14ac:dyDescent="0.35">
      <c r="A11099" s="25">
        <f>A11098</f>
        <v>43854</v>
      </c>
      <c r="B11099" s="24" t="str">
        <f>B11098</f>
        <v>TEXAS LIBRARY ASSOC</v>
      </c>
      <c r="C11099" s="26">
        <f>SUBTOTAL(9,C11098:C11098)</f>
        <v>330</v>
      </c>
      <c r="D11099" s="26" t="str">
        <f>IF(E11099="","TOTAL","")</f>
        <v>TOTAL</v>
      </c>
    </row>
    <row r="11100" spans="1:5" outlineLevel="2" x14ac:dyDescent="0.35">
      <c r="A11100" s="11">
        <v>43854</v>
      </c>
      <c r="B11100" t="s">
        <v>379</v>
      </c>
      <c r="C11100" s="5">
        <v>330</v>
      </c>
      <c r="D11100" s="26" t="str">
        <f>IF(E11100="","TOTAL","")</f>
        <v/>
      </c>
      <c r="E11100" t="s">
        <v>82</v>
      </c>
    </row>
    <row r="11101" spans="1:5" outlineLevel="1" x14ac:dyDescent="0.35">
      <c r="A11101" s="25">
        <f>A11100</f>
        <v>43854</v>
      </c>
      <c r="B11101" s="24" t="str">
        <f>B11100</f>
        <v>TEXAS LIBRARY ASSOC</v>
      </c>
      <c r="C11101" s="26">
        <f>SUBTOTAL(9,C11100:C11100)</f>
        <v>330</v>
      </c>
      <c r="D11101" s="26" t="str">
        <f>IF(E11101="","TOTAL","")</f>
        <v>TOTAL</v>
      </c>
    </row>
    <row r="11102" spans="1:5" outlineLevel="2" x14ac:dyDescent="0.35">
      <c r="A11102" s="11">
        <v>43854</v>
      </c>
      <c r="B11102" t="s">
        <v>379</v>
      </c>
      <c r="C11102" s="5">
        <v>330</v>
      </c>
      <c r="D11102" s="26" t="str">
        <f>IF(E11102="","TOTAL","")</f>
        <v/>
      </c>
      <c r="E11102" t="s">
        <v>82</v>
      </c>
    </row>
    <row r="11103" spans="1:5" outlineLevel="1" x14ac:dyDescent="0.35">
      <c r="A11103" s="25">
        <f>A11102</f>
        <v>43854</v>
      </c>
      <c r="B11103" s="24" t="str">
        <f>B11102</f>
        <v>TEXAS LIBRARY ASSOC</v>
      </c>
      <c r="C11103" s="26">
        <f>SUBTOTAL(9,C11102:C11102)</f>
        <v>330</v>
      </c>
      <c r="D11103" s="26" t="str">
        <f>IF(E11103="","TOTAL","")</f>
        <v>TOTAL</v>
      </c>
    </row>
    <row r="11104" spans="1:5" outlineLevel="2" x14ac:dyDescent="0.35">
      <c r="A11104" s="11">
        <v>43854</v>
      </c>
      <c r="B11104" t="s">
        <v>379</v>
      </c>
      <c r="C11104" s="5">
        <v>380</v>
      </c>
      <c r="D11104" s="26" t="str">
        <f>IF(E11104="","TOTAL","")</f>
        <v/>
      </c>
      <c r="E11104" t="s">
        <v>83</v>
      </c>
    </row>
    <row r="11105" spans="1:5" outlineLevel="1" x14ac:dyDescent="0.35">
      <c r="A11105" s="25">
        <f>A11104</f>
        <v>43854</v>
      </c>
      <c r="B11105" s="24" t="str">
        <f>B11104</f>
        <v>TEXAS LIBRARY ASSOC</v>
      </c>
      <c r="C11105" s="26">
        <f>SUBTOTAL(9,C11104:C11104)</f>
        <v>380</v>
      </c>
      <c r="D11105" s="26" t="str">
        <f>IF(E11105="","TOTAL","")</f>
        <v>TOTAL</v>
      </c>
    </row>
    <row r="11106" spans="1:5" outlineLevel="2" x14ac:dyDescent="0.35">
      <c r="A11106" s="11">
        <v>43854</v>
      </c>
      <c r="B11106" t="s">
        <v>1387</v>
      </c>
      <c r="C11106" s="5">
        <v>198.75</v>
      </c>
      <c r="D11106" s="26" t="str">
        <f>IF(E11106="","TOTAL","")</f>
        <v/>
      </c>
      <c r="E11106" t="s">
        <v>93</v>
      </c>
    </row>
    <row r="11107" spans="1:5" outlineLevel="1" x14ac:dyDescent="0.35">
      <c r="A11107" s="25">
        <f>A11106</f>
        <v>43854</v>
      </c>
      <c r="B11107" s="24" t="str">
        <f>B11106</f>
        <v>TEXAS MESQUITE GRILL</v>
      </c>
      <c r="C11107" s="26">
        <f>SUBTOTAL(9,C11106:C11106)</f>
        <v>198.75</v>
      </c>
      <c r="D11107" s="26" t="str">
        <f>IF(E11107="","TOTAL","")</f>
        <v>TOTAL</v>
      </c>
    </row>
    <row r="11108" spans="1:5" outlineLevel="2" x14ac:dyDescent="0.35">
      <c r="A11108" s="11">
        <v>43854</v>
      </c>
      <c r="B11108" t="s">
        <v>410</v>
      </c>
      <c r="C11108" s="5">
        <v>390</v>
      </c>
      <c r="D11108" s="26" t="str">
        <f>IF(E11108="","TOTAL","")</f>
        <v/>
      </c>
      <c r="E11108" t="s">
        <v>79</v>
      </c>
    </row>
    <row r="11109" spans="1:5" outlineLevel="1" x14ac:dyDescent="0.35">
      <c r="A11109" s="25">
        <f>A11108</f>
        <v>43854</v>
      </c>
      <c r="B11109" s="24" t="str">
        <f>B11108</f>
        <v>TEXAS QUIZ BOWL ALLIANCE</v>
      </c>
      <c r="C11109" s="26">
        <f>SUBTOTAL(9,C11108:C11108)</f>
        <v>390</v>
      </c>
      <c r="D11109" s="26" t="str">
        <f>IF(E11109="","TOTAL","")</f>
        <v>TOTAL</v>
      </c>
    </row>
    <row r="11110" spans="1:5" outlineLevel="2" x14ac:dyDescent="0.35">
      <c r="A11110" s="11">
        <v>43854</v>
      </c>
      <c r="B11110" t="s">
        <v>1999</v>
      </c>
      <c r="C11110" s="5">
        <v>7.5</v>
      </c>
      <c r="D11110" s="26" t="str">
        <f>IF(E11110="","TOTAL","")</f>
        <v/>
      </c>
      <c r="E11110" t="s">
        <v>93</v>
      </c>
    </row>
    <row r="11111" spans="1:5" outlineLevel="1" x14ac:dyDescent="0.35">
      <c r="A11111" s="25">
        <f>A11110</f>
        <v>43854</v>
      </c>
      <c r="B11111" s="24" t="str">
        <f>B11110</f>
        <v>TEXAS HOUSE OF REPRESENTATIVES</v>
      </c>
      <c r="C11111" s="26">
        <f>SUBTOTAL(9,C11110:C11110)</f>
        <v>7.5</v>
      </c>
      <c r="D11111" s="26" t="str">
        <f>IF(E11111="","TOTAL","")</f>
        <v>TOTAL</v>
      </c>
    </row>
    <row r="11112" spans="1:5" outlineLevel="2" x14ac:dyDescent="0.35">
      <c r="A11112" s="11">
        <v>43854</v>
      </c>
      <c r="B11112" t="s">
        <v>2000</v>
      </c>
      <c r="C11112" s="5">
        <f>200-200</f>
        <v>0</v>
      </c>
      <c r="D11112" s="26" t="str">
        <f>IF(E11112="","TOTAL","")</f>
        <v/>
      </c>
      <c r="E11112" t="s">
        <v>82</v>
      </c>
    </row>
    <row r="11113" spans="1:5" outlineLevel="1" x14ac:dyDescent="0.35">
      <c r="A11113" s="25">
        <f>A11112</f>
        <v>43854</v>
      </c>
      <c r="B11113" s="24" t="str">
        <f>B11112</f>
        <v>TEXAS TECH UNIVERSITY CAREER CENTER</v>
      </c>
      <c r="C11113" s="26">
        <f>SUBTOTAL(9,C11112:C11112)</f>
        <v>0</v>
      </c>
      <c r="D11113" s="26" t="str">
        <f>IF(E11113="","TOTAL","")</f>
        <v>TOTAL</v>
      </c>
    </row>
    <row r="11114" spans="1:5" outlineLevel="2" x14ac:dyDescent="0.35">
      <c r="A11114" s="11">
        <v>43854</v>
      </c>
      <c r="B11114" t="s">
        <v>647</v>
      </c>
      <c r="C11114" s="5">
        <v>65</v>
      </c>
      <c r="D11114" s="26" t="str">
        <f>IF(E11114="","TOTAL","")</f>
        <v/>
      </c>
      <c r="E11114" t="s">
        <v>77</v>
      </c>
    </row>
    <row r="11115" spans="1:5" outlineLevel="1" x14ac:dyDescent="0.35">
      <c r="A11115" s="25">
        <f>A11114</f>
        <v>43854</v>
      </c>
      <c r="B11115" s="24" t="str">
        <f>B11114</f>
        <v>ELIJAH THEUS</v>
      </c>
      <c r="C11115" s="26">
        <f>SUBTOTAL(9,C11114:C11114)</f>
        <v>65</v>
      </c>
      <c r="D11115" s="26" t="str">
        <f>IF(E11115="","TOTAL","")</f>
        <v>TOTAL</v>
      </c>
    </row>
    <row r="11116" spans="1:5" outlineLevel="2" x14ac:dyDescent="0.35">
      <c r="A11116" s="11">
        <v>43854</v>
      </c>
      <c r="B11116" t="s">
        <v>19</v>
      </c>
      <c r="C11116" s="5">
        <v>311.08</v>
      </c>
      <c r="D11116" s="26" t="str">
        <f>IF(E11116="","TOTAL","")</f>
        <v/>
      </c>
      <c r="E11116" t="s">
        <v>81</v>
      </c>
    </row>
    <row r="11117" spans="1:5" outlineLevel="2" x14ac:dyDescent="0.35">
      <c r="A11117" s="11">
        <v>43854</v>
      </c>
      <c r="B11117" t="s">
        <v>19</v>
      </c>
      <c r="C11117" s="5">
        <v>48.43</v>
      </c>
      <c r="D11117" s="26" t="str">
        <f>IF(E11117="","TOTAL","")</f>
        <v/>
      </c>
      <c r="E11117" t="s">
        <v>81</v>
      </c>
    </row>
    <row r="11118" spans="1:5" outlineLevel="2" x14ac:dyDescent="0.35">
      <c r="A11118" s="11">
        <v>43854</v>
      </c>
      <c r="B11118" t="s">
        <v>19</v>
      </c>
      <c r="C11118" s="5">
        <v>107.66</v>
      </c>
      <c r="D11118" s="26" t="str">
        <f>IF(E11118="","TOTAL","")</f>
        <v/>
      </c>
      <c r="E11118" t="s">
        <v>81</v>
      </c>
    </row>
    <row r="11119" spans="1:5" outlineLevel="2" x14ac:dyDescent="0.35">
      <c r="A11119" s="11">
        <v>43854</v>
      </c>
      <c r="B11119" t="s">
        <v>19</v>
      </c>
      <c r="C11119" s="5">
        <v>218</v>
      </c>
      <c r="D11119" s="26" t="str">
        <f>IF(E11119="","TOTAL","")</f>
        <v/>
      </c>
      <c r="E11119" t="s">
        <v>81</v>
      </c>
    </row>
    <row r="11120" spans="1:5" outlineLevel="2" x14ac:dyDescent="0.35">
      <c r="A11120" s="11">
        <v>43854</v>
      </c>
      <c r="B11120" t="s">
        <v>19</v>
      </c>
      <c r="C11120" s="5">
        <v>26.32</v>
      </c>
      <c r="D11120" s="26" t="str">
        <f>IF(E11120="","TOTAL","")</f>
        <v/>
      </c>
      <c r="E11120" t="s">
        <v>81</v>
      </c>
    </row>
    <row r="11121" spans="1:5" outlineLevel="2" x14ac:dyDescent="0.35">
      <c r="A11121" s="11">
        <v>43854</v>
      </c>
      <c r="B11121" t="s">
        <v>19</v>
      </c>
      <c r="C11121" s="5">
        <v>212.01</v>
      </c>
      <c r="D11121" s="26" t="str">
        <f>IF(E11121="","TOTAL","")</f>
        <v/>
      </c>
      <c r="E11121" t="s">
        <v>81</v>
      </c>
    </row>
    <row r="11122" spans="1:5" outlineLevel="2" x14ac:dyDescent="0.35">
      <c r="A11122" s="11">
        <v>43854</v>
      </c>
      <c r="B11122" t="s">
        <v>19</v>
      </c>
      <c r="C11122" s="5">
        <v>204.4</v>
      </c>
      <c r="D11122" s="26" t="str">
        <f>IF(E11122="","TOTAL","")</f>
        <v/>
      </c>
      <c r="E11122" t="s">
        <v>81</v>
      </c>
    </row>
    <row r="11123" spans="1:5" outlineLevel="1" x14ac:dyDescent="0.35">
      <c r="A11123" s="25">
        <f>A11122</f>
        <v>43854</v>
      </c>
      <c r="B11123" s="24" t="str">
        <f>B11122</f>
        <v>THOMAS BUS GULF COAST</v>
      </c>
      <c r="C11123" s="26">
        <f>SUBTOTAL(9,C11116:C11122)</f>
        <v>1127.9000000000001</v>
      </c>
      <c r="D11123" s="26" t="str">
        <f>IF(E11123="","TOTAL","")</f>
        <v>TOTAL</v>
      </c>
    </row>
    <row r="11124" spans="1:5" outlineLevel="2" x14ac:dyDescent="0.35">
      <c r="A11124" s="11">
        <v>43854</v>
      </c>
      <c r="B11124" t="s">
        <v>2001</v>
      </c>
      <c r="C11124" s="5">
        <v>275</v>
      </c>
      <c r="D11124" s="26" t="str">
        <f>IF(E11124="","TOTAL","")</f>
        <v/>
      </c>
      <c r="E11124" t="s">
        <v>79</v>
      </c>
    </row>
    <row r="11125" spans="1:5" outlineLevel="1" x14ac:dyDescent="0.35">
      <c r="A11125" s="25">
        <f>A11124</f>
        <v>43854</v>
      </c>
      <c r="B11125" s="24" t="str">
        <f>B11124</f>
        <v>PAUL TIMOTHY THORNTON</v>
      </c>
      <c r="C11125" s="26">
        <f>SUBTOTAL(9,C11124:C11124)</f>
        <v>275</v>
      </c>
      <c r="D11125" s="26" t="str">
        <f>IF(E11125="","TOTAL","")</f>
        <v>TOTAL</v>
      </c>
    </row>
    <row r="11126" spans="1:5" outlineLevel="2" x14ac:dyDescent="0.35">
      <c r="A11126" s="11">
        <v>43854</v>
      </c>
      <c r="B11126" t="s">
        <v>962</v>
      </c>
      <c r="C11126" s="5">
        <v>1400</v>
      </c>
      <c r="D11126" s="26" t="str">
        <f>IF(E11126="","TOTAL","")</f>
        <v/>
      </c>
      <c r="E11126" t="s">
        <v>93</v>
      </c>
    </row>
    <row r="11127" spans="1:5" outlineLevel="2" x14ac:dyDescent="0.35">
      <c r="A11127" s="11">
        <v>43854</v>
      </c>
      <c r="B11127" t="s">
        <v>962</v>
      </c>
      <c r="C11127" s="5">
        <v>1000</v>
      </c>
      <c r="D11127" s="26" t="str">
        <f>IF(E11127="","TOTAL","")</f>
        <v/>
      </c>
      <c r="E11127" t="s">
        <v>93</v>
      </c>
    </row>
    <row r="11128" spans="1:5" outlineLevel="1" x14ac:dyDescent="0.35">
      <c r="A11128" s="25">
        <f>A11127</f>
        <v>43854</v>
      </c>
      <c r="B11128" s="24" t="str">
        <f>B11127</f>
        <v>TIMES SQUARE ENTERTAINMENT</v>
      </c>
      <c r="C11128" s="26">
        <f>SUBTOTAL(9,C11126:C11127)</f>
        <v>2400</v>
      </c>
      <c r="D11128" s="26" t="str">
        <f>IF(E11128="","TOTAL","")</f>
        <v>TOTAL</v>
      </c>
    </row>
    <row r="11129" spans="1:5" outlineLevel="2" x14ac:dyDescent="0.35">
      <c r="A11129" s="11">
        <v>43854</v>
      </c>
      <c r="B11129" t="s">
        <v>443</v>
      </c>
      <c r="C11129" s="5">
        <v>1557.87</v>
      </c>
      <c r="D11129" s="26" t="str">
        <f>IF(E11129="","TOTAL","")</f>
        <v/>
      </c>
      <c r="E11129" t="s">
        <v>81</v>
      </c>
    </row>
    <row r="11130" spans="1:5" outlineLevel="2" x14ac:dyDescent="0.35">
      <c r="A11130" s="11">
        <v>43854</v>
      </c>
      <c r="B11130" t="s">
        <v>443</v>
      </c>
      <c r="C11130" s="5">
        <v>233.92</v>
      </c>
      <c r="D11130" s="26" t="str">
        <f>IF(E11130="","TOTAL","")</f>
        <v/>
      </c>
      <c r="E11130" t="s">
        <v>81</v>
      </c>
    </row>
    <row r="11131" spans="1:5" outlineLevel="1" x14ac:dyDescent="0.35">
      <c r="A11131" s="25">
        <f>A11130</f>
        <v>43854</v>
      </c>
      <c r="B11131" s="24" t="str">
        <f>B11130</f>
        <v>TMS SOUTH</v>
      </c>
      <c r="C11131" s="26">
        <f>SUBTOTAL(9,C11129:C11130)</f>
        <v>1791.79</v>
      </c>
      <c r="D11131" s="26" t="str">
        <f>IF(E11131="","TOTAL","")</f>
        <v>TOTAL</v>
      </c>
    </row>
    <row r="11132" spans="1:5" outlineLevel="2" x14ac:dyDescent="0.35">
      <c r="A11132" s="11">
        <v>43854</v>
      </c>
      <c r="B11132" t="s">
        <v>1391</v>
      </c>
      <c r="C11132" s="5">
        <v>120</v>
      </c>
      <c r="D11132" s="26" t="str">
        <f>IF(E11132="","TOTAL","")</f>
        <v/>
      </c>
      <c r="E11132" t="s">
        <v>77</v>
      </c>
    </row>
    <row r="11133" spans="1:5" outlineLevel="1" x14ac:dyDescent="0.35">
      <c r="A11133" s="25">
        <f>A11132</f>
        <v>43854</v>
      </c>
      <c r="B11133" s="24" t="str">
        <f>B11132</f>
        <v>PAUL TREVINO</v>
      </c>
      <c r="C11133" s="26">
        <f>SUBTOTAL(9,C11132:C11132)</f>
        <v>120</v>
      </c>
      <c r="D11133" s="26" t="str">
        <f>IF(E11133="","TOTAL","")</f>
        <v>TOTAL</v>
      </c>
    </row>
    <row r="11134" spans="1:5" outlineLevel="2" x14ac:dyDescent="0.35">
      <c r="A11134" s="11">
        <v>43854</v>
      </c>
      <c r="B11134" t="s">
        <v>1064</v>
      </c>
      <c r="C11134" s="5">
        <v>300</v>
      </c>
      <c r="D11134" s="26" t="str">
        <f>IF(E11134="","TOTAL","")</f>
        <v/>
      </c>
      <c r="E11134" t="s">
        <v>93</v>
      </c>
    </row>
    <row r="11135" spans="1:5" outlineLevel="1" x14ac:dyDescent="0.35">
      <c r="A11135" s="25">
        <f>A11134</f>
        <v>43854</v>
      </c>
      <c r="B11135" s="24" t="str">
        <f>B11134</f>
        <v>WEST SIDE RECORDING STUDIO</v>
      </c>
      <c r="C11135" s="26">
        <f>SUBTOTAL(9,C11134:C11134)</f>
        <v>300</v>
      </c>
      <c r="D11135" s="26" t="str">
        <f>IF(E11135="","TOTAL","")</f>
        <v>TOTAL</v>
      </c>
    </row>
    <row r="11136" spans="1:5" outlineLevel="2" x14ac:dyDescent="0.35">
      <c r="A11136" s="11">
        <v>43854</v>
      </c>
      <c r="B11136" t="s">
        <v>648</v>
      </c>
      <c r="C11136" s="5">
        <v>190</v>
      </c>
      <c r="D11136" s="26" t="str">
        <f>IF(E11136="","TOTAL","")</f>
        <v/>
      </c>
      <c r="E11136" t="s">
        <v>77</v>
      </c>
    </row>
    <row r="11137" spans="1:5" outlineLevel="2" x14ac:dyDescent="0.35">
      <c r="A11137" s="11">
        <v>43854</v>
      </c>
      <c r="B11137" t="s">
        <v>648</v>
      </c>
      <c r="C11137" s="5">
        <v>120</v>
      </c>
      <c r="D11137" s="26" t="str">
        <f>IF(E11137="","TOTAL","")</f>
        <v/>
      </c>
      <c r="E11137" t="s">
        <v>77</v>
      </c>
    </row>
    <row r="11138" spans="1:5" outlineLevel="1" x14ac:dyDescent="0.35">
      <c r="A11138" s="25">
        <f>A11137</f>
        <v>43854</v>
      </c>
      <c r="B11138" s="24" t="str">
        <f>B11137</f>
        <v>NATHAN KYLE TURNEY</v>
      </c>
      <c r="C11138" s="26">
        <f>SUBTOTAL(9,C11136:C11137)</f>
        <v>310</v>
      </c>
      <c r="D11138" s="26" t="str">
        <f>IF(E11138="","TOTAL","")</f>
        <v>TOTAL</v>
      </c>
    </row>
    <row r="11139" spans="1:5" outlineLevel="2" x14ac:dyDescent="0.35">
      <c r="A11139" s="11">
        <v>43854</v>
      </c>
      <c r="B11139" t="s">
        <v>2002</v>
      </c>
      <c r="C11139" s="5">
        <v>5320</v>
      </c>
      <c r="D11139" s="26" t="str">
        <f>IF(E11139="","TOTAL","")</f>
        <v/>
      </c>
      <c r="E11139" t="s">
        <v>99</v>
      </c>
    </row>
    <row r="11140" spans="1:5" outlineLevel="1" x14ac:dyDescent="0.35">
      <c r="A11140" s="25">
        <f>A11139</f>
        <v>43854</v>
      </c>
      <c r="B11140" s="24" t="str">
        <f>B11139</f>
        <v>GULF COAST CREATIVE PROBLEM SOLVING ORGANIZATION</v>
      </c>
      <c r="C11140" s="26">
        <f>SUBTOTAL(9,C11139:C11139)</f>
        <v>5320</v>
      </c>
      <c r="D11140" s="26" t="str">
        <f>IF(E11140="","TOTAL","")</f>
        <v>TOTAL</v>
      </c>
    </row>
    <row r="11141" spans="1:5" outlineLevel="2" x14ac:dyDescent="0.35">
      <c r="A11141" s="11">
        <v>43854</v>
      </c>
      <c r="B11141" t="s">
        <v>2003</v>
      </c>
      <c r="C11141" s="5">
        <v>975</v>
      </c>
      <c r="D11141" s="26" t="str">
        <f>IF(E11141="","TOTAL","")</f>
        <v/>
      </c>
      <c r="E11141" t="s">
        <v>82</v>
      </c>
    </row>
    <row r="11142" spans="1:5" outlineLevel="1" x14ac:dyDescent="0.35">
      <c r="A11142" s="25">
        <f>A11141</f>
        <v>43854</v>
      </c>
      <c r="B11142" s="24" t="str">
        <f>B11141</f>
        <v>TYLER TECHNOLOGIES INC</v>
      </c>
      <c r="C11142" s="26">
        <f>SUBTOTAL(9,C11141:C11141)</f>
        <v>975</v>
      </c>
      <c r="D11142" s="26" t="str">
        <f>IF(E11142="","TOTAL","")</f>
        <v>TOTAL</v>
      </c>
    </row>
    <row r="11143" spans="1:5" outlineLevel="2" x14ac:dyDescent="0.35">
      <c r="A11143" s="11">
        <v>43854</v>
      </c>
      <c r="B11143" t="s">
        <v>2003</v>
      </c>
      <c r="C11143" s="5">
        <v>975</v>
      </c>
      <c r="D11143" s="26" t="str">
        <f>IF(E11143="","TOTAL","")</f>
        <v/>
      </c>
      <c r="E11143" t="s">
        <v>82</v>
      </c>
    </row>
    <row r="11144" spans="1:5" outlineLevel="1" x14ac:dyDescent="0.35">
      <c r="A11144" s="25">
        <f>A11143</f>
        <v>43854</v>
      </c>
      <c r="B11144" s="24" t="str">
        <f>B11143</f>
        <v>TYLER TECHNOLOGIES INC</v>
      </c>
      <c r="C11144" s="26">
        <f>SUBTOTAL(9,C11143:C11143)</f>
        <v>975</v>
      </c>
      <c r="D11144" s="26" t="str">
        <f>IF(E11144="","TOTAL","")</f>
        <v>TOTAL</v>
      </c>
    </row>
    <row r="11145" spans="1:5" outlineLevel="2" x14ac:dyDescent="0.35">
      <c r="A11145" s="11">
        <v>43854</v>
      </c>
      <c r="B11145" t="s">
        <v>2003</v>
      </c>
      <c r="C11145" s="5">
        <v>975</v>
      </c>
      <c r="D11145" s="26" t="str">
        <f>IF(E11145="","TOTAL","")</f>
        <v/>
      </c>
      <c r="E11145" t="s">
        <v>82</v>
      </c>
    </row>
    <row r="11146" spans="1:5" outlineLevel="1" x14ac:dyDescent="0.35">
      <c r="A11146" s="25">
        <f>A11145</f>
        <v>43854</v>
      </c>
      <c r="B11146" s="24" t="str">
        <f>B11145</f>
        <v>TYLER TECHNOLOGIES INC</v>
      </c>
      <c r="C11146" s="26">
        <f>SUBTOTAL(9,C11145:C11145)</f>
        <v>975</v>
      </c>
      <c r="D11146" s="26" t="str">
        <f>IF(E11146="","TOTAL","")</f>
        <v>TOTAL</v>
      </c>
    </row>
    <row r="11147" spans="1:5" outlineLevel="2" x14ac:dyDescent="0.35">
      <c r="A11147" s="11">
        <v>43854</v>
      </c>
      <c r="B11147" t="s">
        <v>303</v>
      </c>
      <c r="C11147" s="5">
        <v>5.95</v>
      </c>
      <c r="D11147" s="26" t="str">
        <f>IF(E11147="","TOTAL","")</f>
        <v/>
      </c>
      <c r="E11147" t="s">
        <v>87</v>
      </c>
    </row>
    <row r="11148" spans="1:5" outlineLevel="2" x14ac:dyDescent="0.35">
      <c r="A11148" s="11">
        <v>43854</v>
      </c>
      <c r="B11148" t="s">
        <v>303</v>
      </c>
      <c r="C11148" s="5">
        <v>68.48</v>
      </c>
      <c r="D11148" s="26" t="str">
        <f>IF(E11148="","TOTAL","")</f>
        <v/>
      </c>
      <c r="E11148" t="s">
        <v>87</v>
      </c>
    </row>
    <row r="11149" spans="1:5" outlineLevel="2" x14ac:dyDescent="0.35">
      <c r="A11149" s="11">
        <v>43854</v>
      </c>
      <c r="B11149" t="s">
        <v>303</v>
      </c>
      <c r="C11149" s="5">
        <v>64.930000000000007</v>
      </c>
      <c r="D11149" s="26" t="str">
        <f>IF(E11149="","TOTAL","")</f>
        <v/>
      </c>
      <c r="E11149" t="s">
        <v>87</v>
      </c>
    </row>
    <row r="11150" spans="1:5" outlineLevel="2" x14ac:dyDescent="0.35">
      <c r="A11150" s="11">
        <v>43854</v>
      </c>
      <c r="B11150" t="s">
        <v>303</v>
      </c>
      <c r="C11150" s="5">
        <v>63.43</v>
      </c>
      <c r="D11150" s="26" t="str">
        <f>IF(E11150="","TOTAL","")</f>
        <v/>
      </c>
      <c r="E11150" t="s">
        <v>87</v>
      </c>
    </row>
    <row r="11151" spans="1:5" outlineLevel="1" x14ac:dyDescent="0.35">
      <c r="A11151" s="25">
        <f>A11150</f>
        <v>43854</v>
      </c>
      <c r="B11151" s="24" t="str">
        <f>B11150</f>
        <v>UNIFIRST HOLDINGS INC</v>
      </c>
      <c r="C11151" s="26">
        <f>SUBTOTAL(9,C11147:C11150)</f>
        <v>202.79000000000002</v>
      </c>
      <c r="D11151" s="26" t="str">
        <f>IF(E11151="","TOTAL","")</f>
        <v>TOTAL</v>
      </c>
    </row>
    <row r="11152" spans="1:5" outlineLevel="2" x14ac:dyDescent="0.35">
      <c r="A11152" s="11">
        <v>43854</v>
      </c>
      <c r="B11152" t="s">
        <v>1065</v>
      </c>
      <c r="C11152" s="5">
        <v>230210.98</v>
      </c>
      <c r="D11152" s="26" t="str">
        <f>IF(E11152="","TOTAL","")</f>
        <v/>
      </c>
      <c r="E11152" t="s">
        <v>94</v>
      </c>
    </row>
    <row r="11153" spans="1:5" outlineLevel="2" x14ac:dyDescent="0.35">
      <c r="A11153" s="11">
        <v>43854</v>
      </c>
      <c r="B11153" t="s">
        <v>1065</v>
      </c>
      <c r="C11153" s="5">
        <v>230210.98</v>
      </c>
      <c r="D11153" s="26" t="str">
        <f>IF(E11153="","TOTAL","")</f>
        <v/>
      </c>
      <c r="E11153" t="s">
        <v>94</v>
      </c>
    </row>
    <row r="11154" spans="1:5" outlineLevel="1" x14ac:dyDescent="0.35">
      <c r="A11154" s="25">
        <f>A11153</f>
        <v>43854</v>
      </c>
      <c r="B11154" s="24" t="str">
        <f>B11153</f>
        <v>UNIFY ENERGY SOLUTIONS LLC</v>
      </c>
      <c r="C11154" s="26">
        <f>SUBTOTAL(9,C11152:C11153)</f>
        <v>460421.96</v>
      </c>
      <c r="D11154" s="26" t="str">
        <f>IF(E11154="","TOTAL","")</f>
        <v>TOTAL</v>
      </c>
    </row>
    <row r="11155" spans="1:5" outlineLevel="2" x14ac:dyDescent="0.35">
      <c r="A11155" s="11">
        <v>43854</v>
      </c>
      <c r="B11155" t="s">
        <v>1395</v>
      </c>
      <c r="C11155" s="5">
        <v>184</v>
      </c>
      <c r="D11155" s="26" t="str">
        <f>IF(E11155="","TOTAL","")</f>
        <v/>
      </c>
      <c r="E11155" t="s">
        <v>79</v>
      </c>
    </row>
    <row r="11156" spans="1:5" outlineLevel="1" x14ac:dyDescent="0.35">
      <c r="A11156" s="25">
        <f>A11155</f>
        <v>43854</v>
      </c>
      <c r="B11156" s="24" t="str">
        <f>B11155</f>
        <v>UNITED GRAPHICS</v>
      </c>
      <c r="C11156" s="26">
        <f>SUBTOTAL(9,C11155:C11155)</f>
        <v>184</v>
      </c>
      <c r="D11156" s="26" t="str">
        <f>IF(E11156="","TOTAL","")</f>
        <v>TOTAL</v>
      </c>
    </row>
    <row r="11157" spans="1:5" outlineLevel="2" x14ac:dyDescent="0.35">
      <c r="A11157" s="11">
        <v>43854</v>
      </c>
      <c r="B11157" t="s">
        <v>480</v>
      </c>
      <c r="C11157" s="5">
        <v>1250</v>
      </c>
      <c r="D11157" s="26" t="str">
        <f>IF(E11157="","TOTAL","")</f>
        <v/>
      </c>
      <c r="E11157" t="s">
        <v>77</v>
      </c>
    </row>
    <row r="11158" spans="1:5" outlineLevel="1" x14ac:dyDescent="0.35">
      <c r="A11158" s="25">
        <f>A11157</f>
        <v>43854</v>
      </c>
      <c r="B11158" s="24" t="str">
        <f>B11157</f>
        <v>UNIVERSITY OF TEXAS HEALTH SCIENCE CENTER</v>
      </c>
      <c r="C11158" s="26">
        <f>SUBTOTAL(9,C11157:C11157)</f>
        <v>1250</v>
      </c>
      <c r="D11158" s="26" t="str">
        <f>IF(E11158="","TOTAL","")</f>
        <v>TOTAL</v>
      </c>
    </row>
    <row r="11159" spans="1:5" outlineLevel="2" x14ac:dyDescent="0.35">
      <c r="A11159" s="11">
        <v>43854</v>
      </c>
      <c r="B11159" t="s">
        <v>2004</v>
      </c>
      <c r="C11159" s="5">
        <v>127.5</v>
      </c>
      <c r="D11159" s="26" t="str">
        <f>IF(E11159="","TOTAL","")</f>
        <v/>
      </c>
      <c r="E11159" t="s">
        <v>77</v>
      </c>
    </row>
    <row r="11160" spans="1:5" outlineLevel="2" x14ac:dyDescent="0.35">
      <c r="A11160" s="11">
        <v>43854</v>
      </c>
      <c r="B11160" t="s">
        <v>2004</v>
      </c>
      <c r="C11160" s="5">
        <v>67.5</v>
      </c>
      <c r="D11160" s="26" t="str">
        <f>IF(E11160="","TOTAL","")</f>
        <v/>
      </c>
      <c r="E11160" t="s">
        <v>77</v>
      </c>
    </row>
    <row r="11161" spans="1:5" outlineLevel="2" x14ac:dyDescent="0.35">
      <c r="A11161" s="11">
        <v>43854</v>
      </c>
      <c r="B11161" t="s">
        <v>2004</v>
      </c>
      <c r="C11161" s="5">
        <v>187.5</v>
      </c>
      <c r="D11161" s="26" t="str">
        <f>IF(E11161="","TOTAL","")</f>
        <v/>
      </c>
      <c r="E11161" t="s">
        <v>77</v>
      </c>
    </row>
    <row r="11162" spans="1:5" outlineLevel="2" x14ac:dyDescent="0.35">
      <c r="A11162" s="11">
        <v>43854</v>
      </c>
      <c r="B11162" t="s">
        <v>2004</v>
      </c>
      <c r="C11162" s="5">
        <v>67.5</v>
      </c>
      <c r="D11162" s="26" t="str">
        <f>IF(E11162="","TOTAL","")</f>
        <v/>
      </c>
      <c r="E11162" t="s">
        <v>77</v>
      </c>
    </row>
    <row r="11163" spans="1:5" outlineLevel="1" x14ac:dyDescent="0.35">
      <c r="A11163" s="25">
        <f>A11162</f>
        <v>43854</v>
      </c>
      <c r="B11163" s="24" t="str">
        <f>B11162</f>
        <v>CARLOS VALDEZ JR</v>
      </c>
      <c r="C11163" s="26">
        <f>SUBTOTAL(9,C11159:C11162)</f>
        <v>450</v>
      </c>
      <c r="D11163" s="26" t="str">
        <f>IF(E11163="","TOTAL","")</f>
        <v>TOTAL</v>
      </c>
    </row>
    <row r="11164" spans="1:5" outlineLevel="2" x14ac:dyDescent="0.35">
      <c r="A11164" s="11">
        <v>43854</v>
      </c>
      <c r="B11164" t="s">
        <v>2005</v>
      </c>
      <c r="C11164" s="5">
        <v>67.5</v>
      </c>
      <c r="D11164" s="26" t="str">
        <f>IF(E11164="","TOTAL","")</f>
        <v/>
      </c>
      <c r="E11164" t="s">
        <v>77</v>
      </c>
    </row>
    <row r="11165" spans="1:5" outlineLevel="2" x14ac:dyDescent="0.35">
      <c r="A11165" s="11">
        <v>43854</v>
      </c>
      <c r="B11165" t="s">
        <v>2005</v>
      </c>
      <c r="C11165" s="5">
        <v>127.5</v>
      </c>
      <c r="D11165" s="26" t="str">
        <f>IF(E11165="","TOTAL","")</f>
        <v/>
      </c>
      <c r="E11165" t="s">
        <v>77</v>
      </c>
    </row>
    <row r="11166" spans="1:5" outlineLevel="1" x14ac:dyDescent="0.35">
      <c r="A11166" s="25">
        <f>A11165</f>
        <v>43854</v>
      </c>
      <c r="B11166" s="24" t="str">
        <f>B11165</f>
        <v>EDUARDO VALTIERRA</v>
      </c>
      <c r="C11166" s="26">
        <f>SUBTOTAL(9,C11164:C11165)</f>
        <v>195</v>
      </c>
      <c r="D11166" s="26" t="str">
        <f>IF(E11166="","TOTAL","")</f>
        <v>TOTAL</v>
      </c>
    </row>
    <row r="11167" spans="1:5" outlineLevel="2" x14ac:dyDescent="0.35">
      <c r="A11167" s="11">
        <v>43854</v>
      </c>
      <c r="B11167" t="s">
        <v>1691</v>
      </c>
      <c r="C11167" s="5">
        <v>12929.28</v>
      </c>
      <c r="D11167" s="26" t="str">
        <f>IF(E11167="","TOTAL","")</f>
        <v/>
      </c>
      <c r="E11167" t="s">
        <v>77</v>
      </c>
    </row>
    <row r="11168" spans="1:5" outlineLevel="1" x14ac:dyDescent="0.35">
      <c r="A11168" s="25">
        <f>A11167</f>
        <v>43854</v>
      </c>
      <c r="B11168" s="24" t="str">
        <f>B11167</f>
        <v>VALUE OPTIONS</v>
      </c>
      <c r="C11168" s="26">
        <f>SUBTOTAL(9,C11167:C11167)</f>
        <v>12929.28</v>
      </c>
      <c r="D11168" s="26" t="str">
        <f>IF(E11168="","TOTAL","")</f>
        <v>TOTAL</v>
      </c>
    </row>
    <row r="11169" spans="1:5" outlineLevel="2" x14ac:dyDescent="0.35">
      <c r="A11169" s="11">
        <v>43854</v>
      </c>
      <c r="B11169" t="s">
        <v>122</v>
      </c>
      <c r="C11169" s="5">
        <v>-97.48</v>
      </c>
      <c r="D11169" s="26" t="str">
        <f>IF(E11169="","TOTAL","")</f>
        <v/>
      </c>
      <c r="E11169" t="s">
        <v>79</v>
      </c>
    </row>
    <row r="11170" spans="1:5" outlineLevel="2" x14ac:dyDescent="0.35">
      <c r="A11170" s="11">
        <v>43854</v>
      </c>
      <c r="B11170" t="s">
        <v>122</v>
      </c>
      <c r="C11170" s="5">
        <v>810</v>
      </c>
      <c r="D11170" s="26" t="str">
        <f>IF(E11170="","TOTAL","")</f>
        <v/>
      </c>
      <c r="E11170" t="s">
        <v>89</v>
      </c>
    </row>
    <row r="11171" spans="1:5" outlineLevel="2" x14ac:dyDescent="0.35">
      <c r="A11171" s="11">
        <v>43854</v>
      </c>
      <c r="B11171" t="s">
        <v>122</v>
      </c>
      <c r="C11171" s="5">
        <v>1241</v>
      </c>
      <c r="D11171" s="26" t="str">
        <f>IF(E11171="","TOTAL","")</f>
        <v/>
      </c>
      <c r="E11171" t="s">
        <v>79</v>
      </c>
    </row>
    <row r="11172" spans="1:5" outlineLevel="2" x14ac:dyDescent="0.35">
      <c r="A11172" s="11">
        <v>43854</v>
      </c>
      <c r="B11172" t="s">
        <v>122</v>
      </c>
      <c r="C11172" s="5">
        <v>1725</v>
      </c>
      <c r="D11172" s="26" t="str">
        <f>IF(E11172="","TOTAL","")</f>
        <v/>
      </c>
      <c r="E11172" t="s">
        <v>79</v>
      </c>
    </row>
    <row r="11173" spans="1:5" outlineLevel="2" x14ac:dyDescent="0.35">
      <c r="A11173" s="11">
        <v>43854</v>
      </c>
      <c r="B11173" t="s">
        <v>122</v>
      </c>
      <c r="C11173" s="5">
        <v>360</v>
      </c>
      <c r="D11173" s="26" t="str">
        <f>IF(E11173="","TOTAL","")</f>
        <v/>
      </c>
      <c r="E11173" t="s">
        <v>79</v>
      </c>
    </row>
    <row r="11174" spans="1:5" outlineLevel="2" x14ac:dyDescent="0.35">
      <c r="A11174" s="11">
        <v>43854</v>
      </c>
      <c r="B11174" t="s">
        <v>122</v>
      </c>
      <c r="C11174" s="5">
        <v>1240</v>
      </c>
      <c r="D11174" s="26" t="str">
        <f>IF(E11174="","TOTAL","")</f>
        <v/>
      </c>
      <c r="E11174" t="s">
        <v>79</v>
      </c>
    </row>
    <row r="11175" spans="1:5" outlineLevel="2" x14ac:dyDescent="0.35">
      <c r="A11175" s="11">
        <v>43854</v>
      </c>
      <c r="B11175" t="s">
        <v>122</v>
      </c>
      <c r="C11175" s="5">
        <v>194.5</v>
      </c>
      <c r="D11175" s="26" t="str">
        <f>IF(E11175="","TOTAL","")</f>
        <v/>
      </c>
      <c r="E11175" t="s">
        <v>79</v>
      </c>
    </row>
    <row r="11176" spans="1:5" outlineLevel="2" x14ac:dyDescent="0.35">
      <c r="A11176" s="11">
        <v>43854</v>
      </c>
      <c r="B11176" t="s">
        <v>122</v>
      </c>
      <c r="C11176" s="5">
        <v>158</v>
      </c>
      <c r="D11176" s="26" t="str">
        <f>IF(E11176="","TOTAL","")</f>
        <v/>
      </c>
      <c r="E11176" t="s">
        <v>79</v>
      </c>
    </row>
    <row r="11177" spans="1:5" outlineLevel="2" x14ac:dyDescent="0.35">
      <c r="A11177" s="11">
        <v>43854</v>
      </c>
      <c r="B11177" t="s">
        <v>122</v>
      </c>
      <c r="C11177" s="5">
        <v>750</v>
      </c>
      <c r="D11177" s="26" t="str">
        <f>IF(E11177="","TOTAL","")</f>
        <v/>
      </c>
      <c r="E11177" t="s">
        <v>79</v>
      </c>
    </row>
    <row r="11178" spans="1:5" outlineLevel="2" x14ac:dyDescent="0.35">
      <c r="A11178" s="11">
        <v>43854</v>
      </c>
      <c r="B11178" t="s">
        <v>122</v>
      </c>
      <c r="C11178" s="5">
        <v>2802</v>
      </c>
      <c r="D11178" s="26" t="str">
        <f>IF(E11178="","TOTAL","")</f>
        <v/>
      </c>
      <c r="E11178" t="s">
        <v>79</v>
      </c>
    </row>
    <row r="11179" spans="1:5" outlineLevel="2" x14ac:dyDescent="0.35">
      <c r="A11179" s="11">
        <v>43854</v>
      </c>
      <c r="B11179" t="s">
        <v>122</v>
      </c>
      <c r="C11179" s="5">
        <v>423</v>
      </c>
      <c r="D11179" s="26" t="str">
        <f>IF(E11179="","TOTAL","")</f>
        <v/>
      </c>
      <c r="E11179" t="s">
        <v>79</v>
      </c>
    </row>
    <row r="11180" spans="1:5" outlineLevel="2" x14ac:dyDescent="0.35">
      <c r="A11180" s="11">
        <v>43854</v>
      </c>
      <c r="B11180" t="s">
        <v>122</v>
      </c>
      <c r="C11180" s="5">
        <v>129</v>
      </c>
      <c r="D11180" s="26" t="str">
        <f>IF(E11180="","TOTAL","")</f>
        <v/>
      </c>
      <c r="E11180" t="s">
        <v>79</v>
      </c>
    </row>
    <row r="11181" spans="1:5" outlineLevel="2" x14ac:dyDescent="0.35">
      <c r="A11181" s="11">
        <v>43854</v>
      </c>
      <c r="B11181" t="s">
        <v>122</v>
      </c>
      <c r="C11181" s="5">
        <v>2574</v>
      </c>
      <c r="D11181" s="26" t="str">
        <f>IF(E11181="","TOTAL","")</f>
        <v/>
      </c>
      <c r="E11181" t="s">
        <v>79</v>
      </c>
    </row>
    <row r="11182" spans="1:5" outlineLevel="2" x14ac:dyDescent="0.35">
      <c r="A11182" s="11">
        <v>43854</v>
      </c>
      <c r="B11182" t="s">
        <v>122</v>
      </c>
      <c r="C11182" s="5">
        <v>164.17</v>
      </c>
      <c r="D11182" s="26" t="str">
        <f>IF(E11182="","TOTAL","")</f>
        <v/>
      </c>
      <c r="E11182" t="s">
        <v>79</v>
      </c>
    </row>
    <row r="11183" spans="1:5" outlineLevel="2" x14ac:dyDescent="0.35">
      <c r="A11183" s="11">
        <v>43854</v>
      </c>
      <c r="B11183" t="s">
        <v>122</v>
      </c>
      <c r="C11183" s="5">
        <v>528.83000000000004</v>
      </c>
      <c r="D11183" s="26" t="str">
        <f>IF(E11183="","TOTAL","")</f>
        <v/>
      </c>
      <c r="E11183" t="s">
        <v>79</v>
      </c>
    </row>
    <row r="11184" spans="1:5" outlineLevel="2" x14ac:dyDescent="0.35">
      <c r="A11184" s="11">
        <v>43854</v>
      </c>
      <c r="B11184" t="s">
        <v>122</v>
      </c>
      <c r="C11184" s="5">
        <v>1166</v>
      </c>
      <c r="D11184" s="26" t="str">
        <f>IF(E11184="","TOTAL","")</f>
        <v/>
      </c>
      <c r="E11184" t="s">
        <v>79</v>
      </c>
    </row>
    <row r="11185" spans="1:5" outlineLevel="2" x14ac:dyDescent="0.35">
      <c r="A11185" s="11">
        <v>43854</v>
      </c>
      <c r="B11185" t="s">
        <v>122</v>
      </c>
      <c r="C11185" s="5">
        <v>879</v>
      </c>
      <c r="D11185" s="26" t="str">
        <f>IF(E11185="","TOTAL","")</f>
        <v/>
      </c>
      <c r="E11185" t="s">
        <v>79</v>
      </c>
    </row>
    <row r="11186" spans="1:5" outlineLevel="2" x14ac:dyDescent="0.35">
      <c r="A11186" s="11">
        <v>43854</v>
      </c>
      <c r="B11186" t="s">
        <v>122</v>
      </c>
      <c r="C11186" s="5">
        <v>743</v>
      </c>
      <c r="D11186" s="26" t="str">
        <f>IF(E11186="","TOTAL","")</f>
        <v/>
      </c>
      <c r="E11186" t="s">
        <v>79</v>
      </c>
    </row>
    <row r="11187" spans="1:5" outlineLevel="2" x14ac:dyDescent="0.35">
      <c r="A11187" s="11">
        <v>43854</v>
      </c>
      <c r="B11187" t="s">
        <v>122</v>
      </c>
      <c r="C11187" s="5">
        <v>1156</v>
      </c>
      <c r="D11187" s="26" t="str">
        <f>IF(E11187="","TOTAL","")</f>
        <v/>
      </c>
      <c r="E11187" t="s">
        <v>79</v>
      </c>
    </row>
    <row r="11188" spans="1:5" outlineLevel="2" x14ac:dyDescent="0.35">
      <c r="A11188" s="11">
        <v>43854</v>
      </c>
      <c r="B11188" t="s">
        <v>122</v>
      </c>
      <c r="C11188" s="5">
        <v>106</v>
      </c>
      <c r="D11188" s="26" t="str">
        <f>IF(E11188="","TOTAL","")</f>
        <v/>
      </c>
      <c r="E11188" t="s">
        <v>79</v>
      </c>
    </row>
    <row r="11189" spans="1:5" outlineLevel="2" x14ac:dyDescent="0.35">
      <c r="A11189" s="11">
        <v>43854</v>
      </c>
      <c r="B11189" t="s">
        <v>122</v>
      </c>
      <c r="C11189" s="5">
        <v>114</v>
      </c>
      <c r="D11189" s="26" t="str">
        <f>IF(E11189="","TOTAL","")</f>
        <v/>
      </c>
      <c r="E11189" t="s">
        <v>79</v>
      </c>
    </row>
    <row r="11190" spans="1:5" outlineLevel="2" x14ac:dyDescent="0.35">
      <c r="A11190" s="11">
        <v>43854</v>
      </c>
      <c r="B11190" t="s">
        <v>122</v>
      </c>
      <c r="C11190" s="5">
        <v>413.85</v>
      </c>
      <c r="D11190" s="26" t="str">
        <f>IF(E11190="","TOTAL","")</f>
        <v/>
      </c>
      <c r="E11190" t="s">
        <v>79</v>
      </c>
    </row>
    <row r="11191" spans="1:5" outlineLevel="2" x14ac:dyDescent="0.35">
      <c r="A11191" s="11">
        <v>43854</v>
      </c>
      <c r="B11191" t="s">
        <v>122</v>
      </c>
      <c r="C11191" s="5">
        <v>1760</v>
      </c>
      <c r="D11191" s="26" t="str">
        <f>IF(E11191="","TOTAL","")</f>
        <v/>
      </c>
      <c r="E11191" t="s">
        <v>79</v>
      </c>
    </row>
    <row r="11192" spans="1:5" outlineLevel="2" x14ac:dyDescent="0.35">
      <c r="A11192" s="11">
        <v>43854</v>
      </c>
      <c r="B11192" t="s">
        <v>122</v>
      </c>
      <c r="C11192" s="5">
        <v>87.9</v>
      </c>
      <c r="D11192" s="26" t="str">
        <f>IF(E11192="","TOTAL","")</f>
        <v/>
      </c>
      <c r="E11192" t="s">
        <v>79</v>
      </c>
    </row>
    <row r="11193" spans="1:5" outlineLevel="2" x14ac:dyDescent="0.35">
      <c r="A11193" s="11">
        <v>43854</v>
      </c>
      <c r="B11193" t="s">
        <v>122</v>
      </c>
      <c r="C11193" s="5">
        <v>620</v>
      </c>
      <c r="D11193" s="26" t="str">
        <f>IF(E11193="","TOTAL","")</f>
        <v/>
      </c>
      <c r="E11193" t="s">
        <v>79</v>
      </c>
    </row>
    <row r="11194" spans="1:5" outlineLevel="2" x14ac:dyDescent="0.35">
      <c r="A11194" s="11">
        <v>43854</v>
      </c>
      <c r="B11194" t="s">
        <v>122</v>
      </c>
      <c r="C11194" s="5">
        <v>950</v>
      </c>
      <c r="D11194" s="26" t="str">
        <f>IF(E11194="","TOTAL","")</f>
        <v/>
      </c>
      <c r="E11194" t="s">
        <v>79</v>
      </c>
    </row>
    <row r="11195" spans="1:5" outlineLevel="2" x14ac:dyDescent="0.35">
      <c r="A11195" s="11">
        <v>43854</v>
      </c>
      <c r="B11195" t="s">
        <v>122</v>
      </c>
      <c r="C11195" s="5">
        <v>1016.5</v>
      </c>
      <c r="D11195" s="26" t="str">
        <f>IF(E11195="","TOTAL","")</f>
        <v/>
      </c>
      <c r="E11195" t="s">
        <v>79</v>
      </c>
    </row>
    <row r="11196" spans="1:5" outlineLevel="1" x14ac:dyDescent="0.35">
      <c r="A11196" s="25">
        <f>A11195</f>
        <v>43854</v>
      </c>
      <c r="B11196" s="24" t="str">
        <f>B11195</f>
        <v>BSN SPORTS LLC</v>
      </c>
      <c r="C11196" s="26">
        <f>SUBTOTAL(9,C11169:C11195)</f>
        <v>22014.27</v>
      </c>
      <c r="D11196" s="26" t="str">
        <f>IF(E11196="","TOTAL","")</f>
        <v>TOTAL</v>
      </c>
    </row>
    <row r="11197" spans="1:5" outlineLevel="2" x14ac:dyDescent="0.35">
      <c r="A11197" s="11">
        <v>43854</v>
      </c>
      <c r="B11197" t="s">
        <v>2006</v>
      </c>
      <c r="C11197" s="5">
        <v>210</v>
      </c>
      <c r="D11197" s="26" t="str">
        <f>IF(E11197="","TOTAL","")</f>
        <v/>
      </c>
      <c r="E11197" t="s">
        <v>82</v>
      </c>
    </row>
    <row r="11198" spans="1:5" outlineLevel="1" x14ac:dyDescent="0.35">
      <c r="A11198" s="25">
        <f>A11197</f>
        <v>43854</v>
      </c>
      <c r="B11198" s="24" t="str">
        <f>B11197</f>
        <v>VARSITY UNIVERSITY</v>
      </c>
      <c r="C11198" s="26">
        <f>SUBTOTAL(9,C11197:C11197)</f>
        <v>210</v>
      </c>
      <c r="D11198" s="26" t="str">
        <f>IF(E11198="","TOTAL","")</f>
        <v>TOTAL</v>
      </c>
    </row>
    <row r="11199" spans="1:5" outlineLevel="2" x14ac:dyDescent="0.35">
      <c r="A11199" s="11">
        <v>43854</v>
      </c>
      <c r="B11199" t="s">
        <v>481</v>
      </c>
      <c r="C11199" s="5">
        <v>539.79999999999995</v>
      </c>
      <c r="D11199" s="26" t="str">
        <f>IF(E11199="","TOTAL","")</f>
        <v/>
      </c>
      <c r="E11199" t="s">
        <v>79</v>
      </c>
    </row>
    <row r="11200" spans="1:5" outlineLevel="1" x14ac:dyDescent="0.35">
      <c r="A11200" s="25">
        <f>A11199</f>
        <v>43854</v>
      </c>
      <c r="B11200" s="24" t="str">
        <f>B11199</f>
        <v>VARSITY SPIRIT FASHION</v>
      </c>
      <c r="C11200" s="26">
        <f>SUBTOTAL(9,C11199:C11199)</f>
        <v>539.79999999999995</v>
      </c>
      <c r="D11200" s="26" t="str">
        <f>IF(E11200="","TOTAL","")</f>
        <v>TOTAL</v>
      </c>
    </row>
    <row r="11201" spans="1:5" outlineLevel="2" x14ac:dyDescent="0.35">
      <c r="A11201" s="11">
        <v>43854</v>
      </c>
      <c r="B11201" t="s">
        <v>337</v>
      </c>
      <c r="C11201" s="5">
        <v>150.36000000000001</v>
      </c>
      <c r="D11201" s="26" t="str">
        <f>IF(E11201="","TOTAL","")</f>
        <v/>
      </c>
      <c r="E11201" t="s">
        <v>80</v>
      </c>
    </row>
    <row r="11202" spans="1:5" outlineLevel="2" x14ac:dyDescent="0.35">
      <c r="A11202" s="11">
        <v>43854</v>
      </c>
      <c r="B11202" t="s">
        <v>337</v>
      </c>
      <c r="C11202" s="5">
        <v>138.46</v>
      </c>
      <c r="D11202" s="26" t="str">
        <f>IF(E11202="","TOTAL","")</f>
        <v/>
      </c>
      <c r="E11202" t="s">
        <v>80</v>
      </c>
    </row>
    <row r="11203" spans="1:5" outlineLevel="2" x14ac:dyDescent="0.35">
      <c r="A11203" s="11">
        <v>43854</v>
      </c>
      <c r="B11203" t="s">
        <v>337</v>
      </c>
      <c r="C11203" s="5">
        <v>101.94</v>
      </c>
      <c r="D11203" s="26" t="str">
        <f>IF(E11203="","TOTAL","")</f>
        <v/>
      </c>
      <c r="E11203" t="s">
        <v>80</v>
      </c>
    </row>
    <row r="11204" spans="1:5" outlineLevel="2" x14ac:dyDescent="0.35">
      <c r="A11204" s="11">
        <v>43854</v>
      </c>
      <c r="B11204" t="s">
        <v>337</v>
      </c>
      <c r="C11204" s="5">
        <v>152.9</v>
      </c>
      <c r="D11204" s="26" t="str">
        <f>IF(E11204="","TOTAL","")</f>
        <v/>
      </c>
      <c r="E11204" t="s">
        <v>80</v>
      </c>
    </row>
    <row r="11205" spans="1:5" outlineLevel="2" x14ac:dyDescent="0.35">
      <c r="A11205" s="11">
        <v>43854</v>
      </c>
      <c r="B11205" t="s">
        <v>337</v>
      </c>
      <c r="C11205" s="5">
        <v>419.52</v>
      </c>
      <c r="D11205" s="26" t="str">
        <f>IF(E11205="","TOTAL","")</f>
        <v/>
      </c>
      <c r="E11205" t="s">
        <v>80</v>
      </c>
    </row>
    <row r="11206" spans="1:5" outlineLevel="2" x14ac:dyDescent="0.35">
      <c r="A11206" s="11">
        <v>43854</v>
      </c>
      <c r="B11206" t="s">
        <v>337</v>
      </c>
      <c r="C11206" s="5">
        <v>611.6</v>
      </c>
      <c r="D11206" s="26" t="str">
        <f>IF(E11206="","TOTAL","")</f>
        <v/>
      </c>
      <c r="E11206" t="s">
        <v>80</v>
      </c>
    </row>
    <row r="11207" spans="1:5" outlineLevel="2" x14ac:dyDescent="0.35">
      <c r="A11207" s="11">
        <v>43854</v>
      </c>
      <c r="B11207" t="s">
        <v>337</v>
      </c>
      <c r="C11207" s="5">
        <v>202.98</v>
      </c>
      <c r="D11207" s="26" t="str">
        <f>IF(E11207="","TOTAL","")</f>
        <v/>
      </c>
      <c r="E11207" t="s">
        <v>80</v>
      </c>
    </row>
    <row r="11208" spans="1:5" outlineLevel="1" x14ac:dyDescent="0.35">
      <c r="A11208" s="25">
        <f>A11207</f>
        <v>43854</v>
      </c>
      <c r="B11208" s="24" t="str">
        <f>B11207</f>
        <v>BLUE WILLOW BOOKSHOP</v>
      </c>
      <c r="C11208" s="26">
        <f>SUBTOTAL(9,C11201:C11207)</f>
        <v>1777.7600000000002</v>
      </c>
      <c r="D11208" s="26" t="str">
        <f>IF(E11208="","TOTAL","")</f>
        <v>TOTAL</v>
      </c>
    </row>
    <row r="11209" spans="1:5" outlineLevel="2" x14ac:dyDescent="0.35">
      <c r="A11209" s="11">
        <v>43854</v>
      </c>
      <c r="B11209" t="s">
        <v>544</v>
      </c>
      <c r="C11209" s="5">
        <v>461.66</v>
      </c>
      <c r="D11209" s="26" t="str">
        <f>IF(E11209="","TOTAL","")</f>
        <v/>
      </c>
      <c r="E11209" t="s">
        <v>79</v>
      </c>
    </row>
    <row r="11210" spans="1:5" outlineLevel="1" x14ac:dyDescent="0.35">
      <c r="A11210" s="25">
        <f>A11209</f>
        <v>43854</v>
      </c>
      <c r="B11210" s="24" t="str">
        <f>B11209</f>
        <v>VEX ROBOTICS INC</v>
      </c>
      <c r="C11210" s="26">
        <f>SUBTOTAL(9,C11209:C11209)</f>
        <v>461.66</v>
      </c>
      <c r="D11210" s="26" t="str">
        <f>IF(E11210="","TOTAL","")</f>
        <v>TOTAL</v>
      </c>
    </row>
    <row r="11211" spans="1:5" outlineLevel="2" x14ac:dyDescent="0.35">
      <c r="A11211" s="11">
        <v>43854</v>
      </c>
      <c r="B11211" t="s">
        <v>2007</v>
      </c>
      <c r="C11211" s="5">
        <v>13.9</v>
      </c>
      <c r="D11211" s="26" t="str">
        <f>IF(E11211="","TOTAL","")</f>
        <v/>
      </c>
      <c r="E11211" t="s">
        <v>98</v>
      </c>
    </row>
    <row r="11212" spans="1:5" outlineLevel="2" x14ac:dyDescent="0.35">
      <c r="A11212" s="11">
        <v>43854</v>
      </c>
      <c r="B11212" t="s">
        <v>2007</v>
      </c>
      <c r="C11212" s="5">
        <v>5.84</v>
      </c>
      <c r="D11212" s="26" t="str">
        <f>IF(E11212="","TOTAL","")</f>
        <v/>
      </c>
      <c r="E11212" t="s">
        <v>81</v>
      </c>
    </row>
    <row r="11213" spans="1:5" outlineLevel="2" x14ac:dyDescent="0.35">
      <c r="A11213" s="11">
        <v>43854</v>
      </c>
      <c r="B11213" t="s">
        <v>2007</v>
      </c>
      <c r="C11213" s="5">
        <v>40.58</v>
      </c>
      <c r="D11213" s="26" t="str">
        <f>IF(E11213="","TOTAL","")</f>
        <v/>
      </c>
      <c r="E11213" t="s">
        <v>95</v>
      </c>
    </row>
    <row r="11214" spans="1:5" outlineLevel="2" x14ac:dyDescent="0.35">
      <c r="A11214" s="11">
        <v>43854</v>
      </c>
      <c r="B11214" t="s">
        <v>2007</v>
      </c>
      <c r="C11214" s="5">
        <v>400</v>
      </c>
      <c r="D11214" s="26" t="str">
        <f>IF(E11214="","TOTAL","")</f>
        <v/>
      </c>
      <c r="E11214" t="s">
        <v>95</v>
      </c>
    </row>
    <row r="11215" spans="1:5" outlineLevel="1" x14ac:dyDescent="0.35">
      <c r="A11215" s="25">
        <f>A11214</f>
        <v>43854</v>
      </c>
      <c r="B11215" s="24" t="str">
        <f>B11214</f>
        <v>TED VIERLING</v>
      </c>
      <c r="C11215" s="26">
        <f>SUBTOTAL(9,C11211:C11214)</f>
        <v>460.32</v>
      </c>
      <c r="D11215" s="26" t="str">
        <f>IF(E11215="","TOTAL","")</f>
        <v>TOTAL</v>
      </c>
    </row>
    <row r="11216" spans="1:5" outlineLevel="2" x14ac:dyDescent="0.35">
      <c r="A11216" s="11">
        <v>43854</v>
      </c>
      <c r="B11216" t="s">
        <v>2007</v>
      </c>
      <c r="C11216" s="5">
        <v>31.25</v>
      </c>
      <c r="D11216" s="26" t="str">
        <f>IF(E11216="","TOTAL","")</f>
        <v/>
      </c>
      <c r="E11216" t="s">
        <v>79</v>
      </c>
    </row>
    <row r="11217" spans="1:5" outlineLevel="2" x14ac:dyDescent="0.35">
      <c r="A11217" s="11">
        <v>43854</v>
      </c>
      <c r="B11217" t="s">
        <v>2007</v>
      </c>
      <c r="C11217" s="5">
        <v>44.19</v>
      </c>
      <c r="D11217" s="26" t="str">
        <f>IF(E11217="","TOTAL","")</f>
        <v/>
      </c>
      <c r="E11217" t="s">
        <v>79</v>
      </c>
    </row>
    <row r="11218" spans="1:5" outlineLevel="2" x14ac:dyDescent="0.35">
      <c r="A11218" s="11">
        <v>43854</v>
      </c>
      <c r="B11218" t="s">
        <v>2007</v>
      </c>
      <c r="C11218" s="5">
        <v>155.5</v>
      </c>
      <c r="D11218" s="26" t="str">
        <f>IF(E11218="","TOTAL","")</f>
        <v/>
      </c>
      <c r="E11218" t="s">
        <v>98</v>
      </c>
    </row>
    <row r="11219" spans="1:5" outlineLevel="2" x14ac:dyDescent="0.35">
      <c r="A11219" s="11">
        <v>43854</v>
      </c>
      <c r="B11219" t="s">
        <v>2007</v>
      </c>
      <c r="C11219" s="5">
        <v>265</v>
      </c>
      <c r="D11219" s="26" t="str">
        <f>IF(E11219="","TOTAL","")</f>
        <v/>
      </c>
      <c r="E11219" t="s">
        <v>95</v>
      </c>
    </row>
    <row r="11220" spans="1:5" outlineLevel="1" x14ac:dyDescent="0.35">
      <c r="A11220" s="25">
        <f>A11219</f>
        <v>43854</v>
      </c>
      <c r="B11220" s="24" t="str">
        <f>B11219</f>
        <v>TED VIERLING</v>
      </c>
      <c r="C11220" s="26">
        <f>SUBTOTAL(9,C11216:C11219)</f>
        <v>495.94</v>
      </c>
      <c r="D11220" s="26" t="str">
        <f>IF(E11220="","TOTAL","")</f>
        <v>TOTAL</v>
      </c>
    </row>
    <row r="11221" spans="1:5" outlineLevel="2" x14ac:dyDescent="0.35">
      <c r="A11221" s="11">
        <v>43854</v>
      </c>
      <c r="B11221" t="s">
        <v>2008</v>
      </c>
      <c r="C11221" s="5">
        <v>195</v>
      </c>
      <c r="D11221" s="26" t="str">
        <f>IF(E11221="","TOTAL","")</f>
        <v/>
      </c>
      <c r="E11221" t="s">
        <v>77</v>
      </c>
    </row>
    <row r="11222" spans="1:5" outlineLevel="2" x14ac:dyDescent="0.35">
      <c r="A11222" s="11">
        <v>43854</v>
      </c>
      <c r="B11222" t="s">
        <v>2008</v>
      </c>
      <c r="C11222" s="5">
        <v>135</v>
      </c>
      <c r="D11222" s="26" t="str">
        <f>IF(E11222="","TOTAL","")</f>
        <v/>
      </c>
      <c r="E11222" t="s">
        <v>77</v>
      </c>
    </row>
    <row r="11223" spans="1:5" outlineLevel="1" x14ac:dyDescent="0.35">
      <c r="A11223" s="25">
        <f>A11222</f>
        <v>43854</v>
      </c>
      <c r="B11223" s="24" t="str">
        <f>B11222</f>
        <v>LUIS G VILLANUEVA</v>
      </c>
      <c r="C11223" s="26">
        <f>SUBTOTAL(9,C11221:C11222)</f>
        <v>330</v>
      </c>
      <c r="D11223" s="26" t="str">
        <f>IF(E11223="","TOTAL","")</f>
        <v>TOTAL</v>
      </c>
    </row>
    <row r="11224" spans="1:5" outlineLevel="2" x14ac:dyDescent="0.35">
      <c r="A11224" s="11">
        <v>43854</v>
      </c>
      <c r="B11224" t="s">
        <v>2009</v>
      </c>
      <c r="C11224" s="5">
        <v>115</v>
      </c>
      <c r="D11224" s="26" t="str">
        <f>IF(E11224="","TOTAL","")</f>
        <v/>
      </c>
      <c r="E11224" t="s">
        <v>77</v>
      </c>
    </row>
    <row r="11225" spans="1:5" outlineLevel="1" x14ac:dyDescent="0.35">
      <c r="A11225" s="25">
        <f>A11224</f>
        <v>43854</v>
      </c>
      <c r="B11225" s="24" t="str">
        <f>B11224</f>
        <v>IGOR VINOGRADOV</v>
      </c>
      <c r="C11225" s="26">
        <f>SUBTOTAL(9,C11224:C11224)</f>
        <v>115</v>
      </c>
      <c r="D11225" s="26" t="str">
        <f>IF(E11225="","TOTAL","")</f>
        <v>TOTAL</v>
      </c>
    </row>
    <row r="11226" spans="1:5" outlineLevel="2" x14ac:dyDescent="0.35">
      <c r="A11226" s="11">
        <v>43854</v>
      </c>
      <c r="B11226" t="s">
        <v>2009</v>
      </c>
      <c r="C11226" s="5">
        <v>67.5</v>
      </c>
      <c r="D11226" s="26" t="str">
        <f>IF(E11226="","TOTAL","")</f>
        <v/>
      </c>
      <c r="E11226" t="s">
        <v>77</v>
      </c>
    </row>
    <row r="11227" spans="1:5" outlineLevel="2" x14ac:dyDescent="0.35">
      <c r="A11227" s="11">
        <v>43854</v>
      </c>
      <c r="B11227" t="s">
        <v>2009</v>
      </c>
      <c r="C11227" s="5">
        <v>187.5</v>
      </c>
      <c r="D11227" s="26" t="str">
        <f>IF(E11227="","TOTAL","")</f>
        <v/>
      </c>
      <c r="E11227" t="s">
        <v>77</v>
      </c>
    </row>
    <row r="11228" spans="1:5" outlineLevel="1" x14ac:dyDescent="0.35">
      <c r="A11228" s="25">
        <f>A11227</f>
        <v>43854</v>
      </c>
      <c r="B11228" s="24" t="str">
        <f>B11227</f>
        <v>IGOR VINOGRADOV</v>
      </c>
      <c r="C11228" s="26">
        <f>SUBTOTAL(9,C11226:C11227)</f>
        <v>255</v>
      </c>
      <c r="D11228" s="26" t="str">
        <f>IF(E11228="","TOTAL","")</f>
        <v>TOTAL</v>
      </c>
    </row>
    <row r="11229" spans="1:5" outlineLevel="2" x14ac:dyDescent="0.35">
      <c r="A11229" s="11">
        <v>43854</v>
      </c>
      <c r="B11229" t="s">
        <v>2010</v>
      </c>
      <c r="C11229" s="5">
        <v>85</v>
      </c>
      <c r="D11229" s="26" t="str">
        <f>IF(E11229="","TOTAL","")</f>
        <v/>
      </c>
      <c r="E11229" t="s">
        <v>77</v>
      </c>
    </row>
    <row r="11230" spans="1:5" outlineLevel="1" x14ac:dyDescent="0.35">
      <c r="A11230" s="25">
        <f>A11229</f>
        <v>43854</v>
      </c>
      <c r="B11230" s="24" t="str">
        <f>B11229</f>
        <v>NANCY LYNN VIOLA</v>
      </c>
      <c r="C11230" s="26">
        <f>SUBTOTAL(9,C11229:C11229)</f>
        <v>85</v>
      </c>
      <c r="D11230" s="26" t="str">
        <f>IF(E11230="","TOTAL","")</f>
        <v>TOTAL</v>
      </c>
    </row>
    <row r="11231" spans="1:5" outlineLevel="2" x14ac:dyDescent="0.35">
      <c r="A11231" s="11">
        <v>43854</v>
      </c>
      <c r="B11231" t="s">
        <v>2011</v>
      </c>
      <c r="C11231" s="5">
        <v>85</v>
      </c>
      <c r="D11231" s="26" t="str">
        <f>IF(E11231="","TOTAL","")</f>
        <v/>
      </c>
      <c r="E11231" t="s">
        <v>77</v>
      </c>
    </row>
    <row r="11232" spans="1:5" outlineLevel="1" x14ac:dyDescent="0.35">
      <c r="A11232" s="25">
        <f>A11231</f>
        <v>43854</v>
      </c>
      <c r="B11232" s="24" t="str">
        <f>B11231</f>
        <v>JUDITH ANN VITOLO</v>
      </c>
      <c r="C11232" s="26">
        <f>SUBTOTAL(9,C11231:C11231)</f>
        <v>85</v>
      </c>
      <c r="D11232" s="26" t="str">
        <f>IF(E11232="","TOTAL","")</f>
        <v>TOTAL</v>
      </c>
    </row>
    <row r="11233" spans="1:5" outlineLevel="2" x14ac:dyDescent="0.35">
      <c r="A11233" s="11">
        <v>43854</v>
      </c>
      <c r="B11233" t="s">
        <v>650</v>
      </c>
      <c r="C11233" s="5">
        <v>3500</v>
      </c>
      <c r="D11233" s="26" t="str">
        <f>IF(E11233="","TOTAL","")</f>
        <v/>
      </c>
      <c r="E11233" t="s">
        <v>77</v>
      </c>
    </row>
    <row r="11234" spans="1:5" outlineLevel="1" x14ac:dyDescent="0.35">
      <c r="A11234" s="25">
        <f>A11233</f>
        <v>43854</v>
      </c>
      <c r="B11234" s="24" t="str">
        <f>B11233</f>
        <v>NICHOLAS R VIZZA</v>
      </c>
      <c r="C11234" s="26">
        <f>SUBTOTAL(9,C11233:C11233)</f>
        <v>3500</v>
      </c>
      <c r="D11234" s="26" t="str">
        <f>IF(E11234="","TOTAL","")</f>
        <v>TOTAL</v>
      </c>
    </row>
    <row r="11235" spans="1:5" outlineLevel="2" x14ac:dyDescent="0.35">
      <c r="A11235" s="11">
        <v>43854</v>
      </c>
      <c r="B11235" t="s">
        <v>250</v>
      </c>
      <c r="C11235" s="5">
        <v>79.75</v>
      </c>
      <c r="D11235" s="26" t="str">
        <f>IF(E11235="","TOTAL","")</f>
        <v/>
      </c>
      <c r="E11235" t="s">
        <v>79</v>
      </c>
    </row>
    <row r="11236" spans="1:5" outlineLevel="1" x14ac:dyDescent="0.35">
      <c r="A11236" s="25">
        <f>A11235</f>
        <v>43854</v>
      </c>
      <c r="B11236" s="24" t="str">
        <f>B11235</f>
        <v>WARDS SCIENCE</v>
      </c>
      <c r="C11236" s="26">
        <f>SUBTOTAL(9,C11235:C11235)</f>
        <v>79.75</v>
      </c>
      <c r="D11236" s="26" t="str">
        <f>IF(E11236="","TOTAL","")</f>
        <v>TOTAL</v>
      </c>
    </row>
    <row r="11237" spans="1:5" outlineLevel="2" x14ac:dyDescent="0.35">
      <c r="A11237" s="11">
        <v>43854</v>
      </c>
      <c r="B11237" t="s">
        <v>963</v>
      </c>
      <c r="C11237" s="5">
        <v>125</v>
      </c>
      <c r="D11237" s="26" t="str">
        <f>IF(E11237="","TOTAL","")</f>
        <v/>
      </c>
      <c r="E11237" t="s">
        <v>77</v>
      </c>
    </row>
    <row r="11238" spans="1:5" outlineLevel="1" x14ac:dyDescent="0.35">
      <c r="A11238" s="25">
        <f>A11237</f>
        <v>43854</v>
      </c>
      <c r="B11238" s="24" t="str">
        <f>B11237</f>
        <v>ZARIF L WALLACE</v>
      </c>
      <c r="C11238" s="26">
        <f>SUBTOTAL(9,C11237:C11237)</f>
        <v>125</v>
      </c>
      <c r="D11238" s="26" t="str">
        <f>IF(E11238="","TOTAL","")</f>
        <v>TOTAL</v>
      </c>
    </row>
    <row r="11239" spans="1:5" outlineLevel="2" x14ac:dyDescent="0.35">
      <c r="A11239" s="11">
        <v>43854</v>
      </c>
      <c r="B11239" t="s">
        <v>964</v>
      </c>
      <c r="C11239" s="5">
        <v>244</v>
      </c>
      <c r="D11239" s="26" t="str">
        <f>IF(E11239="","TOTAL","")</f>
        <v/>
      </c>
      <c r="E11239" t="s">
        <v>89</v>
      </c>
    </row>
    <row r="11240" spans="1:5" outlineLevel="1" x14ac:dyDescent="0.35">
      <c r="A11240" s="25">
        <f>A11239</f>
        <v>43854</v>
      </c>
      <c r="B11240" s="24" t="str">
        <f>B11239</f>
        <v>KATY TROPHIES AND AWARDS</v>
      </c>
      <c r="C11240" s="26">
        <f>SUBTOTAL(9,C11239:C11239)</f>
        <v>244</v>
      </c>
      <c r="D11240" s="26" t="str">
        <f>IF(E11240="","TOTAL","")</f>
        <v>TOTAL</v>
      </c>
    </row>
    <row r="11241" spans="1:5" outlineLevel="2" x14ac:dyDescent="0.35">
      <c r="A11241" s="11">
        <v>43854</v>
      </c>
      <c r="B11241" t="s">
        <v>651</v>
      </c>
      <c r="C11241" s="5">
        <v>135</v>
      </c>
      <c r="D11241" s="26" t="str">
        <f>IF(E11241="","TOTAL","")</f>
        <v/>
      </c>
      <c r="E11241" t="s">
        <v>77</v>
      </c>
    </row>
    <row r="11242" spans="1:5" outlineLevel="1" x14ac:dyDescent="0.35">
      <c r="A11242" s="25">
        <f>A11241</f>
        <v>43854</v>
      </c>
      <c r="B11242" s="24" t="str">
        <f>B11241</f>
        <v>JAMES C WARD</v>
      </c>
      <c r="C11242" s="26">
        <f>SUBTOTAL(9,C11241:C11241)</f>
        <v>135</v>
      </c>
      <c r="D11242" s="26" t="str">
        <f>IF(E11242="","TOTAL","")</f>
        <v>TOTAL</v>
      </c>
    </row>
    <row r="11243" spans="1:5" outlineLevel="2" x14ac:dyDescent="0.35">
      <c r="A11243" s="11">
        <v>43854</v>
      </c>
      <c r="B11243" t="s">
        <v>1696</v>
      </c>
      <c r="C11243" s="5">
        <v>46916.55</v>
      </c>
      <c r="D11243" s="26" t="str">
        <f>IF(E11243="","TOTAL","")</f>
        <v/>
      </c>
      <c r="E11243" t="s">
        <v>106</v>
      </c>
    </row>
    <row r="11244" spans="1:5" outlineLevel="1" x14ac:dyDescent="0.35">
      <c r="A11244" s="25">
        <f>A11243</f>
        <v>43854</v>
      </c>
      <c r="B11244" s="24" t="str">
        <f>B11243</f>
        <v>WCA WASTE SYSTEMS INC</v>
      </c>
      <c r="C11244" s="26">
        <f>SUBTOTAL(9,C11243:C11243)</f>
        <v>46916.55</v>
      </c>
      <c r="D11244" s="26" t="str">
        <f>IF(E11244="","TOTAL","")</f>
        <v>TOTAL</v>
      </c>
    </row>
    <row r="11245" spans="1:5" outlineLevel="2" x14ac:dyDescent="0.35">
      <c r="A11245" s="11">
        <v>43854</v>
      </c>
      <c r="B11245" t="s">
        <v>2012</v>
      </c>
      <c r="C11245" s="5">
        <v>760.94</v>
      </c>
      <c r="D11245" s="26" t="str">
        <f>IF(E11245="","TOTAL","")</f>
        <v/>
      </c>
      <c r="E11245" t="s">
        <v>79</v>
      </c>
    </row>
    <row r="11246" spans="1:5" outlineLevel="1" x14ac:dyDescent="0.35">
      <c r="A11246" s="25">
        <f>A11245</f>
        <v>43854</v>
      </c>
      <c r="B11246" s="24" t="str">
        <f>B11245</f>
        <v>PERCUSSION SOURCE</v>
      </c>
      <c r="C11246" s="26">
        <f>SUBTOTAL(9,C11245:C11245)</f>
        <v>760.94</v>
      </c>
      <c r="D11246" s="26" t="str">
        <f>IF(E11246="","TOTAL","")</f>
        <v>TOTAL</v>
      </c>
    </row>
    <row r="11247" spans="1:5" outlineLevel="2" x14ac:dyDescent="0.35">
      <c r="A11247" s="11">
        <v>43854</v>
      </c>
      <c r="B11247" t="s">
        <v>42</v>
      </c>
      <c r="C11247" s="5">
        <v>-69</v>
      </c>
      <c r="D11247" s="26" t="str">
        <f>IF(E11247="","TOTAL","")</f>
        <v/>
      </c>
      <c r="E11247" t="s">
        <v>81</v>
      </c>
    </row>
    <row r="11248" spans="1:5" outlineLevel="2" x14ac:dyDescent="0.35">
      <c r="A11248" s="11">
        <v>43854</v>
      </c>
      <c r="B11248" t="s">
        <v>42</v>
      </c>
      <c r="C11248" s="5">
        <v>83.16</v>
      </c>
      <c r="D11248" s="26" t="str">
        <f>IF(E11248="","TOTAL","")</f>
        <v/>
      </c>
      <c r="E11248" t="s">
        <v>81</v>
      </c>
    </row>
    <row r="11249" spans="1:5" outlineLevel="2" x14ac:dyDescent="0.35">
      <c r="A11249" s="11">
        <v>43854</v>
      </c>
      <c r="B11249" t="s">
        <v>42</v>
      </c>
      <c r="C11249" s="5">
        <v>149.58000000000001</v>
      </c>
      <c r="D11249" s="26" t="str">
        <f>IF(E11249="","TOTAL","")</f>
        <v/>
      </c>
      <c r="E11249" t="s">
        <v>81</v>
      </c>
    </row>
    <row r="11250" spans="1:5" outlineLevel="2" x14ac:dyDescent="0.35">
      <c r="A11250" s="11">
        <v>43854</v>
      </c>
      <c r="B11250" t="s">
        <v>42</v>
      </c>
      <c r="C11250" s="5">
        <v>260.29000000000002</v>
      </c>
      <c r="D11250" s="26" t="str">
        <f>IF(E11250="","TOTAL","")</f>
        <v/>
      </c>
      <c r="E11250" t="s">
        <v>81</v>
      </c>
    </row>
    <row r="11251" spans="1:5" outlineLevel="2" x14ac:dyDescent="0.35">
      <c r="A11251" s="11">
        <v>43854</v>
      </c>
      <c r="B11251" t="s">
        <v>42</v>
      </c>
      <c r="C11251" s="5">
        <v>2404.5300000000002</v>
      </c>
      <c r="D11251" s="26" t="str">
        <f>IF(E11251="","TOTAL","")</f>
        <v/>
      </c>
      <c r="E11251" t="s">
        <v>81</v>
      </c>
    </row>
    <row r="11252" spans="1:5" outlineLevel="1" x14ac:dyDescent="0.35">
      <c r="A11252" s="25">
        <f>A11251</f>
        <v>43854</v>
      </c>
      <c r="B11252" s="24" t="str">
        <f>B11251</f>
        <v>WEST POINT</v>
      </c>
      <c r="C11252" s="26">
        <f>SUBTOTAL(9,C11247:C11251)</f>
        <v>2828.5600000000004</v>
      </c>
      <c r="D11252" s="26" t="str">
        <f>IF(E11252="","TOTAL","")</f>
        <v>TOTAL</v>
      </c>
    </row>
    <row r="11253" spans="1:5" outlineLevel="2" x14ac:dyDescent="0.35">
      <c r="A11253" s="11">
        <v>43854</v>
      </c>
      <c r="B11253" t="s">
        <v>172</v>
      </c>
      <c r="C11253" s="5">
        <v>93.71</v>
      </c>
      <c r="D11253" s="26" t="str">
        <f>IF(E11253="","TOTAL","")</f>
        <v/>
      </c>
      <c r="E11253" t="s">
        <v>100</v>
      </c>
    </row>
    <row r="11254" spans="1:5" outlineLevel="2" x14ac:dyDescent="0.35">
      <c r="A11254" s="11">
        <v>43854</v>
      </c>
      <c r="B11254" t="s">
        <v>172</v>
      </c>
      <c r="C11254" s="5">
        <v>124.95</v>
      </c>
      <c r="D11254" s="26" t="str">
        <f>IF(E11254="","TOTAL","")</f>
        <v/>
      </c>
      <c r="E11254" t="s">
        <v>100</v>
      </c>
    </row>
    <row r="11255" spans="1:5" outlineLevel="2" x14ac:dyDescent="0.35">
      <c r="A11255" s="11">
        <v>43854</v>
      </c>
      <c r="B11255" t="s">
        <v>172</v>
      </c>
      <c r="C11255" s="5">
        <v>406.09</v>
      </c>
      <c r="D11255" s="26" t="str">
        <f>IF(E11255="","TOTAL","")</f>
        <v/>
      </c>
      <c r="E11255" t="s">
        <v>100</v>
      </c>
    </row>
    <row r="11256" spans="1:5" outlineLevel="2" x14ac:dyDescent="0.35">
      <c r="A11256" s="11">
        <v>43854</v>
      </c>
      <c r="B11256" t="s">
        <v>172</v>
      </c>
      <c r="C11256" s="5">
        <v>1005.53</v>
      </c>
      <c r="D11256" s="26" t="str">
        <f>IF(E11256="","TOTAL","")</f>
        <v/>
      </c>
      <c r="E11256" t="s">
        <v>100</v>
      </c>
    </row>
    <row r="11257" spans="1:5" outlineLevel="2" x14ac:dyDescent="0.35">
      <c r="A11257" s="11">
        <v>43854</v>
      </c>
      <c r="B11257" t="s">
        <v>172</v>
      </c>
      <c r="C11257" s="5">
        <v>1340.71</v>
      </c>
      <c r="D11257" s="26" t="str">
        <f>IF(E11257="","TOTAL","")</f>
        <v/>
      </c>
      <c r="E11257" t="s">
        <v>100</v>
      </c>
    </row>
    <row r="11258" spans="1:5" outlineLevel="2" x14ac:dyDescent="0.35">
      <c r="A11258" s="11">
        <v>43854</v>
      </c>
      <c r="B11258" t="s">
        <v>172</v>
      </c>
      <c r="C11258" s="5">
        <v>4357.3100000000004</v>
      </c>
      <c r="D11258" s="26" t="str">
        <f>IF(E11258="","TOTAL","")</f>
        <v/>
      </c>
      <c r="E11258" t="s">
        <v>100</v>
      </c>
    </row>
    <row r="11259" spans="1:5" outlineLevel="1" x14ac:dyDescent="0.35">
      <c r="A11259" s="25">
        <f>A11258</f>
        <v>43854</v>
      </c>
      <c r="B11259" s="24" t="str">
        <f>B11258</f>
        <v>WESTON MUD</v>
      </c>
      <c r="C11259" s="26">
        <f>SUBTOTAL(9,C11253:C11258)</f>
        <v>7328.3</v>
      </c>
      <c r="D11259" s="26" t="str">
        <f>IF(E11259="","TOTAL","")</f>
        <v>TOTAL</v>
      </c>
    </row>
    <row r="11260" spans="1:5" outlineLevel="2" x14ac:dyDescent="0.35">
      <c r="A11260" s="11">
        <v>43854</v>
      </c>
      <c r="B11260" t="s">
        <v>1399</v>
      </c>
      <c r="C11260" s="5">
        <v>135</v>
      </c>
      <c r="D11260" s="26" t="str">
        <f>IF(E11260="","TOTAL","")</f>
        <v/>
      </c>
      <c r="E11260" t="s">
        <v>77</v>
      </c>
    </row>
    <row r="11261" spans="1:5" outlineLevel="1" x14ac:dyDescent="0.35">
      <c r="A11261" s="25">
        <f>A11260</f>
        <v>43854</v>
      </c>
      <c r="B11261" s="24" t="str">
        <f>B11260</f>
        <v>DARRICK WHITE</v>
      </c>
      <c r="C11261" s="26">
        <f>SUBTOTAL(9,C11260:C11260)</f>
        <v>135</v>
      </c>
      <c r="D11261" s="26" t="str">
        <f>IF(E11261="","TOTAL","")</f>
        <v>TOTAL</v>
      </c>
    </row>
    <row r="11262" spans="1:5" outlineLevel="2" x14ac:dyDescent="0.35">
      <c r="A11262" s="11">
        <v>43854</v>
      </c>
      <c r="B11262" t="s">
        <v>1072</v>
      </c>
      <c r="C11262" s="5">
        <v>6200</v>
      </c>
      <c r="D11262" s="26" t="str">
        <f>IF(E11262="","TOTAL","")</f>
        <v/>
      </c>
      <c r="E11262" t="s">
        <v>1088</v>
      </c>
    </row>
    <row r="11263" spans="1:5" outlineLevel="1" x14ac:dyDescent="0.35">
      <c r="A11263" s="25">
        <f>A11262</f>
        <v>43854</v>
      </c>
      <c r="B11263" s="24" t="str">
        <f>B11262</f>
        <v>WHITLEY PENN LLP</v>
      </c>
      <c r="C11263" s="26">
        <f>SUBTOTAL(9,C11262:C11262)</f>
        <v>6200</v>
      </c>
      <c r="D11263" s="26" t="str">
        <f>IF(E11263="","TOTAL","")</f>
        <v>TOTAL</v>
      </c>
    </row>
    <row r="11264" spans="1:5" outlineLevel="2" x14ac:dyDescent="0.35">
      <c r="A11264" s="11">
        <v>43854</v>
      </c>
      <c r="B11264" t="s">
        <v>2013</v>
      </c>
      <c r="C11264" s="5">
        <v>125</v>
      </c>
      <c r="D11264" s="26" t="str">
        <f>IF(E11264="","TOTAL","")</f>
        <v/>
      </c>
      <c r="E11264" t="s">
        <v>77</v>
      </c>
    </row>
    <row r="11265" spans="1:5" outlineLevel="1" x14ac:dyDescent="0.35">
      <c r="A11265" s="25">
        <f>A11264</f>
        <v>43854</v>
      </c>
      <c r="B11265" s="24" t="str">
        <f>B11264</f>
        <v>TANEISHA WHORTON</v>
      </c>
      <c r="C11265" s="26">
        <f>SUBTOTAL(9,C11264:C11264)</f>
        <v>125</v>
      </c>
      <c r="D11265" s="26" t="str">
        <f>IF(E11265="","TOTAL","")</f>
        <v>TOTAL</v>
      </c>
    </row>
    <row r="11266" spans="1:5" outlineLevel="2" x14ac:dyDescent="0.35">
      <c r="A11266" s="11">
        <v>43854</v>
      </c>
      <c r="B11266" t="s">
        <v>832</v>
      </c>
      <c r="C11266" s="5">
        <v>120</v>
      </c>
      <c r="D11266" s="26" t="str">
        <f>IF(E11266="","TOTAL","")</f>
        <v/>
      </c>
      <c r="E11266" t="s">
        <v>77</v>
      </c>
    </row>
    <row r="11267" spans="1:5" outlineLevel="1" x14ac:dyDescent="0.35">
      <c r="A11267" s="25">
        <f>A11266</f>
        <v>43854</v>
      </c>
      <c r="B11267" s="24" t="str">
        <f>B11266</f>
        <v>TROY D WILLIAMS</v>
      </c>
      <c r="C11267" s="26">
        <f>SUBTOTAL(9,C11266:C11266)</f>
        <v>120</v>
      </c>
      <c r="D11267" s="26" t="str">
        <f>IF(E11267="","TOTAL","")</f>
        <v>TOTAL</v>
      </c>
    </row>
    <row r="11268" spans="1:5" outlineLevel="2" x14ac:dyDescent="0.35">
      <c r="A11268" s="11">
        <v>43854</v>
      </c>
      <c r="B11268" t="s">
        <v>1077</v>
      </c>
      <c r="C11268" s="5">
        <v>240</v>
      </c>
      <c r="D11268" s="26" t="str">
        <f>IF(E11268="","TOTAL","")</f>
        <v/>
      </c>
      <c r="E11268" t="s">
        <v>77</v>
      </c>
    </row>
    <row r="11269" spans="1:5" outlineLevel="2" x14ac:dyDescent="0.35">
      <c r="A11269" s="11">
        <v>43854</v>
      </c>
      <c r="B11269" t="s">
        <v>1077</v>
      </c>
      <c r="C11269" s="5">
        <v>240</v>
      </c>
      <c r="D11269" s="26" t="str">
        <f>IF(E11269="","TOTAL","")</f>
        <v/>
      </c>
      <c r="E11269" t="s">
        <v>77</v>
      </c>
    </row>
    <row r="11270" spans="1:5" outlineLevel="1" x14ac:dyDescent="0.35">
      <c r="A11270" s="25">
        <f>A11269</f>
        <v>43854</v>
      </c>
      <c r="B11270" s="24" t="str">
        <f>B11269</f>
        <v>KILA WILSON</v>
      </c>
      <c r="C11270" s="26">
        <f>SUBTOTAL(9,C11268:C11269)</f>
        <v>480</v>
      </c>
      <c r="D11270" s="26" t="str">
        <f>IF(E11270="","TOTAL","")</f>
        <v>TOTAL</v>
      </c>
    </row>
    <row r="11271" spans="1:5" outlineLevel="2" x14ac:dyDescent="0.35">
      <c r="A11271" s="11">
        <v>43854</v>
      </c>
      <c r="B11271" t="s">
        <v>2014</v>
      </c>
      <c r="C11271" s="5">
        <v>2722.55</v>
      </c>
      <c r="D11271" s="26" t="str">
        <f>IF(E11271="","TOTAL","")</f>
        <v/>
      </c>
      <c r="E11271" t="s">
        <v>655</v>
      </c>
    </row>
    <row r="11272" spans="1:5" outlineLevel="1" x14ac:dyDescent="0.35">
      <c r="A11272" s="25">
        <f>A11271</f>
        <v>43854</v>
      </c>
      <c r="B11272" s="24" t="str">
        <f>B11271</f>
        <v>WIMBERLEY HIGH SCHOOL</v>
      </c>
      <c r="C11272" s="26">
        <f>SUBTOTAL(9,C11271:C11271)</f>
        <v>2722.55</v>
      </c>
      <c r="D11272" s="26" t="str">
        <f>IF(E11272="","TOTAL","")</f>
        <v>TOTAL</v>
      </c>
    </row>
    <row r="11273" spans="1:5" outlineLevel="2" x14ac:dyDescent="0.35">
      <c r="A11273" s="11">
        <v>43854</v>
      </c>
      <c r="B11273" t="s">
        <v>1402</v>
      </c>
      <c r="C11273" s="5">
        <v>85</v>
      </c>
      <c r="D11273" s="26" t="str">
        <f>IF(E11273="","TOTAL","")</f>
        <v/>
      </c>
      <c r="E11273" t="s">
        <v>77</v>
      </c>
    </row>
    <row r="11274" spans="1:5" outlineLevel="1" x14ac:dyDescent="0.35">
      <c r="A11274" s="25">
        <f>A11273</f>
        <v>43854</v>
      </c>
      <c r="B11274" s="24" t="str">
        <f>B11273</f>
        <v>SEAN A WOLFSON</v>
      </c>
      <c r="C11274" s="26">
        <f>SUBTOTAL(9,C11273:C11273)</f>
        <v>85</v>
      </c>
      <c r="D11274" s="26" t="str">
        <f>IF(E11274="","TOTAL","")</f>
        <v>TOTAL</v>
      </c>
    </row>
    <row r="11275" spans="1:5" outlineLevel="2" x14ac:dyDescent="0.35">
      <c r="A11275" s="11">
        <v>43854</v>
      </c>
      <c r="B11275" t="s">
        <v>833</v>
      </c>
      <c r="C11275" s="5">
        <v>2200</v>
      </c>
      <c r="D11275" s="26" t="str">
        <f>IF(E11275="","TOTAL","")</f>
        <v/>
      </c>
      <c r="E11275" t="s">
        <v>77</v>
      </c>
    </row>
    <row r="11276" spans="1:5" outlineLevel="1" x14ac:dyDescent="0.35">
      <c r="A11276" s="25">
        <f>A11275</f>
        <v>43854</v>
      </c>
      <c r="B11276" s="24" t="str">
        <f>B11275</f>
        <v>THOMAS SCOTT EGGLESTON WOOLDRIDGE</v>
      </c>
      <c r="C11276" s="26">
        <f>SUBTOTAL(9,C11275:C11275)</f>
        <v>2200</v>
      </c>
      <c r="D11276" s="26" t="str">
        <f>IF(E11276="","TOTAL","")</f>
        <v>TOTAL</v>
      </c>
    </row>
    <row r="11277" spans="1:5" outlineLevel="2" x14ac:dyDescent="0.35">
      <c r="A11277" s="11">
        <v>43854</v>
      </c>
      <c r="B11277" t="s">
        <v>2015</v>
      </c>
      <c r="C11277" s="5">
        <v>190</v>
      </c>
      <c r="D11277" s="26" t="str">
        <f>IF(E11277="","TOTAL","")</f>
        <v/>
      </c>
      <c r="E11277" t="s">
        <v>77</v>
      </c>
    </row>
    <row r="11278" spans="1:5" outlineLevel="1" x14ac:dyDescent="0.35">
      <c r="A11278" s="25">
        <f>A11277</f>
        <v>43854</v>
      </c>
      <c r="B11278" s="24" t="str">
        <f>B11277</f>
        <v>JOHN MARTIN WUTHRICH</v>
      </c>
      <c r="C11278" s="26">
        <f>SUBTOTAL(9,C11277:C11277)</f>
        <v>190</v>
      </c>
      <c r="D11278" s="26" t="str">
        <f>IF(E11278="","TOTAL","")</f>
        <v>TOTAL</v>
      </c>
    </row>
    <row r="11279" spans="1:5" outlineLevel="2" x14ac:dyDescent="0.35">
      <c r="A11279" s="11">
        <v>43854</v>
      </c>
      <c r="B11279" t="s">
        <v>1702</v>
      </c>
      <c r="C11279" s="5">
        <v>340</v>
      </c>
      <c r="D11279" s="26" t="str">
        <f>IF(E11279="","TOTAL","")</f>
        <v/>
      </c>
      <c r="E11279" t="s">
        <v>85</v>
      </c>
    </row>
    <row r="11280" spans="1:5" outlineLevel="2" x14ac:dyDescent="0.35">
      <c r="A11280" s="11">
        <v>43854</v>
      </c>
      <c r="B11280" t="s">
        <v>1702</v>
      </c>
      <c r="C11280" s="5">
        <v>467.5</v>
      </c>
      <c r="D11280" s="26" t="str">
        <f>IF(E11280="","TOTAL","")</f>
        <v/>
      </c>
      <c r="E11280" t="s">
        <v>85</v>
      </c>
    </row>
    <row r="11281" spans="1:5" outlineLevel="2" x14ac:dyDescent="0.35">
      <c r="A11281" s="11">
        <v>43854</v>
      </c>
      <c r="B11281" t="s">
        <v>1702</v>
      </c>
      <c r="C11281" s="5">
        <v>340</v>
      </c>
      <c r="D11281" s="26" t="str">
        <f>IF(E11281="","TOTAL","")</f>
        <v/>
      </c>
      <c r="E11281" t="s">
        <v>79</v>
      </c>
    </row>
    <row r="11282" spans="1:5" outlineLevel="1" x14ac:dyDescent="0.35">
      <c r="A11282" s="25">
        <f>A11281</f>
        <v>43854</v>
      </c>
      <c r="B11282" s="24" t="str">
        <f>B11281</f>
        <v>X-RAY LOCATING SERVICES INC</v>
      </c>
      <c r="C11282" s="26">
        <f>SUBTOTAL(9,C11279:C11281)</f>
        <v>1147.5</v>
      </c>
      <c r="D11282" s="26" t="str">
        <f>IF(E11282="","TOTAL","")</f>
        <v>TOTAL</v>
      </c>
    </row>
    <row r="11283" spans="1:5" outlineLevel="2" x14ac:dyDescent="0.35">
      <c r="A11283" s="11">
        <v>43854</v>
      </c>
      <c r="B11283" t="s">
        <v>1078</v>
      </c>
      <c r="C11283" s="5">
        <v>383.23</v>
      </c>
      <c r="D11283" s="26" t="str">
        <f>IF(E11283="","TOTAL","")</f>
        <v/>
      </c>
      <c r="E11283" t="s">
        <v>79</v>
      </c>
    </row>
    <row r="11284" spans="1:5" outlineLevel="2" x14ac:dyDescent="0.35">
      <c r="A11284" s="11">
        <v>43854</v>
      </c>
      <c r="B11284" t="s">
        <v>1078</v>
      </c>
      <c r="C11284" s="5">
        <v>1014.59</v>
      </c>
      <c r="D11284" s="26" t="str">
        <f>IF(E11284="","TOTAL","")</f>
        <v/>
      </c>
      <c r="E11284" t="s">
        <v>93</v>
      </c>
    </row>
    <row r="11285" spans="1:5" outlineLevel="1" x14ac:dyDescent="0.35">
      <c r="A11285" s="25">
        <f>A11284</f>
        <v>43854</v>
      </c>
      <c r="B11285" s="24" t="str">
        <f>B11284</f>
        <v>YANKEE CANDLE FUNDRAISING</v>
      </c>
      <c r="C11285" s="26">
        <f>SUBTOTAL(9,C11283:C11284)</f>
        <v>1397.8200000000002</v>
      </c>
      <c r="D11285" s="26" t="str">
        <f>IF(E11285="","TOTAL","")</f>
        <v>TOTAL</v>
      </c>
    </row>
    <row r="11286" spans="1:5" outlineLevel="2" x14ac:dyDescent="0.35">
      <c r="A11286" s="11">
        <v>43854</v>
      </c>
      <c r="B11286" t="s">
        <v>290</v>
      </c>
      <c r="C11286" s="5">
        <v>125.27</v>
      </c>
      <c r="D11286" s="26" t="str">
        <f>IF(E11286="","TOTAL","")</f>
        <v/>
      </c>
      <c r="E11286" t="s">
        <v>81</v>
      </c>
    </row>
    <row r="11287" spans="1:5" outlineLevel="2" x14ac:dyDescent="0.35">
      <c r="A11287" s="11">
        <v>43854</v>
      </c>
      <c r="B11287" t="s">
        <v>290</v>
      </c>
      <c r="C11287" s="5">
        <v>134.44</v>
      </c>
      <c r="D11287" s="26" t="str">
        <f>IF(E11287="","TOTAL","")</f>
        <v/>
      </c>
      <c r="E11287" t="s">
        <v>81</v>
      </c>
    </row>
    <row r="11288" spans="1:5" outlineLevel="2" x14ac:dyDescent="0.35">
      <c r="A11288" s="11">
        <v>43854</v>
      </c>
      <c r="B11288" t="s">
        <v>290</v>
      </c>
      <c r="C11288" s="5">
        <v>67</v>
      </c>
      <c r="D11288" s="26" t="str">
        <f>IF(E11288="","TOTAL","")</f>
        <v/>
      </c>
      <c r="E11288" t="s">
        <v>81</v>
      </c>
    </row>
    <row r="11289" spans="1:5" outlineLevel="2" x14ac:dyDescent="0.35">
      <c r="A11289" s="11">
        <v>43854</v>
      </c>
      <c r="B11289" t="s">
        <v>290</v>
      </c>
      <c r="C11289" s="5">
        <v>104.4</v>
      </c>
      <c r="D11289" s="26" t="str">
        <f>IF(E11289="","TOTAL","")</f>
        <v/>
      </c>
      <c r="E11289" t="s">
        <v>81</v>
      </c>
    </row>
    <row r="11290" spans="1:5" outlineLevel="2" x14ac:dyDescent="0.35">
      <c r="A11290" s="11">
        <v>43854</v>
      </c>
      <c r="B11290" t="s">
        <v>290</v>
      </c>
      <c r="C11290" s="5">
        <v>136.24</v>
      </c>
      <c r="D11290" s="26" t="str">
        <f>IF(E11290="","TOTAL","")</f>
        <v/>
      </c>
      <c r="E11290" t="s">
        <v>81</v>
      </c>
    </row>
    <row r="11291" spans="1:5" outlineLevel="2" x14ac:dyDescent="0.35">
      <c r="A11291" s="11">
        <v>43854</v>
      </c>
      <c r="B11291" t="s">
        <v>290</v>
      </c>
      <c r="C11291" s="5">
        <v>185.37</v>
      </c>
      <c r="D11291" s="26" t="str">
        <f>IF(E11291="","TOTAL","")</f>
        <v/>
      </c>
      <c r="E11291" t="s">
        <v>81</v>
      </c>
    </row>
    <row r="11292" spans="1:5" outlineLevel="2" x14ac:dyDescent="0.35">
      <c r="A11292" s="11">
        <v>43854</v>
      </c>
      <c r="B11292" t="s">
        <v>290</v>
      </c>
      <c r="C11292" s="5">
        <v>125.27</v>
      </c>
      <c r="D11292" s="26" t="str">
        <f>IF(E11292="","TOTAL","")</f>
        <v/>
      </c>
      <c r="E11292" t="s">
        <v>81</v>
      </c>
    </row>
    <row r="11293" spans="1:5" outlineLevel="2" x14ac:dyDescent="0.35">
      <c r="A11293" s="11">
        <v>43854</v>
      </c>
      <c r="B11293" t="s">
        <v>290</v>
      </c>
      <c r="C11293" s="5">
        <v>144.37</v>
      </c>
      <c r="D11293" s="26" t="str">
        <f>IF(E11293="","TOTAL","")</f>
        <v/>
      </c>
      <c r="E11293" t="s">
        <v>81</v>
      </c>
    </row>
    <row r="11294" spans="1:5" outlineLevel="2" x14ac:dyDescent="0.35">
      <c r="A11294" s="11">
        <v>43854</v>
      </c>
      <c r="B11294" t="s">
        <v>290</v>
      </c>
      <c r="C11294" s="5">
        <v>19.559999999999999</v>
      </c>
      <c r="D11294" s="26" t="str">
        <f>IF(E11294="","TOTAL","")</f>
        <v/>
      </c>
      <c r="E11294" t="s">
        <v>81</v>
      </c>
    </row>
    <row r="11295" spans="1:5" outlineLevel="2" x14ac:dyDescent="0.35">
      <c r="A11295" s="11">
        <v>43854</v>
      </c>
      <c r="B11295" t="s">
        <v>290</v>
      </c>
      <c r="C11295" s="5">
        <v>163.6</v>
      </c>
      <c r="D11295" s="26" t="str">
        <f>IF(E11295="","TOTAL","")</f>
        <v/>
      </c>
      <c r="E11295" t="s">
        <v>81</v>
      </c>
    </row>
    <row r="11296" spans="1:5" outlineLevel="2" x14ac:dyDescent="0.35">
      <c r="A11296" s="11">
        <v>43854</v>
      </c>
      <c r="B11296" t="s">
        <v>290</v>
      </c>
      <c r="C11296" s="5">
        <v>4000</v>
      </c>
      <c r="D11296" s="26" t="str">
        <f>IF(E11296="","TOTAL","")</f>
        <v/>
      </c>
      <c r="E11296" t="s">
        <v>81</v>
      </c>
    </row>
    <row r="11297" spans="1:5" outlineLevel="1" x14ac:dyDescent="0.35">
      <c r="A11297" s="25">
        <f>A11296</f>
        <v>43854</v>
      </c>
      <c r="B11297" s="24" t="str">
        <f>B11296</f>
        <v>CYPRESS LAWN &amp; TURF EQUIPMENT INC</v>
      </c>
      <c r="C11297" s="26">
        <f>SUBTOTAL(9,C11286:C11296)</f>
        <v>5205.5200000000004</v>
      </c>
      <c r="D11297" s="26" t="str">
        <f>IF(E11297="","TOTAL","")</f>
        <v>TOTAL</v>
      </c>
    </row>
    <row r="11298" spans="1:5" outlineLevel="2" x14ac:dyDescent="0.35">
      <c r="A11298" s="11">
        <v>43854</v>
      </c>
      <c r="B11298" t="s">
        <v>652</v>
      </c>
      <c r="C11298" s="5">
        <v>2400</v>
      </c>
      <c r="D11298" s="26" t="str">
        <f>IF(E11298="","TOTAL","")</f>
        <v/>
      </c>
      <c r="E11298" t="s">
        <v>77</v>
      </c>
    </row>
    <row r="11299" spans="1:5" outlineLevel="2" x14ac:dyDescent="0.35">
      <c r="A11299" s="11">
        <v>43854</v>
      </c>
      <c r="B11299" t="s">
        <v>652</v>
      </c>
      <c r="C11299" s="5">
        <v>2400</v>
      </c>
      <c r="D11299" s="26" t="str">
        <f>IF(E11299="","TOTAL","")</f>
        <v/>
      </c>
      <c r="E11299" t="s">
        <v>77</v>
      </c>
    </row>
    <row r="11300" spans="1:5" outlineLevel="2" x14ac:dyDescent="0.35">
      <c r="A11300" s="11">
        <v>43854</v>
      </c>
      <c r="B11300" t="s">
        <v>652</v>
      </c>
      <c r="C11300" s="5">
        <v>2400</v>
      </c>
      <c r="D11300" s="26" t="str">
        <f>IF(E11300="","TOTAL","")</f>
        <v/>
      </c>
      <c r="E11300" t="s">
        <v>77</v>
      </c>
    </row>
    <row r="11301" spans="1:5" outlineLevel="1" x14ac:dyDescent="0.35">
      <c r="A11301" s="25">
        <f>A11300</f>
        <v>43854</v>
      </c>
      <c r="B11301" s="24" t="str">
        <f>B11300</f>
        <v>ANITA ZACHARIAH</v>
      </c>
      <c r="C11301" s="26">
        <f>SUBTOTAL(9,C11298:C11300)</f>
        <v>7200</v>
      </c>
      <c r="D11301" s="26" t="str">
        <f>IF(E11301="","TOTAL","")</f>
        <v>TOTAL</v>
      </c>
    </row>
    <row r="11302" spans="1:5" outlineLevel="2" x14ac:dyDescent="0.35">
      <c r="A11302" s="11">
        <v>43861</v>
      </c>
      <c r="B11302" t="s">
        <v>2016</v>
      </c>
      <c r="C11302" s="5">
        <v>100</v>
      </c>
      <c r="D11302" s="26" t="str">
        <f>IF(E11302="","TOTAL","")</f>
        <v/>
      </c>
      <c r="E11302" t="s">
        <v>99</v>
      </c>
    </row>
    <row r="11303" spans="1:5" outlineLevel="1" x14ac:dyDescent="0.35">
      <c r="A11303" s="25">
        <f>A11302</f>
        <v>43861</v>
      </c>
      <c r="B11303" s="24" t="str">
        <f>B11302</f>
        <v>ANDREA LESLIE</v>
      </c>
      <c r="C11303" s="26">
        <f>SUBTOTAL(9,C11302:C11302)</f>
        <v>100</v>
      </c>
      <c r="D11303" s="26" t="str">
        <f>IF(E11303="","TOTAL","")</f>
        <v>TOTAL</v>
      </c>
    </row>
    <row r="11304" spans="1:5" outlineLevel="2" x14ac:dyDescent="0.35">
      <c r="A11304" s="11">
        <v>43861</v>
      </c>
      <c r="B11304" t="s">
        <v>2017</v>
      </c>
      <c r="C11304" s="5">
        <v>95</v>
      </c>
      <c r="D11304" s="26" t="str">
        <f>IF(E11304="","TOTAL","")</f>
        <v/>
      </c>
      <c r="E11304" t="s">
        <v>99</v>
      </c>
    </row>
    <row r="11305" spans="1:5" outlineLevel="1" x14ac:dyDescent="0.35">
      <c r="A11305" s="25">
        <f>A11304</f>
        <v>43861</v>
      </c>
      <c r="B11305" s="24" t="str">
        <f>B11304</f>
        <v>YANMING QUI</v>
      </c>
      <c r="C11305" s="26">
        <f>SUBTOTAL(9,C11304:C11304)</f>
        <v>95</v>
      </c>
      <c r="D11305" s="26" t="str">
        <f>IF(E11305="","TOTAL","")</f>
        <v>TOTAL</v>
      </c>
    </row>
    <row r="11306" spans="1:5" outlineLevel="2" x14ac:dyDescent="0.35">
      <c r="A11306" s="11">
        <v>43861</v>
      </c>
      <c r="B11306" t="s">
        <v>2018</v>
      </c>
      <c r="C11306" s="5">
        <v>50</v>
      </c>
      <c r="D11306" s="26" t="str">
        <f>IF(E11306="","TOTAL","")</f>
        <v/>
      </c>
      <c r="E11306" t="s">
        <v>99</v>
      </c>
    </row>
    <row r="11307" spans="1:5" outlineLevel="1" x14ac:dyDescent="0.35">
      <c r="A11307" s="25">
        <f>A11306</f>
        <v>43861</v>
      </c>
      <c r="B11307" s="24" t="str">
        <f>B11306</f>
        <v>JOHN GORDON</v>
      </c>
      <c r="C11307" s="26">
        <f>SUBTOTAL(9,C11306:C11306)</f>
        <v>50</v>
      </c>
      <c r="D11307" s="26" t="str">
        <f>IF(E11307="","TOTAL","")</f>
        <v>TOTAL</v>
      </c>
    </row>
    <row r="11308" spans="1:5" outlineLevel="2" x14ac:dyDescent="0.35">
      <c r="A11308" s="11">
        <v>43861</v>
      </c>
      <c r="B11308" t="s">
        <v>2019</v>
      </c>
      <c r="C11308" s="5">
        <v>44</v>
      </c>
      <c r="D11308" s="26" t="str">
        <f>IF(E11308="","TOTAL","")</f>
        <v/>
      </c>
      <c r="E11308" t="s">
        <v>80</v>
      </c>
    </row>
    <row r="11309" spans="1:5" outlineLevel="1" x14ac:dyDescent="0.35">
      <c r="A11309" s="25">
        <f>A11308</f>
        <v>43861</v>
      </c>
      <c r="B11309" s="24" t="str">
        <f>B11308</f>
        <v>KATIE VOLLMER</v>
      </c>
      <c r="C11309" s="26">
        <f>SUBTOTAL(9,C11308:C11308)</f>
        <v>44</v>
      </c>
      <c r="D11309" s="26" t="str">
        <f>IF(E11309="","TOTAL","")</f>
        <v>TOTAL</v>
      </c>
    </row>
    <row r="11310" spans="1:5" outlineLevel="2" x14ac:dyDescent="0.35">
      <c r="A11310" s="11">
        <v>43861</v>
      </c>
      <c r="B11310" t="s">
        <v>2020</v>
      </c>
      <c r="C11310" s="5">
        <v>17</v>
      </c>
      <c r="D11310" s="26" t="str">
        <f>IF(E11310="","TOTAL","")</f>
        <v/>
      </c>
      <c r="E11310" t="s">
        <v>80</v>
      </c>
    </row>
    <row r="11311" spans="1:5" outlineLevel="1" x14ac:dyDescent="0.35">
      <c r="A11311" s="25">
        <f>A11310</f>
        <v>43861</v>
      </c>
      <c r="B11311" s="24" t="str">
        <f>B11310</f>
        <v>DEBRA CHUNG</v>
      </c>
      <c r="C11311" s="26">
        <f>SUBTOTAL(9,C11310:C11310)</f>
        <v>17</v>
      </c>
      <c r="D11311" s="26" t="str">
        <f>IF(E11311="","TOTAL","")</f>
        <v>TOTAL</v>
      </c>
    </row>
    <row r="11312" spans="1:5" outlineLevel="2" x14ac:dyDescent="0.35">
      <c r="A11312" s="11">
        <v>43861</v>
      </c>
      <c r="B11312" t="s">
        <v>2021</v>
      </c>
      <c r="C11312" s="5">
        <v>13.64</v>
      </c>
      <c r="D11312" s="26" t="str">
        <f>IF(E11312="","TOTAL","")</f>
        <v/>
      </c>
      <c r="E11312" t="s">
        <v>80</v>
      </c>
    </row>
    <row r="11313" spans="1:5" outlineLevel="1" x14ac:dyDescent="0.35">
      <c r="A11313" s="25">
        <f>A11312</f>
        <v>43861</v>
      </c>
      <c r="B11313" s="24" t="str">
        <f>B11312</f>
        <v>LUIS VILLEGAS</v>
      </c>
      <c r="C11313" s="26">
        <f>SUBTOTAL(9,C11312:C11312)</f>
        <v>13.64</v>
      </c>
      <c r="D11313" s="26" t="str">
        <f>IF(E11313="","TOTAL","")</f>
        <v>TOTAL</v>
      </c>
    </row>
    <row r="11314" spans="1:5" outlineLevel="2" x14ac:dyDescent="0.35">
      <c r="A11314" s="11">
        <v>43861</v>
      </c>
      <c r="B11314" t="s">
        <v>2022</v>
      </c>
      <c r="C11314" s="5">
        <v>66.75</v>
      </c>
      <c r="D11314" s="26" t="str">
        <f>IF(E11314="","TOTAL","")</f>
        <v/>
      </c>
      <c r="E11314" t="s">
        <v>195</v>
      </c>
    </row>
    <row r="11315" spans="1:5" outlineLevel="1" x14ac:dyDescent="0.35">
      <c r="A11315" s="25">
        <f>A11314</f>
        <v>43861</v>
      </c>
      <c r="B11315" s="24" t="str">
        <f>B11314</f>
        <v>ERICK SANVIDO</v>
      </c>
      <c r="C11315" s="26">
        <f>SUBTOTAL(9,C11314:C11314)</f>
        <v>66.75</v>
      </c>
      <c r="D11315" s="26" t="str">
        <f>IF(E11315="","TOTAL","")</f>
        <v>TOTAL</v>
      </c>
    </row>
    <row r="11316" spans="1:5" outlineLevel="2" x14ac:dyDescent="0.35">
      <c r="A11316" s="11">
        <v>43861</v>
      </c>
      <c r="B11316" t="s">
        <v>2023</v>
      </c>
      <c r="C11316" s="5">
        <v>3.05</v>
      </c>
      <c r="D11316" s="26" t="str">
        <f>IF(E11316="","TOTAL","")</f>
        <v/>
      </c>
      <c r="E11316" t="s">
        <v>195</v>
      </c>
    </row>
    <row r="11317" spans="1:5" outlineLevel="1" x14ac:dyDescent="0.35">
      <c r="A11317" s="25">
        <f>A11316</f>
        <v>43861</v>
      </c>
      <c r="B11317" s="24" t="str">
        <f>B11316</f>
        <v>AMY CRANSTON</v>
      </c>
      <c r="C11317" s="26">
        <f>SUBTOTAL(9,C11316:C11316)</f>
        <v>3.05</v>
      </c>
      <c r="D11317" s="26" t="str">
        <f>IF(E11317="","TOTAL","")</f>
        <v>TOTAL</v>
      </c>
    </row>
    <row r="11318" spans="1:5" outlineLevel="2" x14ac:dyDescent="0.35">
      <c r="A11318" s="11">
        <v>43861</v>
      </c>
      <c r="B11318" t="s">
        <v>2024</v>
      </c>
      <c r="C11318" s="5">
        <v>114.64</v>
      </c>
      <c r="D11318" s="26" t="str">
        <f>IF(E11318="","TOTAL","")</f>
        <v/>
      </c>
      <c r="E11318" t="s">
        <v>195</v>
      </c>
    </row>
    <row r="11319" spans="1:5" outlineLevel="1" x14ac:dyDescent="0.35">
      <c r="A11319" s="25">
        <f>A11318</f>
        <v>43861</v>
      </c>
      <c r="B11319" s="24" t="str">
        <f>B11318</f>
        <v>GLENDA HERNANDEZ</v>
      </c>
      <c r="C11319" s="26">
        <f>SUBTOTAL(9,C11318:C11318)</f>
        <v>114.64</v>
      </c>
      <c r="D11319" s="26" t="str">
        <f>IF(E11319="","TOTAL","")</f>
        <v>TOTAL</v>
      </c>
    </row>
    <row r="11320" spans="1:5" outlineLevel="2" x14ac:dyDescent="0.35">
      <c r="A11320" s="11">
        <v>43861</v>
      </c>
      <c r="B11320" t="s">
        <v>662</v>
      </c>
      <c r="C11320" s="5">
        <v>750</v>
      </c>
      <c r="D11320" s="26" t="str">
        <f>IF(E11320="","TOTAL","")</f>
        <v/>
      </c>
      <c r="E11320" t="s">
        <v>85</v>
      </c>
    </row>
    <row r="11321" spans="1:5" outlineLevel="1" x14ac:dyDescent="0.35">
      <c r="A11321" s="25">
        <f>A11320</f>
        <v>43861</v>
      </c>
      <c r="B11321" s="24" t="str">
        <f>B11320</f>
        <v>A B FIRE PROTECTION LLC</v>
      </c>
      <c r="C11321" s="26">
        <f>SUBTOTAL(9,C11320:C11320)</f>
        <v>750</v>
      </c>
      <c r="D11321" s="26" t="str">
        <f>IF(E11321="","TOTAL","")</f>
        <v>TOTAL</v>
      </c>
    </row>
    <row r="11322" spans="1:5" outlineLevel="2" x14ac:dyDescent="0.35">
      <c r="A11322" s="11">
        <v>43861</v>
      </c>
      <c r="B11322" t="s">
        <v>120</v>
      </c>
      <c r="C11322" s="5">
        <v>1828.2</v>
      </c>
      <c r="D11322" s="26" t="str">
        <f>IF(E11322="","TOTAL","")</f>
        <v/>
      </c>
      <c r="E11322" t="s">
        <v>102</v>
      </c>
    </row>
    <row r="11323" spans="1:5" outlineLevel="2" x14ac:dyDescent="0.35">
      <c r="A11323" s="11">
        <v>43861</v>
      </c>
      <c r="B11323" t="s">
        <v>120</v>
      </c>
      <c r="C11323" s="5">
        <v>12409.03</v>
      </c>
      <c r="D11323" s="26" t="str">
        <f>IF(E11323="","TOTAL","")</f>
        <v/>
      </c>
      <c r="E11323" t="s">
        <v>102</v>
      </c>
    </row>
    <row r="11324" spans="1:5" outlineLevel="1" x14ac:dyDescent="0.35">
      <c r="A11324" s="25">
        <f>A11323</f>
        <v>43861</v>
      </c>
      <c r="B11324" s="24" t="str">
        <f>B11323</f>
        <v>A T &amp; T</v>
      </c>
      <c r="C11324" s="26">
        <f>SUBTOTAL(9,C11322:C11323)</f>
        <v>14237.230000000001</v>
      </c>
      <c r="D11324" s="26" t="str">
        <f>IF(E11324="","TOTAL","")</f>
        <v>TOTAL</v>
      </c>
    </row>
    <row r="11325" spans="1:5" outlineLevel="2" x14ac:dyDescent="0.35">
      <c r="A11325" s="11">
        <v>43861</v>
      </c>
      <c r="B11325" t="s">
        <v>120</v>
      </c>
      <c r="C11325" s="5">
        <v>134</v>
      </c>
      <c r="D11325" s="26" t="str">
        <f>IF(E11325="","TOTAL","")</f>
        <v/>
      </c>
      <c r="E11325" t="s">
        <v>102</v>
      </c>
    </row>
    <row r="11326" spans="1:5" outlineLevel="1" x14ac:dyDescent="0.35">
      <c r="A11326" s="25">
        <f>A11325</f>
        <v>43861</v>
      </c>
      <c r="B11326" s="24" t="str">
        <f>B11325</f>
        <v>A T &amp; T</v>
      </c>
      <c r="C11326" s="26">
        <f>SUBTOTAL(9,C11325:C11325)</f>
        <v>134</v>
      </c>
      <c r="D11326" s="26" t="str">
        <f>IF(E11326="","TOTAL","")</f>
        <v>TOTAL</v>
      </c>
    </row>
    <row r="11327" spans="1:5" outlineLevel="2" x14ac:dyDescent="0.35">
      <c r="A11327" s="11">
        <v>43861</v>
      </c>
      <c r="B11327" t="s">
        <v>1417</v>
      </c>
      <c r="C11327" s="5">
        <v>615</v>
      </c>
      <c r="D11327" s="26" t="str">
        <f>IF(E11327="","TOTAL","")</f>
        <v/>
      </c>
      <c r="E11327" t="s">
        <v>79</v>
      </c>
    </row>
    <row r="11328" spans="1:5" outlineLevel="1" x14ac:dyDescent="0.35">
      <c r="A11328" s="25">
        <f>A11327</f>
        <v>43861</v>
      </c>
      <c r="B11328" s="24" t="str">
        <f>B11327</f>
        <v>AATSP</v>
      </c>
      <c r="C11328" s="26">
        <f>SUBTOTAL(9,C11327:C11327)</f>
        <v>615</v>
      </c>
      <c r="D11328" s="26" t="str">
        <f>IF(E11328="","TOTAL","")</f>
        <v>TOTAL</v>
      </c>
    </row>
    <row r="11329" spans="1:5" outlineLevel="2" x14ac:dyDescent="0.35">
      <c r="A11329" s="11">
        <v>43861</v>
      </c>
      <c r="B11329" t="s">
        <v>1417</v>
      </c>
      <c r="C11329" s="5">
        <v>1367</v>
      </c>
      <c r="D11329" s="26" t="str">
        <f>IF(E11329="","TOTAL","")</f>
        <v/>
      </c>
      <c r="E11329" t="s">
        <v>79</v>
      </c>
    </row>
    <row r="11330" spans="1:5" outlineLevel="1" x14ac:dyDescent="0.35">
      <c r="A11330" s="25">
        <f>A11329</f>
        <v>43861</v>
      </c>
      <c r="B11330" s="24" t="str">
        <f>B11329</f>
        <v>AATSP</v>
      </c>
      <c r="C11330" s="26">
        <f>SUBTOTAL(9,C11329:C11329)</f>
        <v>1367</v>
      </c>
      <c r="D11330" s="26" t="str">
        <f>IF(E11330="","TOTAL","")</f>
        <v>TOTAL</v>
      </c>
    </row>
    <row r="11331" spans="1:5" outlineLevel="2" x14ac:dyDescent="0.35">
      <c r="A11331" s="11">
        <v>43861</v>
      </c>
      <c r="B11331" t="s">
        <v>834</v>
      </c>
      <c r="C11331" s="5">
        <v>26.3</v>
      </c>
      <c r="D11331" s="26" t="str">
        <f>IF(E11331="","TOTAL","")</f>
        <v/>
      </c>
      <c r="E11331" t="s">
        <v>79</v>
      </c>
    </row>
    <row r="11332" spans="1:5" outlineLevel="1" x14ac:dyDescent="0.35">
      <c r="A11332" s="25">
        <f>A11331</f>
        <v>43861</v>
      </c>
      <c r="B11332" s="24" t="str">
        <f>B11331</f>
        <v>ABECEDARIAN ABC LLC</v>
      </c>
      <c r="C11332" s="26">
        <f>SUBTOTAL(9,C11331:C11331)</f>
        <v>26.3</v>
      </c>
      <c r="D11332" s="26" t="str">
        <f>IF(E11332="","TOTAL","")</f>
        <v>TOTAL</v>
      </c>
    </row>
    <row r="11333" spans="1:5" outlineLevel="2" x14ac:dyDescent="0.35">
      <c r="A11333" s="11">
        <v>43861</v>
      </c>
      <c r="B11333" t="s">
        <v>200</v>
      </c>
      <c r="C11333" s="5">
        <v>45915</v>
      </c>
      <c r="D11333" s="26" t="str">
        <f>IF(E11333="","TOTAL","")</f>
        <v/>
      </c>
      <c r="E11333" t="s">
        <v>422</v>
      </c>
    </row>
    <row r="11334" spans="1:5" outlineLevel="1" x14ac:dyDescent="0.35">
      <c r="A11334" s="25">
        <f>A11333</f>
        <v>43861</v>
      </c>
      <c r="B11334" s="24" t="str">
        <f>B11333</f>
        <v>ABER FENCE AND SUPPLY CO</v>
      </c>
      <c r="C11334" s="26">
        <f>SUBTOTAL(9,C11333:C11333)</f>
        <v>45915</v>
      </c>
      <c r="D11334" s="26" t="str">
        <f>IF(E11334="","TOTAL","")</f>
        <v>TOTAL</v>
      </c>
    </row>
    <row r="11335" spans="1:5" outlineLevel="2" x14ac:dyDescent="0.35">
      <c r="A11335" s="11">
        <v>43861</v>
      </c>
      <c r="B11335" t="s">
        <v>2025</v>
      </c>
      <c r="C11335" s="5">
        <v>954.58</v>
      </c>
      <c r="D11335" s="26" t="str">
        <f>IF(E11335="","TOTAL","")</f>
        <v/>
      </c>
      <c r="E11335" t="s">
        <v>79</v>
      </c>
    </row>
    <row r="11336" spans="1:5" outlineLevel="2" x14ac:dyDescent="0.35">
      <c r="A11336" s="11">
        <v>43861</v>
      </c>
      <c r="B11336" t="s">
        <v>2025</v>
      </c>
      <c r="C11336" s="5">
        <v>956.57</v>
      </c>
      <c r="D11336" s="26" t="str">
        <f>IF(E11336="","TOTAL","")</f>
        <v/>
      </c>
      <c r="E11336" t="s">
        <v>79</v>
      </c>
    </row>
    <row r="11337" spans="1:5" outlineLevel="1" x14ac:dyDescent="0.35">
      <c r="A11337" s="25">
        <f>A11336</f>
        <v>43861</v>
      </c>
      <c r="B11337" s="24" t="str">
        <f>B11336</f>
        <v>ABSOLUTE COLOR</v>
      </c>
      <c r="C11337" s="26">
        <f>SUBTOTAL(9,C11335:C11336)</f>
        <v>1911.15</v>
      </c>
      <c r="D11337" s="26" t="str">
        <f>IF(E11337="","TOTAL","")</f>
        <v>TOTAL</v>
      </c>
    </row>
    <row r="11338" spans="1:5" outlineLevel="2" x14ac:dyDescent="0.35">
      <c r="A11338" s="11">
        <v>43861</v>
      </c>
      <c r="B11338" t="s">
        <v>1728</v>
      </c>
      <c r="C11338" s="5">
        <v>67.5</v>
      </c>
      <c r="D11338" s="26" t="str">
        <f>IF(E11338="","TOTAL","")</f>
        <v/>
      </c>
      <c r="E11338" t="s">
        <v>77</v>
      </c>
    </row>
    <row r="11339" spans="1:5" outlineLevel="2" x14ac:dyDescent="0.35">
      <c r="A11339" s="11">
        <v>43861</v>
      </c>
      <c r="B11339" t="s">
        <v>1728</v>
      </c>
      <c r="C11339" s="5">
        <v>47.5</v>
      </c>
      <c r="D11339" s="26" t="str">
        <f>IF(E11339="","TOTAL","")</f>
        <v/>
      </c>
      <c r="E11339" t="s">
        <v>77</v>
      </c>
    </row>
    <row r="11340" spans="1:5" outlineLevel="2" x14ac:dyDescent="0.35">
      <c r="A11340" s="11">
        <v>43861</v>
      </c>
      <c r="B11340" t="s">
        <v>1728</v>
      </c>
      <c r="C11340" s="5">
        <v>135</v>
      </c>
      <c r="D11340" s="26" t="str">
        <f>IF(E11340="","TOTAL","")</f>
        <v/>
      </c>
      <c r="E11340" t="s">
        <v>77</v>
      </c>
    </row>
    <row r="11341" spans="1:5" outlineLevel="1" x14ac:dyDescent="0.35">
      <c r="A11341" s="25">
        <f>A11340</f>
        <v>43861</v>
      </c>
      <c r="B11341" s="24" t="str">
        <f>B11340</f>
        <v>CHARLES ABULU</v>
      </c>
      <c r="C11341" s="26">
        <f>SUBTOTAL(9,C11338:C11340)</f>
        <v>250</v>
      </c>
      <c r="D11341" s="26" t="str">
        <f>IF(E11341="","TOTAL","")</f>
        <v>TOTAL</v>
      </c>
    </row>
    <row r="11342" spans="1:5" outlineLevel="2" x14ac:dyDescent="0.35">
      <c r="A11342" s="11">
        <v>43861</v>
      </c>
      <c r="B11342" t="s">
        <v>2026</v>
      </c>
      <c r="C11342" s="5">
        <v>192.95</v>
      </c>
      <c r="D11342" s="26" t="str">
        <f>IF(E11342="","TOTAL","")</f>
        <v/>
      </c>
      <c r="E11342" t="s">
        <v>79</v>
      </c>
    </row>
    <row r="11343" spans="1:5" outlineLevel="1" x14ac:dyDescent="0.35">
      <c r="A11343" s="25">
        <f>A11342</f>
        <v>43861</v>
      </c>
      <c r="B11343" s="24" t="str">
        <f>B11342</f>
        <v>ACADEMIC COMMUNICATION ASSOCS</v>
      </c>
      <c r="C11343" s="26">
        <f>SUBTOTAL(9,C11342:C11342)</f>
        <v>192.95</v>
      </c>
      <c r="D11343" s="26" t="str">
        <f>IF(E11343="","TOTAL","")</f>
        <v>TOTAL</v>
      </c>
    </row>
    <row r="11344" spans="1:5" outlineLevel="2" x14ac:dyDescent="0.35">
      <c r="A11344" s="11">
        <v>43861</v>
      </c>
      <c r="B11344" t="s">
        <v>2027</v>
      </c>
      <c r="C11344" s="5">
        <v>176</v>
      </c>
      <c r="D11344" s="26" t="str">
        <f>IF(E11344="","TOTAL","")</f>
        <v/>
      </c>
      <c r="E11344" t="s">
        <v>91</v>
      </c>
    </row>
    <row r="11345" spans="1:5" outlineLevel="1" x14ac:dyDescent="0.35">
      <c r="A11345" s="25">
        <f>A11344</f>
        <v>43861</v>
      </c>
      <c r="B11345" s="24" t="str">
        <f>B11344</f>
        <v>ACADEMIC THERAPY PUBLICATIONS</v>
      </c>
      <c r="C11345" s="26">
        <f>SUBTOTAL(9,C11344:C11344)</f>
        <v>176</v>
      </c>
      <c r="D11345" s="26" t="str">
        <f>IF(E11345="","TOTAL","")</f>
        <v>TOTAL</v>
      </c>
    </row>
    <row r="11346" spans="1:5" outlineLevel="2" x14ac:dyDescent="0.35">
      <c r="A11346" s="11">
        <v>43861</v>
      </c>
      <c r="B11346" t="s">
        <v>663</v>
      </c>
      <c r="C11346" s="5">
        <v>122.92</v>
      </c>
      <c r="D11346" s="26" t="str">
        <f>IF(E11346="","TOTAL","")</f>
        <v/>
      </c>
      <c r="E11346" t="s">
        <v>79</v>
      </c>
    </row>
    <row r="11347" spans="1:5" outlineLevel="2" x14ac:dyDescent="0.35">
      <c r="A11347" s="11">
        <v>43861</v>
      </c>
      <c r="B11347" t="s">
        <v>663</v>
      </c>
      <c r="C11347" s="5">
        <v>5457.12</v>
      </c>
      <c r="D11347" s="26" t="str">
        <f>IF(E11347="","TOTAL","")</f>
        <v/>
      </c>
      <c r="E11347" t="s">
        <v>90</v>
      </c>
    </row>
    <row r="11348" spans="1:5" outlineLevel="2" x14ac:dyDescent="0.35">
      <c r="A11348" s="11">
        <v>43861</v>
      </c>
      <c r="B11348" t="s">
        <v>663</v>
      </c>
      <c r="C11348" s="5">
        <v>12033.28</v>
      </c>
      <c r="D11348" s="26" t="str">
        <f>IF(E11348="","TOTAL","")</f>
        <v/>
      </c>
      <c r="E11348" t="s">
        <v>90</v>
      </c>
    </row>
    <row r="11349" spans="1:5" outlineLevel="1" x14ac:dyDescent="0.35">
      <c r="A11349" s="25">
        <f>A11348</f>
        <v>43861</v>
      </c>
      <c r="B11349" s="24" t="str">
        <f>B11348</f>
        <v>ACCO BRANDS USA</v>
      </c>
      <c r="C11349" s="26">
        <f>SUBTOTAL(9,C11346:C11348)</f>
        <v>17613.32</v>
      </c>
      <c r="D11349" s="26" t="str">
        <f>IF(E11349="","TOTAL","")</f>
        <v>TOTAL</v>
      </c>
    </row>
    <row r="11350" spans="1:5" outlineLevel="2" x14ac:dyDescent="0.35">
      <c r="A11350" s="11">
        <v>43861</v>
      </c>
      <c r="B11350" t="s">
        <v>196</v>
      </c>
      <c r="C11350" s="5">
        <v>1471.84</v>
      </c>
      <c r="D11350" s="26" t="str">
        <f>IF(E11350="","TOTAL","")</f>
        <v/>
      </c>
      <c r="E11350" t="s">
        <v>85</v>
      </c>
    </row>
    <row r="11351" spans="1:5" outlineLevel="2" x14ac:dyDescent="0.35">
      <c r="A11351" s="11">
        <v>43861</v>
      </c>
      <c r="B11351" t="s">
        <v>196</v>
      </c>
      <c r="C11351" s="5">
        <v>832.24</v>
      </c>
      <c r="D11351" s="26" t="str">
        <f>IF(E11351="","TOTAL","")</f>
        <v/>
      </c>
      <c r="E11351" t="s">
        <v>85</v>
      </c>
    </row>
    <row r="11352" spans="1:5" outlineLevel="2" x14ac:dyDescent="0.35">
      <c r="A11352" s="11">
        <v>43861</v>
      </c>
      <c r="B11352" t="s">
        <v>196</v>
      </c>
      <c r="C11352" s="5">
        <v>216.5</v>
      </c>
      <c r="D11352" s="26" t="str">
        <f>IF(E11352="","TOTAL","")</f>
        <v/>
      </c>
      <c r="E11352" t="s">
        <v>81</v>
      </c>
    </row>
    <row r="11353" spans="1:5" outlineLevel="2" x14ac:dyDescent="0.35">
      <c r="A11353" s="11">
        <v>43861</v>
      </c>
      <c r="B11353" t="s">
        <v>196</v>
      </c>
      <c r="C11353" s="5">
        <v>832.24</v>
      </c>
      <c r="D11353" s="26" t="str">
        <f>IF(E11353="","TOTAL","")</f>
        <v/>
      </c>
      <c r="E11353" t="s">
        <v>85</v>
      </c>
    </row>
    <row r="11354" spans="1:5" outlineLevel="1" x14ac:dyDescent="0.35">
      <c r="A11354" s="25">
        <f>A11353</f>
        <v>43861</v>
      </c>
      <c r="B11354" s="24" t="str">
        <f>B11353</f>
        <v>ACME ARCHITECTURAL HARDWARE INC</v>
      </c>
      <c r="C11354" s="26">
        <f>SUBTOTAL(9,C11350:C11353)</f>
        <v>3352.8199999999997</v>
      </c>
      <c r="D11354" s="26" t="str">
        <f>IF(E11354="","TOTAL","")</f>
        <v>TOTAL</v>
      </c>
    </row>
    <row r="11355" spans="1:5" outlineLevel="2" x14ac:dyDescent="0.35">
      <c r="A11355" s="11">
        <v>43861</v>
      </c>
      <c r="B11355" t="s">
        <v>488</v>
      </c>
      <c r="C11355" s="5">
        <v>52.2</v>
      </c>
      <c r="D11355" s="26" t="str">
        <f>IF(E11355="","TOTAL","")</f>
        <v/>
      </c>
      <c r="E11355" t="s">
        <v>79</v>
      </c>
    </row>
    <row r="11356" spans="1:5" outlineLevel="1" x14ac:dyDescent="0.35">
      <c r="A11356" s="25">
        <f>A11355</f>
        <v>43861</v>
      </c>
      <c r="B11356" s="24" t="str">
        <f>B11355</f>
        <v>ACP DIRECT</v>
      </c>
      <c r="C11356" s="26">
        <f>SUBTOTAL(9,C11355:C11355)</f>
        <v>52.2</v>
      </c>
      <c r="D11356" s="26" t="str">
        <f>IF(E11356="","TOTAL","")</f>
        <v>TOTAL</v>
      </c>
    </row>
    <row r="11357" spans="1:5" outlineLevel="2" x14ac:dyDescent="0.35">
      <c r="A11357" s="11">
        <v>43861</v>
      </c>
      <c r="B11357" t="s">
        <v>2028</v>
      </c>
      <c r="C11357" s="5">
        <v>135</v>
      </c>
      <c r="D11357" s="26" t="str">
        <f>IF(E11357="","TOTAL","")</f>
        <v/>
      </c>
      <c r="E11357" t="s">
        <v>77</v>
      </c>
    </row>
    <row r="11358" spans="1:5" outlineLevel="1" x14ac:dyDescent="0.35">
      <c r="A11358" s="25">
        <f>A11357</f>
        <v>43861</v>
      </c>
      <c r="B11358" s="24" t="str">
        <f>B11357</f>
        <v>JOSEPH ADAMOLEKUN</v>
      </c>
      <c r="C11358" s="26">
        <f>SUBTOTAL(9,C11357:C11357)</f>
        <v>135</v>
      </c>
      <c r="D11358" s="26" t="str">
        <f>IF(E11358="","TOTAL","")</f>
        <v>TOTAL</v>
      </c>
    </row>
    <row r="11359" spans="1:5" outlineLevel="2" x14ac:dyDescent="0.35">
      <c r="A11359" s="11">
        <v>43861</v>
      </c>
      <c r="B11359" t="s">
        <v>563</v>
      </c>
      <c r="C11359" s="5">
        <v>36500</v>
      </c>
      <c r="D11359" s="26" t="str">
        <f>IF(E11359="","TOTAL","")</f>
        <v/>
      </c>
      <c r="E11359" t="s">
        <v>426</v>
      </c>
    </row>
    <row r="11360" spans="1:5" outlineLevel="1" x14ac:dyDescent="0.35">
      <c r="A11360" s="25">
        <f>A11359</f>
        <v>43861</v>
      </c>
      <c r="B11360" s="24" t="str">
        <f>B11359</f>
        <v>ADICO LLC</v>
      </c>
      <c r="C11360" s="26">
        <f>SUBTOTAL(9,C11359:C11359)</f>
        <v>36500</v>
      </c>
      <c r="D11360" s="26" t="str">
        <f>IF(E11360="","TOTAL","")</f>
        <v>TOTAL</v>
      </c>
    </row>
    <row r="11361" spans="1:5" outlineLevel="2" x14ac:dyDescent="0.35">
      <c r="A11361" s="11">
        <v>43861</v>
      </c>
      <c r="B11361" t="s">
        <v>51</v>
      </c>
      <c r="C11361" s="5">
        <v>246338.61</v>
      </c>
      <c r="D11361" s="26" t="str">
        <f>IF(E11361="","TOTAL","")</f>
        <v/>
      </c>
      <c r="E11361" t="s">
        <v>77</v>
      </c>
    </row>
    <row r="11362" spans="1:5" outlineLevel="1" x14ac:dyDescent="0.35">
      <c r="A11362" s="25">
        <f>A11361</f>
        <v>43861</v>
      </c>
      <c r="B11362" s="24" t="str">
        <f>B11361</f>
        <v>AETNA INC</v>
      </c>
      <c r="C11362" s="26">
        <f>SUBTOTAL(9,C11361:C11361)</f>
        <v>246338.61</v>
      </c>
      <c r="D11362" s="26" t="str">
        <f>IF(E11362="","TOTAL","")</f>
        <v>TOTAL</v>
      </c>
    </row>
    <row r="11363" spans="1:5" outlineLevel="2" x14ac:dyDescent="0.35">
      <c r="A11363" s="11">
        <v>43861</v>
      </c>
      <c r="B11363" t="s">
        <v>1729</v>
      </c>
      <c r="C11363" s="5">
        <v>67.5</v>
      </c>
      <c r="D11363" s="26" t="str">
        <f>IF(E11363="","TOTAL","")</f>
        <v/>
      </c>
      <c r="E11363" t="s">
        <v>77</v>
      </c>
    </row>
    <row r="11364" spans="1:5" outlineLevel="2" x14ac:dyDescent="0.35">
      <c r="A11364" s="11">
        <v>43861</v>
      </c>
      <c r="B11364" t="s">
        <v>1729</v>
      </c>
      <c r="C11364" s="5">
        <v>67.5</v>
      </c>
      <c r="D11364" s="26" t="str">
        <f>IF(E11364="","TOTAL","")</f>
        <v/>
      </c>
      <c r="E11364" t="s">
        <v>77</v>
      </c>
    </row>
    <row r="11365" spans="1:5" outlineLevel="1" x14ac:dyDescent="0.35">
      <c r="A11365" s="25">
        <f>A11364</f>
        <v>43861</v>
      </c>
      <c r="B11365" s="24" t="str">
        <f>B11364</f>
        <v>FABIAN AGUILAR GOMEZ</v>
      </c>
      <c r="C11365" s="26">
        <f>SUBTOTAL(9,C11363:C11364)</f>
        <v>135</v>
      </c>
      <c r="D11365" s="26" t="str">
        <f>IF(E11365="","TOTAL","")</f>
        <v>TOTAL</v>
      </c>
    </row>
    <row r="11366" spans="1:5" outlineLevel="2" x14ac:dyDescent="0.35">
      <c r="A11366" s="11">
        <v>43861</v>
      </c>
      <c r="B11366" t="s">
        <v>2029</v>
      </c>
      <c r="C11366" s="5">
        <v>115</v>
      </c>
      <c r="D11366" s="26" t="str">
        <f>IF(E11366="","TOTAL","")</f>
        <v/>
      </c>
      <c r="E11366" t="s">
        <v>77</v>
      </c>
    </row>
    <row r="11367" spans="1:5" outlineLevel="2" x14ac:dyDescent="0.35">
      <c r="A11367" s="11">
        <v>43861</v>
      </c>
      <c r="B11367" t="s">
        <v>2029</v>
      </c>
      <c r="C11367" s="5">
        <v>67.5</v>
      </c>
      <c r="D11367" s="26" t="str">
        <f>IF(E11367="","TOTAL","")</f>
        <v/>
      </c>
      <c r="E11367" t="s">
        <v>77</v>
      </c>
    </row>
    <row r="11368" spans="1:5" outlineLevel="2" x14ac:dyDescent="0.35">
      <c r="A11368" s="11">
        <v>43861</v>
      </c>
      <c r="B11368" t="s">
        <v>2029</v>
      </c>
      <c r="C11368" s="5">
        <v>67.5</v>
      </c>
      <c r="D11368" s="26" t="str">
        <f>IF(E11368="","TOTAL","")</f>
        <v/>
      </c>
      <c r="E11368" t="s">
        <v>77</v>
      </c>
    </row>
    <row r="11369" spans="1:5" outlineLevel="1" x14ac:dyDescent="0.35">
      <c r="A11369" s="25">
        <f>A11368</f>
        <v>43861</v>
      </c>
      <c r="B11369" s="24" t="str">
        <f>B11368</f>
        <v>FABIAN AGUILAR-ACEVES</v>
      </c>
      <c r="C11369" s="26">
        <f>SUBTOTAL(9,C11366:C11368)</f>
        <v>250</v>
      </c>
      <c r="D11369" s="26" t="str">
        <f>IF(E11369="","TOTAL","")</f>
        <v>TOTAL</v>
      </c>
    </row>
    <row r="11370" spans="1:5" outlineLevel="2" x14ac:dyDescent="0.35">
      <c r="A11370" s="11">
        <v>43861</v>
      </c>
      <c r="B11370" t="s">
        <v>968</v>
      </c>
      <c r="C11370" s="5">
        <v>280</v>
      </c>
      <c r="D11370" s="26" t="str">
        <f>IF(E11370="","TOTAL","")</f>
        <v/>
      </c>
      <c r="E11370" t="s">
        <v>77</v>
      </c>
    </row>
    <row r="11371" spans="1:5" outlineLevel="1" x14ac:dyDescent="0.35">
      <c r="A11371" s="25">
        <f>A11370</f>
        <v>43861</v>
      </c>
      <c r="B11371" s="24" t="str">
        <f>B11370</f>
        <v>GUADALUPE AGUIRRE</v>
      </c>
      <c r="C11371" s="26">
        <f>SUBTOTAL(9,C11370:C11370)</f>
        <v>280</v>
      </c>
      <c r="D11371" s="26" t="str">
        <f>IF(E11371="","TOTAL","")</f>
        <v>TOTAL</v>
      </c>
    </row>
    <row r="11372" spans="1:5" outlineLevel="2" x14ac:dyDescent="0.35">
      <c r="A11372" s="11">
        <v>43861</v>
      </c>
      <c r="B11372" t="s">
        <v>1419</v>
      </c>
      <c r="C11372" s="5">
        <v>135</v>
      </c>
      <c r="D11372" s="26" t="str">
        <f>IF(E11372="","TOTAL","")</f>
        <v/>
      </c>
      <c r="E11372" t="s">
        <v>77</v>
      </c>
    </row>
    <row r="11373" spans="1:5" outlineLevel="1" x14ac:dyDescent="0.35">
      <c r="A11373" s="25">
        <f>A11372</f>
        <v>43861</v>
      </c>
      <c r="B11373" s="24" t="str">
        <f>B11372</f>
        <v>TERSOO EMMANUEL AKILE</v>
      </c>
      <c r="C11373" s="26">
        <f>SUBTOTAL(9,C11372:C11372)</f>
        <v>135</v>
      </c>
      <c r="D11373" s="26" t="str">
        <f>IF(E11373="","TOTAL","")</f>
        <v>TOTAL</v>
      </c>
    </row>
    <row r="11374" spans="1:5" outlineLevel="2" x14ac:dyDescent="0.35">
      <c r="A11374" s="11">
        <v>43861</v>
      </c>
      <c r="B11374" t="s">
        <v>2030</v>
      </c>
      <c r="C11374" s="5">
        <v>2000</v>
      </c>
      <c r="D11374" s="26" t="str">
        <f>IF(E11374="","TOTAL","")</f>
        <v/>
      </c>
      <c r="E11374" t="s">
        <v>77</v>
      </c>
    </row>
    <row r="11375" spans="1:5" outlineLevel="1" x14ac:dyDescent="0.35">
      <c r="A11375" s="25">
        <f>A11374</f>
        <v>43861</v>
      </c>
      <c r="B11375" s="24" t="str">
        <f>B11374</f>
        <v>ALEX THODE</v>
      </c>
      <c r="C11375" s="26">
        <f>SUBTOTAL(9,C11374:C11374)</f>
        <v>2000</v>
      </c>
      <c r="D11375" s="26" t="str">
        <f>IF(E11375="","TOTAL","")</f>
        <v>TOTAL</v>
      </c>
    </row>
    <row r="11376" spans="1:5" outlineLevel="2" x14ac:dyDescent="0.35">
      <c r="A11376" s="11">
        <v>43861</v>
      </c>
      <c r="B11376" t="s">
        <v>2031</v>
      </c>
      <c r="C11376" s="5">
        <v>3800</v>
      </c>
      <c r="D11376" s="26" t="str">
        <f>IF(E11376="","TOTAL","")</f>
        <v/>
      </c>
      <c r="E11376" t="s">
        <v>79</v>
      </c>
    </row>
    <row r="11377" spans="1:5" outlineLevel="1" x14ac:dyDescent="0.35">
      <c r="A11377" s="25">
        <f>A11376</f>
        <v>43861</v>
      </c>
      <c r="B11377" s="24" t="str">
        <f>B11376</f>
        <v>ALUMINUM ATHLETIC EQUIPMENT</v>
      </c>
      <c r="C11377" s="26">
        <f>SUBTOTAL(9,C11376:C11376)</f>
        <v>3800</v>
      </c>
      <c r="D11377" s="26" t="str">
        <f>IF(E11377="","TOTAL","")</f>
        <v>TOTAL</v>
      </c>
    </row>
    <row r="11378" spans="1:5" outlineLevel="2" x14ac:dyDescent="0.35">
      <c r="A11378" s="11">
        <v>43861</v>
      </c>
      <c r="B11378" t="s">
        <v>2032</v>
      </c>
      <c r="C11378" s="5">
        <v>195</v>
      </c>
      <c r="D11378" s="26" t="str">
        <f>IF(E11378="","TOTAL","")</f>
        <v/>
      </c>
      <c r="E11378" t="s">
        <v>77</v>
      </c>
    </row>
    <row r="11379" spans="1:5" outlineLevel="1" x14ac:dyDescent="0.35">
      <c r="A11379" s="25">
        <f>A11378</f>
        <v>43861</v>
      </c>
      <c r="B11379" s="24" t="str">
        <f>B11378</f>
        <v>RAFAEL A AMAYA</v>
      </c>
      <c r="C11379" s="26">
        <f>SUBTOTAL(9,C11378:C11378)</f>
        <v>195</v>
      </c>
      <c r="D11379" s="26" t="str">
        <f>IF(E11379="","TOTAL","")</f>
        <v>TOTAL</v>
      </c>
    </row>
    <row r="11380" spans="1:5" outlineLevel="2" x14ac:dyDescent="0.35">
      <c r="A11380" s="11">
        <v>43861</v>
      </c>
      <c r="B11380" t="s">
        <v>140</v>
      </c>
      <c r="C11380" s="5">
        <v>9.99</v>
      </c>
      <c r="D11380" s="26" t="str">
        <f>IF(E11380="","TOTAL","")</f>
        <v/>
      </c>
      <c r="E11380" t="s">
        <v>420</v>
      </c>
    </row>
    <row r="11381" spans="1:5" outlineLevel="2" x14ac:dyDescent="0.35">
      <c r="A11381" s="11">
        <v>43861</v>
      </c>
      <c r="B11381" t="s">
        <v>140</v>
      </c>
      <c r="C11381" s="5">
        <v>44.75</v>
      </c>
      <c r="D11381" s="26" t="str">
        <f>IF(E11381="","TOTAL","")</f>
        <v/>
      </c>
      <c r="E11381" t="s">
        <v>79</v>
      </c>
    </row>
    <row r="11382" spans="1:5" outlineLevel="2" x14ac:dyDescent="0.35">
      <c r="A11382" s="11">
        <v>43861</v>
      </c>
      <c r="B11382" t="s">
        <v>140</v>
      </c>
      <c r="C11382" s="5">
        <v>20.79</v>
      </c>
      <c r="D11382" s="26" t="str">
        <f>IF(E11382="","TOTAL","")</f>
        <v/>
      </c>
      <c r="E11382" t="s">
        <v>79</v>
      </c>
    </row>
    <row r="11383" spans="1:5" outlineLevel="2" x14ac:dyDescent="0.35">
      <c r="A11383" s="11">
        <v>43861</v>
      </c>
      <c r="B11383" t="s">
        <v>140</v>
      </c>
      <c r="C11383" s="5">
        <v>20.86</v>
      </c>
      <c r="D11383" s="26" t="str">
        <f>IF(E11383="","TOTAL","")</f>
        <v/>
      </c>
      <c r="E11383" t="s">
        <v>79</v>
      </c>
    </row>
    <row r="11384" spans="1:5" outlineLevel="2" x14ac:dyDescent="0.35">
      <c r="A11384" s="11">
        <v>43861</v>
      </c>
      <c r="B11384" t="s">
        <v>140</v>
      </c>
      <c r="C11384" s="5">
        <v>171.22</v>
      </c>
      <c r="D11384" s="26" t="str">
        <f>IF(E11384="","TOTAL","")</f>
        <v/>
      </c>
      <c r="E11384" t="s">
        <v>79</v>
      </c>
    </row>
    <row r="11385" spans="1:5" outlineLevel="2" x14ac:dyDescent="0.35">
      <c r="A11385" s="11">
        <v>43861</v>
      </c>
      <c r="B11385" t="s">
        <v>140</v>
      </c>
      <c r="C11385" s="5">
        <v>161.31</v>
      </c>
      <c r="D11385" s="26" t="str">
        <f>IF(E11385="","TOTAL","")</f>
        <v/>
      </c>
      <c r="E11385" t="s">
        <v>79</v>
      </c>
    </row>
    <row r="11386" spans="1:5" outlineLevel="2" x14ac:dyDescent="0.35">
      <c r="A11386" s="11">
        <v>43861</v>
      </c>
      <c r="B11386" t="s">
        <v>140</v>
      </c>
      <c r="C11386" s="5">
        <v>165.98</v>
      </c>
      <c r="D11386" s="26" t="str">
        <f>IF(E11386="","TOTAL","")</f>
        <v/>
      </c>
      <c r="E11386" t="s">
        <v>79</v>
      </c>
    </row>
    <row r="11387" spans="1:5" outlineLevel="2" x14ac:dyDescent="0.35">
      <c r="A11387" s="11">
        <v>43861</v>
      </c>
      <c r="B11387" t="s">
        <v>140</v>
      </c>
      <c r="C11387" s="5">
        <v>39.18</v>
      </c>
      <c r="D11387" s="26" t="str">
        <f>IF(E11387="","TOTAL","")</f>
        <v/>
      </c>
      <c r="E11387" t="s">
        <v>79</v>
      </c>
    </row>
    <row r="11388" spans="1:5" outlineLevel="2" x14ac:dyDescent="0.35">
      <c r="A11388" s="11">
        <v>43861</v>
      </c>
      <c r="B11388" t="s">
        <v>140</v>
      </c>
      <c r="C11388" s="5">
        <v>70.459999999999994</v>
      </c>
      <c r="D11388" s="26" t="str">
        <f>IF(E11388="","TOTAL","")</f>
        <v/>
      </c>
      <c r="E11388" t="s">
        <v>79</v>
      </c>
    </row>
    <row r="11389" spans="1:5" outlineLevel="2" x14ac:dyDescent="0.35">
      <c r="A11389" s="11">
        <v>43861</v>
      </c>
      <c r="B11389" t="s">
        <v>140</v>
      </c>
      <c r="C11389" s="5">
        <v>28.86</v>
      </c>
      <c r="D11389" s="26" t="str">
        <f>IF(E11389="","TOTAL","")</f>
        <v/>
      </c>
      <c r="E11389" t="s">
        <v>79</v>
      </c>
    </row>
    <row r="11390" spans="1:5" outlineLevel="2" x14ac:dyDescent="0.35">
      <c r="A11390" s="11">
        <v>43861</v>
      </c>
      <c r="B11390" t="s">
        <v>140</v>
      </c>
      <c r="C11390" s="5">
        <v>15.99</v>
      </c>
      <c r="D11390" s="26" t="str">
        <f>IF(E11390="","TOTAL","")</f>
        <v/>
      </c>
      <c r="E11390" t="s">
        <v>79</v>
      </c>
    </row>
    <row r="11391" spans="1:5" outlineLevel="2" x14ac:dyDescent="0.35">
      <c r="A11391" s="11">
        <v>43861</v>
      </c>
      <c r="B11391" t="s">
        <v>140</v>
      </c>
      <c r="C11391" s="5">
        <v>15.99</v>
      </c>
      <c r="D11391" s="26" t="str">
        <f>IF(E11391="","TOTAL","")</f>
        <v/>
      </c>
      <c r="E11391" t="s">
        <v>79</v>
      </c>
    </row>
    <row r="11392" spans="1:5" outlineLevel="2" x14ac:dyDescent="0.35">
      <c r="A11392" s="11">
        <v>43861</v>
      </c>
      <c r="B11392" t="s">
        <v>140</v>
      </c>
      <c r="C11392" s="5">
        <v>22.79</v>
      </c>
      <c r="D11392" s="26" t="str">
        <f>IF(E11392="","TOTAL","")</f>
        <v/>
      </c>
      <c r="E11392" t="s">
        <v>80</v>
      </c>
    </row>
    <row r="11393" spans="1:5" outlineLevel="2" x14ac:dyDescent="0.35">
      <c r="A11393" s="11">
        <v>43861</v>
      </c>
      <c r="B11393" t="s">
        <v>140</v>
      </c>
      <c r="C11393" s="5">
        <v>78.08</v>
      </c>
      <c r="D11393" s="26" t="str">
        <f>IF(E11393="","TOTAL","")</f>
        <v/>
      </c>
      <c r="E11393" t="s">
        <v>79</v>
      </c>
    </row>
    <row r="11394" spans="1:5" outlineLevel="2" x14ac:dyDescent="0.35">
      <c r="A11394" s="11">
        <v>43861</v>
      </c>
      <c r="B11394" t="s">
        <v>140</v>
      </c>
      <c r="C11394" s="5">
        <v>14.07</v>
      </c>
      <c r="D11394" s="26" t="str">
        <f>IF(E11394="","TOTAL","")</f>
        <v/>
      </c>
      <c r="E11394" t="s">
        <v>93</v>
      </c>
    </row>
    <row r="11395" spans="1:5" outlineLevel="2" x14ac:dyDescent="0.35">
      <c r="A11395" s="11">
        <v>43861</v>
      </c>
      <c r="B11395" t="s">
        <v>140</v>
      </c>
      <c r="C11395" s="5">
        <v>9.99</v>
      </c>
      <c r="D11395" s="26" t="str">
        <f>IF(E11395="","TOTAL","")</f>
        <v/>
      </c>
      <c r="E11395" t="s">
        <v>79</v>
      </c>
    </row>
    <row r="11396" spans="1:5" outlineLevel="2" x14ac:dyDescent="0.35">
      <c r="A11396" s="11">
        <v>43861</v>
      </c>
      <c r="B11396" t="s">
        <v>140</v>
      </c>
      <c r="C11396" s="5">
        <v>43.68</v>
      </c>
      <c r="D11396" s="26" t="str">
        <f>IF(E11396="","TOTAL","")</f>
        <v/>
      </c>
      <c r="E11396" t="s">
        <v>79</v>
      </c>
    </row>
    <row r="11397" spans="1:5" outlineLevel="2" x14ac:dyDescent="0.35">
      <c r="A11397" s="11">
        <v>43861</v>
      </c>
      <c r="B11397" t="s">
        <v>140</v>
      </c>
      <c r="C11397" s="5">
        <v>46.85</v>
      </c>
      <c r="D11397" s="26" t="str">
        <f>IF(E11397="","TOTAL","")</f>
        <v/>
      </c>
      <c r="E11397" t="s">
        <v>79</v>
      </c>
    </row>
    <row r="11398" spans="1:5" outlineLevel="2" x14ac:dyDescent="0.35">
      <c r="A11398" s="11">
        <v>43861</v>
      </c>
      <c r="B11398" t="s">
        <v>140</v>
      </c>
      <c r="C11398" s="5">
        <v>143.4</v>
      </c>
      <c r="D11398" s="26" t="str">
        <f>IF(E11398="","TOTAL","")</f>
        <v/>
      </c>
      <c r="E11398" t="s">
        <v>79</v>
      </c>
    </row>
    <row r="11399" spans="1:5" outlineLevel="2" x14ac:dyDescent="0.35">
      <c r="A11399" s="11">
        <v>43861</v>
      </c>
      <c r="B11399" t="s">
        <v>140</v>
      </c>
      <c r="C11399" s="5">
        <v>18.63</v>
      </c>
      <c r="D11399" s="26" t="str">
        <f>IF(E11399="","TOTAL","")</f>
        <v/>
      </c>
      <c r="E11399" t="s">
        <v>79</v>
      </c>
    </row>
    <row r="11400" spans="1:5" outlineLevel="2" x14ac:dyDescent="0.35">
      <c r="A11400" s="11">
        <v>43861</v>
      </c>
      <c r="B11400" t="s">
        <v>140</v>
      </c>
      <c r="C11400" s="5">
        <v>82.75</v>
      </c>
      <c r="D11400" s="26" t="str">
        <f>IF(E11400="","TOTAL","")</f>
        <v/>
      </c>
      <c r="E11400" t="s">
        <v>79</v>
      </c>
    </row>
    <row r="11401" spans="1:5" outlineLevel="2" x14ac:dyDescent="0.35">
      <c r="A11401" s="11">
        <v>43861</v>
      </c>
      <c r="B11401" t="s">
        <v>140</v>
      </c>
      <c r="C11401" s="5">
        <v>187.35</v>
      </c>
      <c r="D11401" s="26" t="str">
        <f>IF(E11401="","TOTAL","")</f>
        <v/>
      </c>
      <c r="E11401" t="s">
        <v>79</v>
      </c>
    </row>
    <row r="11402" spans="1:5" outlineLevel="2" x14ac:dyDescent="0.35">
      <c r="A11402" s="11">
        <v>43861</v>
      </c>
      <c r="B11402" t="s">
        <v>140</v>
      </c>
      <c r="C11402" s="5">
        <v>237.38</v>
      </c>
      <c r="D11402" s="26" t="str">
        <f>IF(E11402="","TOTAL","")</f>
        <v/>
      </c>
      <c r="E11402" t="s">
        <v>79</v>
      </c>
    </row>
    <row r="11403" spans="1:5" outlineLevel="2" x14ac:dyDescent="0.35">
      <c r="A11403" s="11">
        <v>43861</v>
      </c>
      <c r="B11403" t="s">
        <v>140</v>
      </c>
      <c r="C11403" s="5">
        <v>111.5</v>
      </c>
      <c r="D11403" s="26" t="str">
        <f>IF(E11403="","TOTAL","")</f>
        <v/>
      </c>
      <c r="E11403" t="s">
        <v>79</v>
      </c>
    </row>
    <row r="11404" spans="1:5" outlineLevel="2" x14ac:dyDescent="0.35">
      <c r="A11404" s="11">
        <v>43861</v>
      </c>
      <c r="B11404" t="s">
        <v>140</v>
      </c>
      <c r="C11404" s="5">
        <v>19.489999999999998</v>
      </c>
      <c r="D11404" s="26" t="str">
        <f>IF(E11404="","TOTAL","")</f>
        <v/>
      </c>
      <c r="E11404" t="s">
        <v>79</v>
      </c>
    </row>
    <row r="11405" spans="1:5" outlineLevel="2" x14ac:dyDescent="0.35">
      <c r="A11405" s="11">
        <v>43861</v>
      </c>
      <c r="B11405" t="s">
        <v>140</v>
      </c>
      <c r="C11405" s="5">
        <v>329.85</v>
      </c>
      <c r="D11405" s="26" t="str">
        <f>IF(E11405="","TOTAL","")</f>
        <v/>
      </c>
      <c r="E11405" t="s">
        <v>79</v>
      </c>
    </row>
    <row r="11406" spans="1:5" outlineLevel="2" x14ac:dyDescent="0.35">
      <c r="A11406" s="11">
        <v>43861</v>
      </c>
      <c r="B11406" t="s">
        <v>140</v>
      </c>
      <c r="C11406" s="5">
        <v>19.98</v>
      </c>
      <c r="D11406" s="26" t="str">
        <f>IF(E11406="","TOTAL","")</f>
        <v/>
      </c>
      <c r="E11406" t="s">
        <v>79</v>
      </c>
    </row>
    <row r="11407" spans="1:5" outlineLevel="2" x14ac:dyDescent="0.35">
      <c r="A11407" s="11">
        <v>43861</v>
      </c>
      <c r="B11407" t="s">
        <v>140</v>
      </c>
      <c r="C11407" s="5">
        <v>18.75</v>
      </c>
      <c r="D11407" s="26" t="str">
        <f>IF(E11407="","TOTAL","")</f>
        <v/>
      </c>
      <c r="E11407" t="s">
        <v>80</v>
      </c>
    </row>
    <row r="11408" spans="1:5" outlineLevel="2" x14ac:dyDescent="0.35">
      <c r="A11408" s="11">
        <v>43861</v>
      </c>
      <c r="B11408" t="s">
        <v>140</v>
      </c>
      <c r="C11408" s="5">
        <v>51.73</v>
      </c>
      <c r="D11408" s="26" t="str">
        <f>IF(E11408="","TOTAL","")</f>
        <v/>
      </c>
      <c r="E11408" t="s">
        <v>79</v>
      </c>
    </row>
    <row r="11409" spans="1:5" outlineLevel="2" x14ac:dyDescent="0.35">
      <c r="A11409" s="11">
        <v>43861</v>
      </c>
      <c r="B11409" t="s">
        <v>140</v>
      </c>
      <c r="C11409" s="5">
        <v>90.08</v>
      </c>
      <c r="D11409" s="26" t="str">
        <f>IF(E11409="","TOTAL","")</f>
        <v/>
      </c>
      <c r="E11409" t="s">
        <v>79</v>
      </c>
    </row>
    <row r="11410" spans="1:5" outlineLevel="2" x14ac:dyDescent="0.35">
      <c r="A11410" s="11">
        <v>43861</v>
      </c>
      <c r="B11410" t="s">
        <v>140</v>
      </c>
      <c r="C11410" s="5">
        <v>125</v>
      </c>
      <c r="D11410" s="26" t="str">
        <f>IF(E11410="","TOTAL","")</f>
        <v/>
      </c>
      <c r="E11410" t="s">
        <v>79</v>
      </c>
    </row>
    <row r="11411" spans="1:5" outlineLevel="2" x14ac:dyDescent="0.35">
      <c r="A11411" s="11">
        <v>43861</v>
      </c>
      <c r="B11411" t="s">
        <v>140</v>
      </c>
      <c r="C11411" s="5">
        <v>239.98</v>
      </c>
      <c r="D11411" s="26" t="str">
        <f>IF(E11411="","TOTAL","")</f>
        <v/>
      </c>
      <c r="E11411" t="s">
        <v>79</v>
      </c>
    </row>
    <row r="11412" spans="1:5" outlineLevel="2" x14ac:dyDescent="0.35">
      <c r="A11412" s="11">
        <v>43861</v>
      </c>
      <c r="B11412" t="s">
        <v>140</v>
      </c>
      <c r="C11412" s="5">
        <v>13.99</v>
      </c>
      <c r="D11412" s="26" t="str">
        <f>IF(E11412="","TOTAL","")</f>
        <v/>
      </c>
      <c r="E11412" t="s">
        <v>79</v>
      </c>
    </row>
    <row r="11413" spans="1:5" outlineLevel="2" x14ac:dyDescent="0.35">
      <c r="A11413" s="11">
        <v>43861</v>
      </c>
      <c r="B11413" t="s">
        <v>140</v>
      </c>
      <c r="C11413" s="5">
        <v>39.99</v>
      </c>
      <c r="D11413" s="26" t="str">
        <f>IF(E11413="","TOTAL","")</f>
        <v/>
      </c>
      <c r="E11413" t="s">
        <v>79</v>
      </c>
    </row>
    <row r="11414" spans="1:5" outlineLevel="2" x14ac:dyDescent="0.35">
      <c r="A11414" s="11">
        <v>43861</v>
      </c>
      <c r="B11414" t="s">
        <v>140</v>
      </c>
      <c r="C11414" s="5">
        <v>6.46</v>
      </c>
      <c r="D11414" s="26" t="str">
        <f>IF(E11414="","TOTAL","")</f>
        <v/>
      </c>
      <c r="E11414" t="s">
        <v>79</v>
      </c>
    </row>
    <row r="11415" spans="1:5" outlineLevel="2" x14ac:dyDescent="0.35">
      <c r="A11415" s="11">
        <v>43861</v>
      </c>
      <c r="B11415" t="s">
        <v>140</v>
      </c>
      <c r="C11415" s="5">
        <v>549.88</v>
      </c>
      <c r="D11415" s="26" t="str">
        <f>IF(E11415="","TOTAL","")</f>
        <v/>
      </c>
      <c r="E11415" t="s">
        <v>79</v>
      </c>
    </row>
    <row r="11416" spans="1:5" outlineLevel="2" x14ac:dyDescent="0.35">
      <c r="A11416" s="11">
        <v>43861</v>
      </c>
      <c r="B11416" t="s">
        <v>140</v>
      </c>
      <c r="C11416" s="5">
        <v>52.89</v>
      </c>
      <c r="D11416" s="26" t="str">
        <f>IF(E11416="","TOTAL","")</f>
        <v/>
      </c>
      <c r="E11416" t="s">
        <v>79</v>
      </c>
    </row>
    <row r="11417" spans="1:5" outlineLevel="2" x14ac:dyDescent="0.35">
      <c r="A11417" s="11">
        <v>43861</v>
      </c>
      <c r="B11417" t="s">
        <v>140</v>
      </c>
      <c r="C11417" s="5">
        <v>79.540000000000006</v>
      </c>
      <c r="D11417" s="26" t="str">
        <f>IF(E11417="","TOTAL","")</f>
        <v/>
      </c>
      <c r="E11417" t="s">
        <v>79</v>
      </c>
    </row>
    <row r="11418" spans="1:5" outlineLevel="2" x14ac:dyDescent="0.35">
      <c r="A11418" s="11">
        <v>43861</v>
      </c>
      <c r="B11418" t="s">
        <v>140</v>
      </c>
      <c r="C11418" s="5">
        <v>43.59</v>
      </c>
      <c r="D11418" s="26" t="str">
        <f>IF(E11418="","TOTAL","")</f>
        <v/>
      </c>
      <c r="E11418" t="s">
        <v>79</v>
      </c>
    </row>
    <row r="11419" spans="1:5" outlineLevel="2" x14ac:dyDescent="0.35">
      <c r="A11419" s="11">
        <v>43861</v>
      </c>
      <c r="B11419" t="s">
        <v>140</v>
      </c>
      <c r="C11419" s="5">
        <v>127.91</v>
      </c>
      <c r="D11419" s="26" t="str">
        <f>IF(E11419="","TOTAL","")</f>
        <v/>
      </c>
      <c r="E11419" t="s">
        <v>79</v>
      </c>
    </row>
    <row r="11420" spans="1:5" outlineLevel="2" x14ac:dyDescent="0.35">
      <c r="A11420" s="11">
        <v>43861</v>
      </c>
      <c r="B11420" t="s">
        <v>140</v>
      </c>
      <c r="C11420" s="5">
        <v>48.24</v>
      </c>
      <c r="D11420" s="26" t="str">
        <f>IF(E11420="","TOTAL","")</f>
        <v/>
      </c>
      <c r="E11420" t="s">
        <v>79</v>
      </c>
    </row>
    <row r="11421" spans="1:5" outlineLevel="2" x14ac:dyDescent="0.35">
      <c r="A11421" s="11">
        <v>43861</v>
      </c>
      <c r="B11421" t="s">
        <v>140</v>
      </c>
      <c r="C11421" s="5">
        <v>279</v>
      </c>
      <c r="D11421" s="26" t="str">
        <f>IF(E11421="","TOTAL","")</f>
        <v/>
      </c>
      <c r="E11421" t="s">
        <v>79</v>
      </c>
    </row>
    <row r="11422" spans="1:5" outlineLevel="2" x14ac:dyDescent="0.35">
      <c r="A11422" s="11">
        <v>43861</v>
      </c>
      <c r="B11422" t="s">
        <v>140</v>
      </c>
      <c r="C11422" s="5">
        <v>75.86</v>
      </c>
      <c r="D11422" s="26" t="str">
        <f>IF(E11422="","TOTAL","")</f>
        <v/>
      </c>
      <c r="E11422" t="s">
        <v>79</v>
      </c>
    </row>
    <row r="11423" spans="1:5" outlineLevel="1" x14ac:dyDescent="0.35">
      <c r="A11423" s="25">
        <f>A11422</f>
        <v>43861</v>
      </c>
      <c r="B11423" s="24" t="str">
        <f>B11422</f>
        <v>AMAZON CAPITAL SERVICES</v>
      </c>
      <c r="C11423" s="26">
        <f>SUBTOTAL(9,C11380:C11422)</f>
        <v>3974.0599999999995</v>
      </c>
      <c r="D11423" s="26" t="str">
        <f>IF(E11423="","TOTAL","")</f>
        <v>TOTAL</v>
      </c>
    </row>
    <row r="11424" spans="1:5" outlineLevel="2" x14ac:dyDescent="0.35">
      <c r="A11424" s="11">
        <v>43861</v>
      </c>
      <c r="B11424" t="s">
        <v>112</v>
      </c>
      <c r="C11424" s="5">
        <v>126.53</v>
      </c>
      <c r="D11424" s="26" t="str">
        <f>IF(E11424="","TOTAL","")</f>
        <v/>
      </c>
      <c r="E11424" t="s">
        <v>79</v>
      </c>
    </row>
    <row r="11425" spans="1:5" outlineLevel="2" x14ac:dyDescent="0.35">
      <c r="A11425" s="11">
        <v>43861</v>
      </c>
      <c r="B11425" t="s">
        <v>112</v>
      </c>
      <c r="C11425" s="5">
        <v>46.12</v>
      </c>
      <c r="D11425" s="26" t="str">
        <f>IF(E11425="","TOTAL","")</f>
        <v/>
      </c>
      <c r="E11425" t="s">
        <v>79</v>
      </c>
    </row>
    <row r="11426" spans="1:5" outlineLevel="2" x14ac:dyDescent="0.35">
      <c r="A11426" s="11">
        <v>43861</v>
      </c>
      <c r="B11426" t="s">
        <v>112</v>
      </c>
      <c r="C11426" s="5">
        <v>83.49</v>
      </c>
      <c r="D11426" s="26" t="str">
        <f>IF(E11426="","TOTAL","")</f>
        <v/>
      </c>
      <c r="E11426" t="s">
        <v>79</v>
      </c>
    </row>
    <row r="11427" spans="1:5" outlineLevel="2" x14ac:dyDescent="0.35">
      <c r="A11427" s="11">
        <v>43861</v>
      </c>
      <c r="B11427" t="s">
        <v>112</v>
      </c>
      <c r="C11427" s="5">
        <v>311.25</v>
      </c>
      <c r="D11427" s="26" t="str">
        <f>IF(E11427="","TOTAL","")</f>
        <v/>
      </c>
      <c r="E11427" t="s">
        <v>79</v>
      </c>
    </row>
    <row r="11428" spans="1:5" outlineLevel="2" x14ac:dyDescent="0.35">
      <c r="A11428" s="11">
        <v>43861</v>
      </c>
      <c r="B11428" t="s">
        <v>112</v>
      </c>
      <c r="C11428" s="5">
        <v>229.65</v>
      </c>
      <c r="D11428" s="26" t="str">
        <f>IF(E11428="","TOTAL","")</f>
        <v/>
      </c>
      <c r="E11428" t="s">
        <v>79</v>
      </c>
    </row>
    <row r="11429" spans="1:5" outlineLevel="1" x14ac:dyDescent="0.35">
      <c r="A11429" s="25">
        <f>A11428</f>
        <v>43861</v>
      </c>
      <c r="B11429" s="24" t="str">
        <f>B11428</f>
        <v>AMC MUSIC LLC</v>
      </c>
      <c r="C11429" s="26">
        <f>SUBTOTAL(9,C11424:C11428)</f>
        <v>797.04</v>
      </c>
      <c r="D11429" s="26" t="str">
        <f>IF(E11429="","TOTAL","")</f>
        <v>TOTAL</v>
      </c>
    </row>
    <row r="11430" spans="1:5" outlineLevel="2" x14ac:dyDescent="0.35">
      <c r="A11430" s="11">
        <v>43861</v>
      </c>
      <c r="B11430" t="s">
        <v>2033</v>
      </c>
      <c r="C11430" s="5">
        <v>840</v>
      </c>
      <c r="D11430" s="26" t="str">
        <f>IF(E11430="","TOTAL","")</f>
        <v/>
      </c>
      <c r="E11430" t="s">
        <v>99</v>
      </c>
    </row>
    <row r="11431" spans="1:5" outlineLevel="1" x14ac:dyDescent="0.35">
      <c r="A11431" s="25">
        <f>A11430</f>
        <v>43861</v>
      </c>
      <c r="B11431" s="24" t="str">
        <f>B11430</f>
        <v>AMERICAN DANCE DRILL TEAM</v>
      </c>
      <c r="C11431" s="26">
        <f>SUBTOTAL(9,C11430:C11430)</f>
        <v>840</v>
      </c>
      <c r="D11431" s="26" t="str">
        <f>IF(E11431="","TOTAL","")</f>
        <v>TOTAL</v>
      </c>
    </row>
    <row r="11432" spans="1:5" outlineLevel="2" x14ac:dyDescent="0.35">
      <c r="A11432" s="11">
        <v>43861</v>
      </c>
      <c r="B11432" t="s">
        <v>1421</v>
      </c>
      <c r="C11432" s="5">
        <v>500</v>
      </c>
      <c r="D11432" s="26" t="str">
        <f>IF(E11432="","TOTAL","")</f>
        <v/>
      </c>
      <c r="E11432" t="s">
        <v>99</v>
      </c>
    </row>
    <row r="11433" spans="1:5" outlineLevel="1" x14ac:dyDescent="0.35">
      <c r="A11433" s="25">
        <f>A11432</f>
        <v>43861</v>
      </c>
      <c r="B11433" s="24" t="str">
        <f>B11432</f>
        <v>ALA UNIT 164</v>
      </c>
      <c r="C11433" s="26">
        <f>SUBTOTAL(9,C11432:C11432)</f>
        <v>500</v>
      </c>
      <c r="D11433" s="26" t="str">
        <f>IF(E11433="","TOTAL","")</f>
        <v>TOTAL</v>
      </c>
    </row>
    <row r="11434" spans="1:5" outlineLevel="2" x14ac:dyDescent="0.35">
      <c r="A11434" s="11">
        <v>43861</v>
      </c>
      <c r="B11434" t="s">
        <v>1421</v>
      </c>
      <c r="C11434" s="5">
        <v>500</v>
      </c>
      <c r="D11434" s="26" t="str">
        <f>IF(E11434="","TOTAL","")</f>
        <v/>
      </c>
      <c r="E11434" t="s">
        <v>99</v>
      </c>
    </row>
    <row r="11435" spans="1:5" outlineLevel="1" x14ac:dyDescent="0.35">
      <c r="A11435" s="25">
        <f>A11434</f>
        <v>43861</v>
      </c>
      <c r="B11435" s="24" t="str">
        <f>B11434</f>
        <v>ALA UNIT 164</v>
      </c>
      <c r="C11435" s="26">
        <f>SUBTOTAL(9,C11434:C11434)</f>
        <v>500</v>
      </c>
      <c r="D11435" s="26" t="str">
        <f>IF(E11435="","TOTAL","")</f>
        <v>TOTAL</v>
      </c>
    </row>
    <row r="11436" spans="1:5" outlineLevel="2" x14ac:dyDescent="0.35">
      <c r="A11436" s="11">
        <v>43861</v>
      </c>
      <c r="B11436" t="s">
        <v>2034</v>
      </c>
      <c r="C11436" s="5">
        <v>12.5</v>
      </c>
      <c r="D11436" s="26" t="str">
        <f>IF(E11436="","TOTAL","")</f>
        <v/>
      </c>
      <c r="E11436" t="s">
        <v>77</v>
      </c>
    </row>
    <row r="11437" spans="1:5" outlineLevel="2" x14ac:dyDescent="0.35">
      <c r="A11437" s="11">
        <v>43861</v>
      </c>
      <c r="B11437" t="s">
        <v>2034</v>
      </c>
      <c r="C11437" s="5">
        <v>12.5</v>
      </c>
      <c r="D11437" s="26" t="str">
        <f>IF(E11437="","TOTAL","")</f>
        <v/>
      </c>
      <c r="E11437" t="s">
        <v>77</v>
      </c>
    </row>
    <row r="11438" spans="1:5" outlineLevel="2" x14ac:dyDescent="0.35">
      <c r="A11438" s="11">
        <v>43861</v>
      </c>
      <c r="B11438" t="s">
        <v>2034</v>
      </c>
      <c r="C11438" s="5">
        <v>12.5</v>
      </c>
      <c r="D11438" s="26" t="str">
        <f>IF(E11438="","TOTAL","")</f>
        <v/>
      </c>
      <c r="E11438" t="s">
        <v>77</v>
      </c>
    </row>
    <row r="11439" spans="1:5" outlineLevel="2" x14ac:dyDescent="0.35">
      <c r="A11439" s="11">
        <v>43861</v>
      </c>
      <c r="B11439" t="s">
        <v>2034</v>
      </c>
      <c r="C11439" s="5">
        <v>12.5</v>
      </c>
      <c r="D11439" s="26" t="str">
        <f>IF(E11439="","TOTAL","")</f>
        <v/>
      </c>
      <c r="E11439" t="s">
        <v>77</v>
      </c>
    </row>
    <row r="11440" spans="1:5" outlineLevel="1" x14ac:dyDescent="0.35">
      <c r="A11440" s="25">
        <f>A11439</f>
        <v>43861</v>
      </c>
      <c r="B11440" s="24" t="str">
        <f>B11439</f>
        <v>JENNY ANDREWS</v>
      </c>
      <c r="C11440" s="26">
        <f>SUBTOTAL(9,C11436:C11439)</f>
        <v>50</v>
      </c>
      <c r="D11440" s="26" t="str">
        <f>IF(E11440="","TOTAL","")</f>
        <v>TOTAL</v>
      </c>
    </row>
    <row r="11441" spans="1:5" outlineLevel="2" x14ac:dyDescent="0.35">
      <c r="A11441" s="11">
        <v>43861</v>
      </c>
      <c r="B11441" t="s">
        <v>220</v>
      </c>
      <c r="C11441" s="5">
        <v>85</v>
      </c>
      <c r="D11441" s="26" t="str">
        <f>IF(E11441="","TOTAL","")</f>
        <v/>
      </c>
      <c r="E11441" t="s">
        <v>85</v>
      </c>
    </row>
    <row r="11442" spans="1:5" outlineLevel="2" x14ac:dyDescent="0.35">
      <c r="A11442" s="11">
        <v>43861</v>
      </c>
      <c r="B11442" t="s">
        <v>220</v>
      </c>
      <c r="C11442" s="5">
        <v>350</v>
      </c>
      <c r="D11442" s="26" t="str">
        <f>IF(E11442="","TOTAL","")</f>
        <v/>
      </c>
      <c r="E11442" t="s">
        <v>85</v>
      </c>
    </row>
    <row r="11443" spans="1:5" outlineLevel="2" x14ac:dyDescent="0.35">
      <c r="A11443" s="11">
        <v>43861</v>
      </c>
      <c r="B11443" t="s">
        <v>220</v>
      </c>
      <c r="C11443" s="5">
        <v>450</v>
      </c>
      <c r="D11443" s="26" t="str">
        <f>IF(E11443="","TOTAL","")</f>
        <v/>
      </c>
      <c r="E11443" t="s">
        <v>85</v>
      </c>
    </row>
    <row r="11444" spans="1:5" outlineLevel="2" x14ac:dyDescent="0.35">
      <c r="A11444" s="11">
        <v>43861</v>
      </c>
      <c r="B11444" t="s">
        <v>220</v>
      </c>
      <c r="C11444" s="5">
        <v>525</v>
      </c>
      <c r="D11444" s="26" t="str">
        <f>IF(E11444="","TOTAL","")</f>
        <v/>
      </c>
      <c r="E11444" t="s">
        <v>85</v>
      </c>
    </row>
    <row r="11445" spans="1:5" outlineLevel="2" x14ac:dyDescent="0.35">
      <c r="A11445" s="11">
        <v>43861</v>
      </c>
      <c r="B11445" t="s">
        <v>220</v>
      </c>
      <c r="C11445" s="5">
        <v>215</v>
      </c>
      <c r="D11445" s="26" t="str">
        <f>IF(E11445="","TOTAL","")</f>
        <v/>
      </c>
      <c r="E11445" t="s">
        <v>85</v>
      </c>
    </row>
    <row r="11446" spans="1:5" outlineLevel="1" x14ac:dyDescent="0.35">
      <c r="A11446" s="25">
        <f>A11445</f>
        <v>43861</v>
      </c>
      <c r="B11446" s="24" t="str">
        <f>B11445</f>
        <v>APPLE GLASS AND TRIM</v>
      </c>
      <c r="C11446" s="26">
        <f>SUBTOTAL(9,C11441:C11445)</f>
        <v>1625</v>
      </c>
      <c r="D11446" s="26" t="str">
        <f>IF(E11446="","TOTAL","")</f>
        <v>TOTAL</v>
      </c>
    </row>
    <row r="11447" spans="1:5" outlineLevel="2" x14ac:dyDescent="0.35">
      <c r="A11447" s="11">
        <v>43861</v>
      </c>
      <c r="B11447" t="s">
        <v>24</v>
      </c>
      <c r="C11447" s="5">
        <v>89</v>
      </c>
      <c r="D11447" s="26" t="str">
        <f>IF(E11447="","TOTAL","")</f>
        <v/>
      </c>
      <c r="E11447" t="s">
        <v>79</v>
      </c>
    </row>
    <row r="11448" spans="1:5" outlineLevel="2" x14ac:dyDescent="0.35">
      <c r="A11448" s="11">
        <v>43861</v>
      </c>
      <c r="B11448" t="s">
        <v>24</v>
      </c>
      <c r="C11448" s="5">
        <v>37400</v>
      </c>
      <c r="D11448" s="26" t="str">
        <f>IF(E11448="","TOTAL","")</f>
        <v/>
      </c>
      <c r="E11448" t="s">
        <v>420</v>
      </c>
    </row>
    <row r="11449" spans="1:5" outlineLevel="2" x14ac:dyDescent="0.35">
      <c r="A11449" s="11">
        <v>43861</v>
      </c>
      <c r="B11449" t="s">
        <v>24</v>
      </c>
      <c r="C11449" s="5">
        <v>11220</v>
      </c>
      <c r="D11449" s="26" t="str">
        <f>IF(E11449="","TOTAL","")</f>
        <v/>
      </c>
      <c r="E11449" t="s">
        <v>86</v>
      </c>
    </row>
    <row r="11450" spans="1:5" outlineLevel="2" x14ac:dyDescent="0.35">
      <c r="A11450" s="11">
        <v>43861</v>
      </c>
      <c r="B11450" t="s">
        <v>24</v>
      </c>
      <c r="C11450" s="5">
        <v>258</v>
      </c>
      <c r="D11450" s="26" t="str">
        <f>IF(E11450="","TOTAL","")</f>
        <v/>
      </c>
      <c r="E11450" t="s">
        <v>79</v>
      </c>
    </row>
    <row r="11451" spans="1:5" outlineLevel="2" x14ac:dyDescent="0.35">
      <c r="A11451" s="11">
        <v>43861</v>
      </c>
      <c r="B11451" t="s">
        <v>24</v>
      </c>
      <c r="C11451" s="5">
        <v>411</v>
      </c>
      <c r="D11451" s="26" t="str">
        <f>IF(E11451="","TOTAL","")</f>
        <v/>
      </c>
      <c r="E11451" t="s">
        <v>79</v>
      </c>
    </row>
    <row r="11452" spans="1:5" outlineLevel="2" x14ac:dyDescent="0.35">
      <c r="A11452" s="11">
        <v>43861</v>
      </c>
      <c r="B11452" t="s">
        <v>24</v>
      </c>
      <c r="C11452" s="5">
        <v>2198</v>
      </c>
      <c r="D11452" s="26" t="str">
        <f>IF(E11452="","TOTAL","")</f>
        <v/>
      </c>
      <c r="E11452" t="s">
        <v>86</v>
      </c>
    </row>
    <row r="11453" spans="1:5" outlineLevel="2" x14ac:dyDescent="0.35">
      <c r="A11453" s="11">
        <v>43861</v>
      </c>
      <c r="B11453" t="s">
        <v>24</v>
      </c>
      <c r="C11453" s="5">
        <v>38537</v>
      </c>
      <c r="D11453" s="26" t="str">
        <f>IF(E11453="","TOTAL","")</f>
        <v/>
      </c>
      <c r="E11453" t="s">
        <v>420</v>
      </c>
    </row>
    <row r="11454" spans="1:5" outlineLevel="2" x14ac:dyDescent="0.35">
      <c r="A11454" s="11">
        <v>43861</v>
      </c>
      <c r="B11454" t="s">
        <v>24</v>
      </c>
      <c r="C11454" s="5">
        <v>3740</v>
      </c>
      <c r="D11454" s="26" t="str">
        <f>IF(E11454="","TOTAL","")</f>
        <v/>
      </c>
      <c r="E11454" t="s">
        <v>86</v>
      </c>
    </row>
    <row r="11455" spans="1:5" outlineLevel="2" x14ac:dyDescent="0.35">
      <c r="A11455" s="11">
        <v>43861</v>
      </c>
      <c r="B11455" t="s">
        <v>24</v>
      </c>
      <c r="C11455" s="5">
        <v>14960</v>
      </c>
      <c r="D11455" s="26" t="str">
        <f>IF(E11455="","TOTAL","")</f>
        <v/>
      </c>
      <c r="E11455" t="s">
        <v>420</v>
      </c>
    </row>
    <row r="11456" spans="1:5" outlineLevel="2" x14ac:dyDescent="0.35">
      <c r="A11456" s="11">
        <v>43861</v>
      </c>
      <c r="B11456" t="s">
        <v>24</v>
      </c>
      <c r="C11456" s="5">
        <v>161</v>
      </c>
      <c r="D11456" s="26" t="str">
        <f>IF(E11456="","TOTAL","")</f>
        <v/>
      </c>
      <c r="E11456" t="s">
        <v>79</v>
      </c>
    </row>
    <row r="11457" spans="1:5" outlineLevel="2" x14ac:dyDescent="0.35">
      <c r="A11457" s="11">
        <v>43861</v>
      </c>
      <c r="B11457" t="s">
        <v>24</v>
      </c>
      <c r="C11457" s="5">
        <v>116</v>
      </c>
      <c r="D11457" s="26" t="str">
        <f>IF(E11457="","TOTAL","")</f>
        <v/>
      </c>
      <c r="E11457" t="s">
        <v>79</v>
      </c>
    </row>
    <row r="11458" spans="1:5" outlineLevel="2" x14ac:dyDescent="0.35">
      <c r="A11458" s="11">
        <v>43861</v>
      </c>
      <c r="B11458" t="s">
        <v>24</v>
      </c>
      <c r="C11458" s="5">
        <v>1099</v>
      </c>
      <c r="D11458" s="26" t="str">
        <f>IF(E11458="","TOTAL","")</f>
        <v/>
      </c>
      <c r="E11458" t="s">
        <v>86</v>
      </c>
    </row>
    <row r="11459" spans="1:5" outlineLevel="2" x14ac:dyDescent="0.35">
      <c r="A11459" s="11">
        <v>43861</v>
      </c>
      <c r="B11459" t="s">
        <v>24</v>
      </c>
      <c r="C11459" s="5">
        <v>741.4</v>
      </c>
      <c r="D11459" s="26" t="str">
        <f>IF(E11459="","TOTAL","")</f>
        <v/>
      </c>
      <c r="E11459" t="s">
        <v>79</v>
      </c>
    </row>
    <row r="11460" spans="1:5" outlineLevel="2" x14ac:dyDescent="0.35">
      <c r="A11460" s="11">
        <v>43861</v>
      </c>
      <c r="B11460" t="s">
        <v>24</v>
      </c>
      <c r="C11460" s="5">
        <v>749</v>
      </c>
      <c r="D11460" s="26" t="str">
        <f>IF(E11460="","TOTAL","")</f>
        <v/>
      </c>
      <c r="E11460" t="s">
        <v>86</v>
      </c>
    </row>
    <row r="11461" spans="1:5" outlineLevel="1" x14ac:dyDescent="0.35">
      <c r="A11461" s="25">
        <f>A11460</f>
        <v>43861</v>
      </c>
      <c r="B11461" s="24" t="str">
        <f>B11460</f>
        <v>APPLE INC</v>
      </c>
      <c r="C11461" s="26">
        <f>SUBTOTAL(9,C11447:C11460)</f>
        <v>111679.4</v>
      </c>
      <c r="D11461" s="26" t="str">
        <f>IF(E11461="","TOTAL","")</f>
        <v>TOTAL</v>
      </c>
    </row>
    <row r="11462" spans="1:5" outlineLevel="2" x14ac:dyDescent="0.35">
      <c r="A11462" s="11">
        <v>43861</v>
      </c>
      <c r="B11462" t="s">
        <v>1423</v>
      </c>
      <c r="C11462" s="5">
        <v>155</v>
      </c>
      <c r="D11462" s="26" t="str">
        <f>IF(E11462="","TOTAL","")</f>
        <v/>
      </c>
      <c r="E11462" t="s">
        <v>77</v>
      </c>
    </row>
    <row r="11463" spans="1:5" outlineLevel="1" x14ac:dyDescent="0.35">
      <c r="A11463" s="25">
        <f>A11462</f>
        <v>43861</v>
      </c>
      <c r="B11463" s="24" t="str">
        <f>B11462</f>
        <v>EMANUEL ARANA</v>
      </c>
      <c r="C11463" s="26">
        <f>SUBTOTAL(9,C11462:C11462)</f>
        <v>155</v>
      </c>
      <c r="D11463" s="26" t="str">
        <f>IF(E11463="","TOTAL","")</f>
        <v>TOTAL</v>
      </c>
    </row>
    <row r="11464" spans="1:5" outlineLevel="2" x14ac:dyDescent="0.35">
      <c r="A11464" s="11">
        <v>43861</v>
      </c>
      <c r="B11464" t="s">
        <v>1425</v>
      </c>
      <c r="C11464" s="5">
        <v>195</v>
      </c>
      <c r="D11464" s="26" t="str">
        <f>IF(E11464="","TOTAL","")</f>
        <v/>
      </c>
      <c r="E11464" t="s">
        <v>77</v>
      </c>
    </row>
    <row r="11465" spans="1:5" outlineLevel="2" x14ac:dyDescent="0.35">
      <c r="A11465" s="11">
        <v>43861</v>
      </c>
      <c r="B11465" t="s">
        <v>1425</v>
      </c>
      <c r="C11465" s="5">
        <v>195</v>
      </c>
      <c r="D11465" s="26" t="str">
        <f>IF(E11465="","TOTAL","")</f>
        <v/>
      </c>
      <c r="E11465" t="s">
        <v>77</v>
      </c>
    </row>
    <row r="11466" spans="1:5" outlineLevel="1" x14ac:dyDescent="0.35">
      <c r="A11466" s="25">
        <f>A11465</f>
        <v>43861</v>
      </c>
      <c r="B11466" s="24" t="str">
        <f>B11465</f>
        <v>SAMUEL ARANA</v>
      </c>
      <c r="C11466" s="26">
        <f>SUBTOTAL(9,C11464:C11465)</f>
        <v>390</v>
      </c>
      <c r="D11466" s="26" t="str">
        <f>IF(E11466="","TOTAL","")</f>
        <v>TOTAL</v>
      </c>
    </row>
    <row r="11467" spans="1:5" outlineLevel="2" x14ac:dyDescent="0.35">
      <c r="A11467" s="11">
        <v>43861</v>
      </c>
      <c r="B11467" t="s">
        <v>1735</v>
      </c>
      <c r="C11467" s="5">
        <v>135</v>
      </c>
      <c r="D11467" s="26" t="str">
        <f>IF(E11467="","TOTAL","")</f>
        <v/>
      </c>
      <c r="E11467" t="s">
        <v>77</v>
      </c>
    </row>
    <row r="11468" spans="1:5" outlineLevel="1" x14ac:dyDescent="0.35">
      <c r="A11468" s="25">
        <f>A11467</f>
        <v>43861</v>
      </c>
      <c r="B11468" s="24" t="str">
        <f>B11467</f>
        <v>BAYONLE ARASHI</v>
      </c>
      <c r="C11468" s="26">
        <f>SUBTOTAL(9,C11467:C11467)</f>
        <v>135</v>
      </c>
      <c r="D11468" s="26" t="str">
        <f>IF(E11468="","TOTAL","")</f>
        <v>TOTAL</v>
      </c>
    </row>
    <row r="11469" spans="1:5" outlineLevel="2" x14ac:dyDescent="0.35">
      <c r="A11469" s="11">
        <v>43861</v>
      </c>
      <c r="B11469" t="s">
        <v>2035</v>
      </c>
      <c r="C11469" s="5">
        <v>265</v>
      </c>
      <c r="D11469" s="26" t="str">
        <f>IF(E11469="","TOTAL","")</f>
        <v/>
      </c>
      <c r="E11469" t="s">
        <v>81</v>
      </c>
    </row>
    <row r="11470" spans="1:5" outlineLevel="1" x14ac:dyDescent="0.35">
      <c r="A11470" s="25">
        <f>A11469</f>
        <v>43861</v>
      </c>
      <c r="B11470" s="24" t="str">
        <f>B11469</f>
        <v>ARIZONA COURTLINES INC</v>
      </c>
      <c r="C11470" s="26">
        <f>SUBTOTAL(9,C11469:C11469)</f>
        <v>265</v>
      </c>
      <c r="D11470" s="26" t="str">
        <f>IF(E11470="","TOTAL","")</f>
        <v>TOTAL</v>
      </c>
    </row>
    <row r="11471" spans="1:5" outlineLevel="2" x14ac:dyDescent="0.35">
      <c r="A11471" s="11">
        <v>43861</v>
      </c>
      <c r="B11471" t="s">
        <v>1736</v>
      </c>
      <c r="C11471" s="5">
        <v>135</v>
      </c>
      <c r="D11471" s="26" t="str">
        <f>IF(E11471="","TOTAL","")</f>
        <v/>
      </c>
      <c r="E11471" t="s">
        <v>77</v>
      </c>
    </row>
    <row r="11472" spans="1:5" outlineLevel="1" x14ac:dyDescent="0.35">
      <c r="A11472" s="25">
        <f>A11471</f>
        <v>43861</v>
      </c>
      <c r="B11472" s="24" t="str">
        <f>B11471</f>
        <v>ANGELA ARNETT</v>
      </c>
      <c r="C11472" s="26">
        <f>SUBTOTAL(9,C11471:C11471)</f>
        <v>135</v>
      </c>
      <c r="D11472" s="26" t="str">
        <f>IF(E11472="","TOTAL","")</f>
        <v>TOTAL</v>
      </c>
    </row>
    <row r="11473" spans="1:5" outlineLevel="2" x14ac:dyDescent="0.35">
      <c r="A11473" s="11">
        <v>43861</v>
      </c>
      <c r="B11473" t="s">
        <v>144</v>
      </c>
      <c r="C11473" s="5">
        <v>89</v>
      </c>
      <c r="D11473" s="26" t="str">
        <f>IF(E11473="","TOTAL","")</f>
        <v/>
      </c>
      <c r="E11473" t="s">
        <v>83</v>
      </c>
    </row>
    <row r="11474" spans="1:5" outlineLevel="1" x14ac:dyDescent="0.35">
      <c r="A11474" s="25">
        <f>A11473</f>
        <v>43861</v>
      </c>
      <c r="B11474" s="24" t="str">
        <f>B11473</f>
        <v>ASCD</v>
      </c>
      <c r="C11474" s="26">
        <f>SUBTOTAL(9,C11473:C11473)</f>
        <v>89</v>
      </c>
      <c r="D11474" s="26" t="str">
        <f>IF(E11474="","TOTAL","")</f>
        <v>TOTAL</v>
      </c>
    </row>
    <row r="11475" spans="1:5" outlineLevel="2" x14ac:dyDescent="0.35">
      <c r="A11475" s="11">
        <v>43861</v>
      </c>
      <c r="B11475" t="s">
        <v>144</v>
      </c>
      <c r="C11475" s="5">
        <v>59</v>
      </c>
      <c r="D11475" s="26" t="str">
        <f>IF(E11475="","TOTAL","")</f>
        <v/>
      </c>
      <c r="E11475" t="s">
        <v>83</v>
      </c>
    </row>
    <row r="11476" spans="1:5" outlineLevel="1" x14ac:dyDescent="0.35">
      <c r="A11476" s="25">
        <f>A11475</f>
        <v>43861</v>
      </c>
      <c r="B11476" s="24" t="str">
        <f>B11475</f>
        <v>ASCD</v>
      </c>
      <c r="C11476" s="26">
        <f>SUBTOTAL(9,C11475:C11475)</f>
        <v>59</v>
      </c>
      <c r="D11476" s="26" t="str">
        <f>IF(E11476="","TOTAL","")</f>
        <v>TOTAL</v>
      </c>
    </row>
    <row r="11477" spans="1:5" outlineLevel="2" x14ac:dyDescent="0.35">
      <c r="A11477" s="11">
        <v>43861</v>
      </c>
      <c r="B11477" t="s">
        <v>2036</v>
      </c>
      <c r="C11477" s="5">
        <v>105</v>
      </c>
      <c r="D11477" s="26" t="str">
        <f>IF(E11477="","TOTAL","")</f>
        <v/>
      </c>
      <c r="E11477" t="s">
        <v>83</v>
      </c>
    </row>
    <row r="11478" spans="1:5" outlineLevel="1" x14ac:dyDescent="0.35">
      <c r="A11478" s="25">
        <f>A11477</f>
        <v>43861</v>
      </c>
      <c r="B11478" s="24" t="str">
        <f>B11477</f>
        <v>ASLTA</v>
      </c>
      <c r="C11478" s="26">
        <f>SUBTOTAL(9,C11477:C11477)</f>
        <v>105</v>
      </c>
      <c r="D11478" s="26" t="str">
        <f>IF(E11478="","TOTAL","")</f>
        <v>TOTAL</v>
      </c>
    </row>
    <row r="11479" spans="1:5" outlineLevel="2" x14ac:dyDescent="0.35">
      <c r="A11479" s="11">
        <v>43861</v>
      </c>
      <c r="B11479" t="s">
        <v>2037</v>
      </c>
      <c r="C11479" s="5">
        <v>49.99</v>
      </c>
      <c r="D11479" s="26" t="str">
        <f>IF(E11479="","TOTAL","")</f>
        <v/>
      </c>
      <c r="E11479" t="s">
        <v>83</v>
      </c>
    </row>
    <row r="11480" spans="1:5" outlineLevel="1" x14ac:dyDescent="0.35">
      <c r="A11480" s="25">
        <f>A11479</f>
        <v>43861</v>
      </c>
      <c r="B11480" s="24" t="str">
        <f>B11479</f>
        <v>ASSOCIATION FOR MIDDLE LEVEL EDUCATION</v>
      </c>
      <c r="C11480" s="26">
        <f>SUBTOTAL(9,C11479:C11479)</f>
        <v>49.99</v>
      </c>
      <c r="D11480" s="26" t="str">
        <f>IF(E11480="","TOTAL","")</f>
        <v>TOTAL</v>
      </c>
    </row>
    <row r="11481" spans="1:5" outlineLevel="2" x14ac:dyDescent="0.35">
      <c r="A11481" s="11">
        <v>43861</v>
      </c>
      <c r="B11481" t="s">
        <v>2038</v>
      </c>
      <c r="C11481" s="5">
        <v>419.58</v>
      </c>
      <c r="D11481" s="26" t="str">
        <f>IF(E11481="","TOTAL","")</f>
        <v/>
      </c>
      <c r="E11481" t="s">
        <v>97</v>
      </c>
    </row>
    <row r="11482" spans="1:5" outlineLevel="1" x14ac:dyDescent="0.35">
      <c r="A11482" s="25">
        <f>A11481</f>
        <v>43861</v>
      </c>
      <c r="B11482" s="24" t="str">
        <f>B11481</f>
        <v>AT&amp;T CONFERENCE CENTER HOTEL</v>
      </c>
      <c r="C11482" s="26">
        <f>SUBTOTAL(9,C11481:C11481)</f>
        <v>419.58</v>
      </c>
      <c r="D11482" s="26" t="str">
        <f>IF(E11482="","TOTAL","")</f>
        <v>TOTAL</v>
      </c>
    </row>
    <row r="11483" spans="1:5" outlineLevel="2" x14ac:dyDescent="0.35">
      <c r="A11483" s="11">
        <v>43861</v>
      </c>
      <c r="B11483" t="s">
        <v>2038</v>
      </c>
      <c r="C11483" s="5">
        <v>419.58</v>
      </c>
      <c r="D11483" s="26" t="str">
        <f>IF(E11483="","TOTAL","")</f>
        <v/>
      </c>
      <c r="E11483" t="s">
        <v>97</v>
      </c>
    </row>
    <row r="11484" spans="1:5" outlineLevel="1" x14ac:dyDescent="0.35">
      <c r="A11484" s="25">
        <f>A11483</f>
        <v>43861</v>
      </c>
      <c r="B11484" s="24" t="str">
        <f>B11483</f>
        <v>AT&amp;T CONFERENCE CENTER HOTEL</v>
      </c>
      <c r="C11484" s="26">
        <f>SUBTOTAL(9,C11483:C11483)</f>
        <v>419.58</v>
      </c>
      <c r="D11484" s="26" t="str">
        <f>IF(E11484="","TOTAL","")</f>
        <v>TOTAL</v>
      </c>
    </row>
    <row r="11485" spans="1:5" outlineLevel="2" x14ac:dyDescent="0.35">
      <c r="A11485" s="11">
        <v>43861</v>
      </c>
      <c r="B11485" t="s">
        <v>838</v>
      </c>
      <c r="C11485" s="5">
        <v>1296</v>
      </c>
      <c r="D11485" s="26" t="str">
        <f>IF(E11485="","TOTAL","")</f>
        <v/>
      </c>
      <c r="E11485" t="s">
        <v>79</v>
      </c>
    </row>
    <row r="11486" spans="1:5" outlineLevel="2" x14ac:dyDescent="0.35">
      <c r="A11486" s="11">
        <v>43861</v>
      </c>
      <c r="B11486" t="s">
        <v>838</v>
      </c>
      <c r="C11486" s="5">
        <v>1296</v>
      </c>
      <c r="D11486" s="26" t="str">
        <f>IF(E11486="","TOTAL","")</f>
        <v/>
      </c>
      <c r="E11486" t="s">
        <v>79</v>
      </c>
    </row>
    <row r="11487" spans="1:5" outlineLevel="2" x14ac:dyDescent="0.35">
      <c r="A11487" s="11">
        <v>43861</v>
      </c>
      <c r="B11487" t="s">
        <v>838</v>
      </c>
      <c r="C11487" s="5">
        <v>1350</v>
      </c>
      <c r="D11487" s="26" t="str">
        <f>IF(E11487="","TOTAL","")</f>
        <v/>
      </c>
      <c r="E11487" t="s">
        <v>79</v>
      </c>
    </row>
    <row r="11488" spans="1:5" outlineLevel="1" x14ac:dyDescent="0.35">
      <c r="A11488" s="25">
        <f>A11487</f>
        <v>43861</v>
      </c>
      <c r="B11488" s="24" t="str">
        <f>B11487</f>
        <v>ATHLETIC SUPPLY INC</v>
      </c>
      <c r="C11488" s="26">
        <f>SUBTOTAL(9,C11485:C11487)</f>
        <v>3942</v>
      </c>
      <c r="D11488" s="26" t="str">
        <f>IF(E11488="","TOTAL","")</f>
        <v>TOTAL</v>
      </c>
    </row>
    <row r="11489" spans="1:5" outlineLevel="2" x14ac:dyDescent="0.35">
      <c r="A11489" s="11">
        <v>43861</v>
      </c>
      <c r="B11489" t="s">
        <v>673</v>
      </c>
      <c r="C11489" s="5">
        <v>65</v>
      </c>
      <c r="D11489" s="26" t="str">
        <f>IF(E11489="","TOTAL","")</f>
        <v/>
      </c>
      <c r="E11489" t="s">
        <v>77</v>
      </c>
    </row>
    <row r="11490" spans="1:5" outlineLevel="2" x14ac:dyDescent="0.35">
      <c r="A11490" s="11">
        <v>43861</v>
      </c>
      <c r="B11490" t="s">
        <v>673</v>
      </c>
      <c r="C11490" s="5">
        <v>85</v>
      </c>
      <c r="D11490" s="26" t="str">
        <f>IF(E11490="","TOTAL","")</f>
        <v/>
      </c>
      <c r="E11490" t="s">
        <v>77</v>
      </c>
    </row>
    <row r="11491" spans="1:5" outlineLevel="1" x14ac:dyDescent="0.35">
      <c r="A11491" s="25">
        <f>A11490</f>
        <v>43861</v>
      </c>
      <c r="B11491" s="24" t="str">
        <f>B11490</f>
        <v>RAY AUSTIN</v>
      </c>
      <c r="C11491" s="26">
        <f>SUBTOTAL(9,C11489:C11490)</f>
        <v>150</v>
      </c>
      <c r="D11491" s="26" t="str">
        <f>IF(E11491="","TOTAL","")</f>
        <v>TOTAL</v>
      </c>
    </row>
    <row r="11492" spans="1:5" outlineLevel="2" x14ac:dyDescent="0.35">
      <c r="A11492" s="11">
        <v>43861</v>
      </c>
      <c r="B11492" t="s">
        <v>210</v>
      </c>
      <c r="C11492" s="5">
        <v>36.5</v>
      </c>
      <c r="D11492" s="26" t="str">
        <f>IF(E11492="","TOTAL","")</f>
        <v/>
      </c>
      <c r="E11492" t="s">
        <v>85</v>
      </c>
    </row>
    <row r="11493" spans="1:5" outlineLevel="2" x14ac:dyDescent="0.35">
      <c r="A11493" s="11">
        <v>43861</v>
      </c>
      <c r="B11493" t="s">
        <v>210</v>
      </c>
      <c r="C11493" s="5">
        <v>15.16</v>
      </c>
      <c r="D11493" s="26" t="str">
        <f>IF(E11493="","TOTAL","")</f>
        <v/>
      </c>
      <c r="E11493" t="s">
        <v>85</v>
      </c>
    </row>
    <row r="11494" spans="1:5" outlineLevel="2" x14ac:dyDescent="0.35">
      <c r="A11494" s="11">
        <v>43861</v>
      </c>
      <c r="B11494" t="s">
        <v>210</v>
      </c>
      <c r="C11494" s="5">
        <v>-1.1599999999999999</v>
      </c>
      <c r="D11494" s="26" t="str">
        <f>IF(E11494="","TOTAL","")</f>
        <v/>
      </c>
      <c r="E11494" t="s">
        <v>85</v>
      </c>
    </row>
    <row r="11495" spans="1:5" outlineLevel="2" x14ac:dyDescent="0.35">
      <c r="A11495" s="11">
        <v>43861</v>
      </c>
      <c r="B11495" t="s">
        <v>210</v>
      </c>
      <c r="C11495" s="5">
        <v>146</v>
      </c>
      <c r="D11495" s="26" t="str">
        <f>IF(E11495="","TOTAL","")</f>
        <v/>
      </c>
      <c r="E11495" t="s">
        <v>85</v>
      </c>
    </row>
    <row r="11496" spans="1:5" outlineLevel="2" x14ac:dyDescent="0.35">
      <c r="A11496" s="11">
        <v>43861</v>
      </c>
      <c r="B11496" t="s">
        <v>210</v>
      </c>
      <c r="C11496" s="5">
        <v>20</v>
      </c>
      <c r="D11496" s="26" t="str">
        <f>IF(E11496="","TOTAL","")</f>
        <v/>
      </c>
      <c r="E11496" t="s">
        <v>85</v>
      </c>
    </row>
    <row r="11497" spans="1:5" outlineLevel="2" x14ac:dyDescent="0.35">
      <c r="A11497" s="11">
        <v>43861</v>
      </c>
      <c r="B11497" t="s">
        <v>210</v>
      </c>
      <c r="C11497" s="5">
        <v>26</v>
      </c>
      <c r="D11497" s="26" t="str">
        <f>IF(E11497="","TOTAL","")</f>
        <v/>
      </c>
      <c r="E11497" t="s">
        <v>85</v>
      </c>
    </row>
    <row r="11498" spans="1:5" outlineLevel="1" x14ac:dyDescent="0.35">
      <c r="A11498" s="25">
        <f>A11497</f>
        <v>43861</v>
      </c>
      <c r="B11498" s="24" t="str">
        <f>B11497</f>
        <v>B &amp; B LOCKSMITHS</v>
      </c>
      <c r="C11498" s="26">
        <f>SUBTOTAL(9,C11492:C11497)</f>
        <v>242.5</v>
      </c>
      <c r="D11498" s="26" t="str">
        <f>IF(E11498="","TOTAL","")</f>
        <v>TOTAL</v>
      </c>
    </row>
    <row r="11499" spans="1:5" outlineLevel="2" x14ac:dyDescent="0.35">
      <c r="A11499" s="11">
        <v>43861</v>
      </c>
      <c r="B11499" t="s">
        <v>446</v>
      </c>
      <c r="C11499" s="5">
        <v>113.97</v>
      </c>
      <c r="D11499" s="26" t="str">
        <f>IF(E11499="","TOTAL","")</f>
        <v/>
      </c>
      <c r="E11499" t="s">
        <v>93</v>
      </c>
    </row>
    <row r="11500" spans="1:5" outlineLevel="1" x14ac:dyDescent="0.35">
      <c r="A11500" s="25">
        <f>A11499</f>
        <v>43861</v>
      </c>
      <c r="B11500" s="24" t="str">
        <f>B11499</f>
        <v>THE BAGEL CAFE</v>
      </c>
      <c r="C11500" s="26">
        <f>SUBTOTAL(9,C11499:C11499)</f>
        <v>113.97</v>
      </c>
      <c r="D11500" s="26" t="str">
        <f>IF(E11500="","TOTAL","")</f>
        <v>TOTAL</v>
      </c>
    </row>
    <row r="11501" spans="1:5" outlineLevel="2" x14ac:dyDescent="0.35">
      <c r="A11501" s="11">
        <v>43861</v>
      </c>
      <c r="B11501" t="s">
        <v>1133</v>
      </c>
      <c r="C11501" s="5">
        <v>95</v>
      </c>
      <c r="D11501" s="26" t="str">
        <f>IF(E11501="","TOTAL","")</f>
        <v/>
      </c>
      <c r="E11501" t="s">
        <v>77</v>
      </c>
    </row>
    <row r="11502" spans="1:5" outlineLevel="2" x14ac:dyDescent="0.35">
      <c r="A11502" s="11">
        <v>43861</v>
      </c>
      <c r="B11502" t="s">
        <v>1133</v>
      </c>
      <c r="C11502" s="5">
        <v>67.5</v>
      </c>
      <c r="D11502" s="26" t="str">
        <f>IF(E11502="","TOTAL","")</f>
        <v/>
      </c>
      <c r="E11502" t="s">
        <v>77</v>
      </c>
    </row>
    <row r="11503" spans="1:5" outlineLevel="2" x14ac:dyDescent="0.35">
      <c r="A11503" s="11">
        <v>43861</v>
      </c>
      <c r="B11503" t="s">
        <v>1133</v>
      </c>
      <c r="C11503" s="5">
        <v>47.5</v>
      </c>
      <c r="D11503" s="26" t="str">
        <f>IF(E11503="","TOTAL","")</f>
        <v/>
      </c>
      <c r="E11503" t="s">
        <v>77</v>
      </c>
    </row>
    <row r="11504" spans="1:5" outlineLevel="1" x14ac:dyDescent="0.35">
      <c r="A11504" s="25">
        <f>A11503</f>
        <v>43861</v>
      </c>
      <c r="B11504" s="24" t="str">
        <f>B11503</f>
        <v>CRISTIAN BALBOA</v>
      </c>
      <c r="C11504" s="26">
        <f>SUBTOTAL(9,C11501:C11503)</f>
        <v>210</v>
      </c>
      <c r="D11504" s="26" t="str">
        <f>IF(E11504="","TOTAL","")</f>
        <v>TOTAL</v>
      </c>
    </row>
    <row r="11505" spans="1:5" outlineLevel="2" x14ac:dyDescent="0.35">
      <c r="A11505" s="11">
        <v>43861</v>
      </c>
      <c r="B11505" t="s">
        <v>1134</v>
      </c>
      <c r="C11505" s="5">
        <v>115</v>
      </c>
      <c r="D11505" s="26" t="str">
        <f>IF(E11505="","TOTAL","")</f>
        <v/>
      </c>
      <c r="E11505" t="s">
        <v>77</v>
      </c>
    </row>
    <row r="11506" spans="1:5" outlineLevel="2" x14ac:dyDescent="0.35">
      <c r="A11506" s="11">
        <v>43861</v>
      </c>
      <c r="B11506" t="s">
        <v>1134</v>
      </c>
      <c r="C11506" s="5">
        <v>67.5</v>
      </c>
      <c r="D11506" s="26" t="str">
        <f>IF(E11506="","TOTAL","")</f>
        <v/>
      </c>
      <c r="E11506" t="s">
        <v>77</v>
      </c>
    </row>
    <row r="11507" spans="1:5" outlineLevel="2" x14ac:dyDescent="0.35">
      <c r="A11507" s="11">
        <v>43861</v>
      </c>
      <c r="B11507" t="s">
        <v>1134</v>
      </c>
      <c r="C11507" s="5">
        <v>47.5</v>
      </c>
      <c r="D11507" s="26" t="str">
        <f>IF(E11507="","TOTAL","")</f>
        <v/>
      </c>
      <c r="E11507" t="s">
        <v>77</v>
      </c>
    </row>
    <row r="11508" spans="1:5" outlineLevel="1" x14ac:dyDescent="0.35">
      <c r="A11508" s="25">
        <f>A11507</f>
        <v>43861</v>
      </c>
      <c r="B11508" s="24" t="str">
        <f>B11507</f>
        <v>RICARDO BALBOA</v>
      </c>
      <c r="C11508" s="26">
        <f>SUBTOTAL(9,C11505:C11507)</f>
        <v>230</v>
      </c>
      <c r="D11508" s="26" t="str">
        <f>IF(E11508="","TOTAL","")</f>
        <v>TOTAL</v>
      </c>
    </row>
    <row r="11509" spans="1:5" outlineLevel="2" x14ac:dyDescent="0.35">
      <c r="A11509" s="11">
        <v>43861</v>
      </c>
      <c r="B11509" t="s">
        <v>1739</v>
      </c>
      <c r="C11509" s="5">
        <v>175</v>
      </c>
      <c r="D11509" s="26" t="str">
        <f>IF(E11509="","TOTAL","")</f>
        <v/>
      </c>
      <c r="E11509" t="s">
        <v>77</v>
      </c>
    </row>
    <row r="11510" spans="1:5" outlineLevel="2" x14ac:dyDescent="0.35">
      <c r="A11510" s="11">
        <v>43861</v>
      </c>
      <c r="B11510" t="s">
        <v>1739</v>
      </c>
      <c r="C11510" s="5">
        <v>175</v>
      </c>
      <c r="D11510" s="26" t="str">
        <f>IF(E11510="","TOTAL","")</f>
        <v/>
      </c>
      <c r="E11510" t="s">
        <v>77</v>
      </c>
    </row>
    <row r="11511" spans="1:5" outlineLevel="1" x14ac:dyDescent="0.35">
      <c r="A11511" s="25">
        <f>A11510</f>
        <v>43861</v>
      </c>
      <c r="B11511" s="24" t="str">
        <f>B11510</f>
        <v>RUKS BAZUNU</v>
      </c>
      <c r="C11511" s="26">
        <f>SUBTOTAL(9,C11509:C11510)</f>
        <v>350</v>
      </c>
      <c r="D11511" s="26" t="str">
        <f>IF(E11511="","TOTAL","")</f>
        <v>TOTAL</v>
      </c>
    </row>
    <row r="11512" spans="1:5" outlineLevel="2" x14ac:dyDescent="0.35">
      <c r="A11512" s="11">
        <v>43861</v>
      </c>
      <c r="B11512" t="s">
        <v>1138</v>
      </c>
      <c r="C11512" s="5">
        <v>85</v>
      </c>
      <c r="D11512" s="26" t="str">
        <f>IF(E11512="","TOTAL","")</f>
        <v/>
      </c>
      <c r="E11512" t="s">
        <v>77</v>
      </c>
    </row>
    <row r="11513" spans="1:5" outlineLevel="1" x14ac:dyDescent="0.35">
      <c r="A11513" s="25">
        <f>A11512</f>
        <v>43861</v>
      </c>
      <c r="B11513" s="24" t="str">
        <f>B11512</f>
        <v>NOVELLA BEAN</v>
      </c>
      <c r="C11513" s="26">
        <f>SUBTOTAL(9,C11512:C11512)</f>
        <v>85</v>
      </c>
      <c r="D11513" s="26" t="str">
        <f>IF(E11513="","TOTAL","")</f>
        <v>TOTAL</v>
      </c>
    </row>
    <row r="11514" spans="1:5" outlineLevel="2" x14ac:dyDescent="0.35">
      <c r="A11514" s="11">
        <v>43861</v>
      </c>
      <c r="B11514" t="s">
        <v>2039</v>
      </c>
      <c r="C11514" s="5">
        <v>85</v>
      </c>
      <c r="D11514" s="26" t="str">
        <f>IF(E11514="","TOTAL","")</f>
        <v/>
      </c>
      <c r="E11514" t="s">
        <v>77</v>
      </c>
    </row>
    <row r="11515" spans="1:5" outlineLevel="1" x14ac:dyDescent="0.35">
      <c r="A11515" s="25">
        <f>A11514</f>
        <v>43861</v>
      </c>
      <c r="B11515" s="24" t="str">
        <f>B11514</f>
        <v>HANK BEEL</v>
      </c>
      <c r="C11515" s="26">
        <f>SUBTOTAL(9,C11514:C11514)</f>
        <v>85</v>
      </c>
      <c r="D11515" s="26" t="str">
        <f>IF(E11515="","TOTAL","")</f>
        <v>TOTAL</v>
      </c>
    </row>
    <row r="11516" spans="1:5" outlineLevel="2" x14ac:dyDescent="0.35">
      <c r="A11516" s="11">
        <v>43861</v>
      </c>
      <c r="B11516" t="s">
        <v>678</v>
      </c>
      <c r="C11516" s="5">
        <v>125</v>
      </c>
      <c r="D11516" s="26" t="str">
        <f>IF(E11516="","TOTAL","")</f>
        <v/>
      </c>
      <c r="E11516" t="s">
        <v>77</v>
      </c>
    </row>
    <row r="11517" spans="1:5" outlineLevel="2" x14ac:dyDescent="0.35">
      <c r="A11517" s="11">
        <v>43861</v>
      </c>
      <c r="B11517" t="s">
        <v>678</v>
      </c>
      <c r="C11517" s="5">
        <v>125</v>
      </c>
      <c r="D11517" s="26" t="str">
        <f>IF(E11517="","TOTAL","")</f>
        <v/>
      </c>
      <c r="E11517" t="s">
        <v>77</v>
      </c>
    </row>
    <row r="11518" spans="1:5" outlineLevel="1" x14ac:dyDescent="0.35">
      <c r="A11518" s="25">
        <f>A11517</f>
        <v>43861</v>
      </c>
      <c r="B11518" s="24" t="str">
        <f>B11517</f>
        <v>ANDREW BERNHARDT</v>
      </c>
      <c r="C11518" s="26">
        <f>SUBTOTAL(9,C11516:C11517)</f>
        <v>250</v>
      </c>
      <c r="D11518" s="26" t="str">
        <f>IF(E11518="","TOTAL","")</f>
        <v>TOTAL</v>
      </c>
    </row>
    <row r="11519" spans="1:5" outlineLevel="2" x14ac:dyDescent="0.35">
      <c r="A11519" s="11">
        <v>43861</v>
      </c>
      <c r="B11519" t="s">
        <v>1139</v>
      </c>
      <c r="C11519" s="5">
        <v>115</v>
      </c>
      <c r="D11519" s="26" t="str">
        <f>IF(E11519="","TOTAL","")</f>
        <v/>
      </c>
      <c r="E11519" t="s">
        <v>77</v>
      </c>
    </row>
    <row r="11520" spans="1:5" outlineLevel="1" x14ac:dyDescent="0.35">
      <c r="A11520" s="25">
        <f>A11519</f>
        <v>43861</v>
      </c>
      <c r="B11520" s="24" t="str">
        <f>B11519</f>
        <v>STEVIE BETHLEY</v>
      </c>
      <c r="C11520" s="26">
        <f>SUBTOTAL(9,C11519:C11519)</f>
        <v>115</v>
      </c>
      <c r="D11520" s="26" t="str">
        <f>IF(E11520="","TOTAL","")</f>
        <v>TOTAL</v>
      </c>
    </row>
    <row r="11521" spans="1:5" outlineLevel="2" x14ac:dyDescent="0.35">
      <c r="A11521" s="11">
        <v>43861</v>
      </c>
      <c r="B11521" t="s">
        <v>2040</v>
      </c>
      <c r="C11521" s="5">
        <v>38.9</v>
      </c>
      <c r="D11521" s="26" t="str">
        <f>IF(E11521="","TOTAL","")</f>
        <v/>
      </c>
      <c r="E11521" t="s">
        <v>79</v>
      </c>
    </row>
    <row r="11522" spans="1:5" outlineLevel="1" x14ac:dyDescent="0.35">
      <c r="A11522" s="25">
        <f>A11521</f>
        <v>43861</v>
      </c>
      <c r="B11522" s="24" t="str">
        <f>B11521</f>
        <v>BEYOND PLAY</v>
      </c>
      <c r="C11522" s="26">
        <f>SUBTOTAL(9,C11521:C11521)</f>
        <v>38.9</v>
      </c>
      <c r="D11522" s="26" t="str">
        <f>IF(E11522="","TOTAL","")</f>
        <v>TOTAL</v>
      </c>
    </row>
    <row r="11523" spans="1:5" outlineLevel="2" x14ac:dyDescent="0.35">
      <c r="A11523" s="11">
        <v>43861</v>
      </c>
      <c r="B11523" t="s">
        <v>430</v>
      </c>
      <c r="C11523" s="5">
        <v>66</v>
      </c>
      <c r="D11523" s="26" t="str">
        <f>IF(E11523="","TOTAL","")</f>
        <v/>
      </c>
      <c r="E11523" t="s">
        <v>79</v>
      </c>
    </row>
    <row r="11524" spans="1:5" outlineLevel="2" x14ac:dyDescent="0.35">
      <c r="A11524" s="11">
        <v>43861</v>
      </c>
      <c r="B11524" t="s">
        <v>430</v>
      </c>
      <c r="C11524" s="5">
        <v>602</v>
      </c>
      <c r="D11524" s="26" t="str">
        <f>IF(E11524="","TOTAL","")</f>
        <v/>
      </c>
      <c r="E11524" t="s">
        <v>79</v>
      </c>
    </row>
    <row r="11525" spans="1:5" outlineLevel="1" x14ac:dyDescent="0.35">
      <c r="A11525" s="25">
        <f>A11524</f>
        <v>43861</v>
      </c>
      <c r="B11525" s="24" t="str">
        <f>B11524</f>
        <v>BONEHEAD GRAPHICS LLC</v>
      </c>
      <c r="C11525" s="26">
        <f>SUBTOTAL(9,C11523:C11524)</f>
        <v>668</v>
      </c>
      <c r="D11525" s="26" t="str">
        <f>IF(E11525="","TOTAL","")</f>
        <v>TOTAL</v>
      </c>
    </row>
    <row r="11526" spans="1:5" outlineLevel="2" x14ac:dyDescent="0.35">
      <c r="A11526" s="11">
        <v>43861</v>
      </c>
      <c r="B11526" t="s">
        <v>299</v>
      </c>
      <c r="C11526" s="5">
        <v>15.96</v>
      </c>
      <c r="D11526" s="26" t="str">
        <f>IF(E11526="","TOTAL","")</f>
        <v/>
      </c>
      <c r="E11526" t="s">
        <v>80</v>
      </c>
    </row>
    <row r="11527" spans="1:5" outlineLevel="2" x14ac:dyDescent="0.35">
      <c r="A11527" s="11">
        <v>43861</v>
      </c>
      <c r="B11527" t="s">
        <v>299</v>
      </c>
      <c r="C11527" s="5">
        <v>15.96</v>
      </c>
      <c r="D11527" s="26" t="str">
        <f>IF(E11527="","TOTAL","")</f>
        <v/>
      </c>
      <c r="E11527" t="s">
        <v>79</v>
      </c>
    </row>
    <row r="11528" spans="1:5" outlineLevel="1" x14ac:dyDescent="0.35">
      <c r="A11528" s="25">
        <f>A11527</f>
        <v>43861</v>
      </c>
      <c r="B11528" s="24" t="str">
        <f>B11527</f>
        <v>BILINGUAL DICTIONARIES INC</v>
      </c>
      <c r="C11528" s="26">
        <f>SUBTOTAL(9,C11526:C11527)</f>
        <v>31.92</v>
      </c>
      <c r="D11528" s="26" t="str">
        <f>IF(E11528="","TOTAL","")</f>
        <v>TOTAL</v>
      </c>
    </row>
    <row r="11529" spans="1:5" outlineLevel="2" x14ac:dyDescent="0.35">
      <c r="A11529" s="11">
        <v>43861</v>
      </c>
      <c r="B11529" t="s">
        <v>843</v>
      </c>
      <c r="C11529" s="5">
        <v>65</v>
      </c>
      <c r="D11529" s="26" t="str">
        <f>IF(E11529="","TOTAL","")</f>
        <v/>
      </c>
      <c r="E11529" t="s">
        <v>77</v>
      </c>
    </row>
    <row r="11530" spans="1:5" outlineLevel="1" x14ac:dyDescent="0.35">
      <c r="A11530" s="25">
        <f>A11529</f>
        <v>43861</v>
      </c>
      <c r="B11530" s="24" t="str">
        <f>B11529</f>
        <v>MATHEW BISMARK</v>
      </c>
      <c r="C11530" s="26">
        <f>SUBTOTAL(9,C11529:C11529)</f>
        <v>65</v>
      </c>
      <c r="D11530" s="26" t="str">
        <f>IF(E11530="","TOTAL","")</f>
        <v>TOTAL</v>
      </c>
    </row>
    <row r="11531" spans="1:5" outlineLevel="2" x14ac:dyDescent="0.35">
      <c r="A11531" s="11">
        <v>43861</v>
      </c>
      <c r="B11531" t="s">
        <v>1741</v>
      </c>
      <c r="C11531" s="5">
        <v>2165.25</v>
      </c>
      <c r="D11531" s="26" t="str">
        <f>IF(E11531="","TOTAL","")</f>
        <v/>
      </c>
      <c r="E11531" t="s">
        <v>79</v>
      </c>
    </row>
    <row r="11532" spans="1:5" outlineLevel="1" x14ac:dyDescent="0.35">
      <c r="A11532" s="25">
        <f>A11531</f>
        <v>43861</v>
      </c>
      <c r="B11532" s="24" t="str">
        <f>B11531</f>
        <v>BJ'S PARK &amp; RECREATION PRODUCTS</v>
      </c>
      <c r="C11532" s="26">
        <f>SUBTOTAL(9,C11531:C11531)</f>
        <v>2165.25</v>
      </c>
      <c r="D11532" s="26" t="str">
        <f>IF(E11532="","TOTAL","")</f>
        <v>TOTAL</v>
      </c>
    </row>
    <row r="11533" spans="1:5" outlineLevel="2" x14ac:dyDescent="0.35">
      <c r="A11533" s="11">
        <v>43861</v>
      </c>
      <c r="B11533" t="s">
        <v>679</v>
      </c>
      <c r="C11533" s="5">
        <v>115</v>
      </c>
      <c r="D11533" s="26" t="str">
        <f>IF(E11533="","TOTAL","")</f>
        <v/>
      </c>
      <c r="E11533" t="s">
        <v>77</v>
      </c>
    </row>
    <row r="11534" spans="1:5" outlineLevel="1" x14ac:dyDescent="0.35">
      <c r="A11534" s="25">
        <f>A11533</f>
        <v>43861</v>
      </c>
      <c r="B11534" s="24" t="str">
        <f>B11533</f>
        <v>CARL BLAZE</v>
      </c>
      <c r="C11534" s="26">
        <f>SUBTOTAL(9,C11533:C11533)</f>
        <v>115</v>
      </c>
      <c r="D11534" s="26" t="str">
        <f>IF(E11534="","TOTAL","")</f>
        <v>TOTAL</v>
      </c>
    </row>
    <row r="11535" spans="1:5" outlineLevel="2" x14ac:dyDescent="0.35">
      <c r="A11535" s="11">
        <v>43861</v>
      </c>
      <c r="B11535" t="s">
        <v>354</v>
      </c>
      <c r="C11535" s="5">
        <v>2625</v>
      </c>
      <c r="D11535" s="26" t="str">
        <f>IF(E11535="","TOTAL","")</f>
        <v/>
      </c>
      <c r="E11535" t="s">
        <v>104</v>
      </c>
    </row>
    <row r="11536" spans="1:5" outlineLevel="2" x14ac:dyDescent="0.35">
      <c r="A11536" s="11">
        <v>43861</v>
      </c>
      <c r="B11536" t="s">
        <v>354</v>
      </c>
      <c r="C11536" s="5">
        <v>525</v>
      </c>
      <c r="D11536" s="26" t="str">
        <f>IF(E11536="","TOTAL","")</f>
        <v/>
      </c>
      <c r="E11536" t="s">
        <v>104</v>
      </c>
    </row>
    <row r="11537" spans="1:5" outlineLevel="2" x14ac:dyDescent="0.35">
      <c r="A11537" s="11">
        <v>43861</v>
      </c>
      <c r="B11537" t="s">
        <v>354</v>
      </c>
      <c r="C11537" s="5">
        <v>3806.5</v>
      </c>
      <c r="D11537" s="26" t="str">
        <f>IF(E11537="","TOTAL","")</f>
        <v/>
      </c>
      <c r="E11537" t="s">
        <v>104</v>
      </c>
    </row>
    <row r="11538" spans="1:5" outlineLevel="2" x14ac:dyDescent="0.35">
      <c r="A11538" s="11">
        <v>43861</v>
      </c>
      <c r="B11538" t="s">
        <v>354</v>
      </c>
      <c r="C11538" s="5">
        <v>1764</v>
      </c>
      <c r="D11538" s="26" t="str">
        <f>IF(E11538="","TOTAL","")</f>
        <v/>
      </c>
      <c r="E11538" t="s">
        <v>104</v>
      </c>
    </row>
    <row r="11539" spans="1:5" outlineLevel="2" x14ac:dyDescent="0.35">
      <c r="A11539" s="11">
        <v>43861</v>
      </c>
      <c r="B11539" t="s">
        <v>354</v>
      </c>
      <c r="C11539" s="5">
        <v>1485</v>
      </c>
      <c r="D11539" s="26" t="str">
        <f>IF(E11539="","TOTAL","")</f>
        <v/>
      </c>
      <c r="E11539" t="s">
        <v>104</v>
      </c>
    </row>
    <row r="11540" spans="1:5" outlineLevel="1" x14ac:dyDescent="0.35">
      <c r="A11540" s="25">
        <f>A11539</f>
        <v>43861</v>
      </c>
      <c r="B11540" s="24" t="str">
        <f>B11539</f>
        <v>BLENDER DIRECT</v>
      </c>
      <c r="C11540" s="26">
        <f>SUBTOTAL(9,C11535:C11539)</f>
        <v>10205.5</v>
      </c>
      <c r="D11540" s="26" t="str">
        <f>IF(E11540="","TOTAL","")</f>
        <v>TOTAL</v>
      </c>
    </row>
    <row r="11541" spans="1:5" outlineLevel="2" x14ac:dyDescent="0.35">
      <c r="A11541" s="11">
        <v>43861</v>
      </c>
      <c r="B11541" t="s">
        <v>1742</v>
      </c>
      <c r="C11541" s="5">
        <v>1504</v>
      </c>
      <c r="D11541" s="26" t="str">
        <f>IF(E11541="","TOTAL","")</f>
        <v/>
      </c>
      <c r="E11541" t="s">
        <v>99</v>
      </c>
    </row>
    <row r="11542" spans="1:5" outlineLevel="1" x14ac:dyDescent="0.35">
      <c r="A11542" s="25">
        <f>A11541</f>
        <v>43861</v>
      </c>
      <c r="B11542" s="24" t="str">
        <f>B11541</f>
        <v>BLESSINGTON FARMS LLC</v>
      </c>
      <c r="C11542" s="26">
        <f>SUBTOTAL(9,C11541:C11541)</f>
        <v>1504</v>
      </c>
      <c r="D11542" s="26" t="str">
        <f>IF(E11542="","TOTAL","")</f>
        <v>TOTAL</v>
      </c>
    </row>
    <row r="11543" spans="1:5" outlineLevel="2" x14ac:dyDescent="0.35">
      <c r="A11543" s="11">
        <v>43861</v>
      </c>
      <c r="B11543" t="s">
        <v>161</v>
      </c>
      <c r="C11543" s="5">
        <v>89.63</v>
      </c>
      <c r="D11543" s="26" t="str">
        <f>IF(E11543="","TOTAL","")</f>
        <v/>
      </c>
      <c r="E11543" t="s">
        <v>79</v>
      </c>
    </row>
    <row r="11544" spans="1:5" outlineLevel="2" x14ac:dyDescent="0.35">
      <c r="A11544" s="11">
        <v>43861</v>
      </c>
      <c r="B11544" t="s">
        <v>161</v>
      </c>
      <c r="C11544" s="5">
        <v>66.16</v>
      </c>
      <c r="D11544" s="26" t="str">
        <f>IF(E11544="","TOTAL","")</f>
        <v/>
      </c>
      <c r="E11544" t="s">
        <v>79</v>
      </c>
    </row>
    <row r="11545" spans="1:5" outlineLevel="2" x14ac:dyDescent="0.35">
      <c r="A11545" s="11">
        <v>43861</v>
      </c>
      <c r="B11545" t="s">
        <v>161</v>
      </c>
      <c r="C11545" s="5">
        <v>58.44</v>
      </c>
      <c r="D11545" s="26" t="str">
        <f>IF(E11545="","TOTAL","")</f>
        <v/>
      </c>
      <c r="E11545" t="s">
        <v>79</v>
      </c>
    </row>
    <row r="11546" spans="1:5" outlineLevel="2" x14ac:dyDescent="0.35">
      <c r="A11546" s="11">
        <v>43861</v>
      </c>
      <c r="B11546" t="s">
        <v>161</v>
      </c>
      <c r="C11546" s="5">
        <v>533.95000000000005</v>
      </c>
      <c r="D11546" s="26" t="str">
        <f>IF(E11546="","TOTAL","")</f>
        <v/>
      </c>
      <c r="E11546" t="s">
        <v>79</v>
      </c>
    </row>
    <row r="11547" spans="1:5" outlineLevel="1" x14ac:dyDescent="0.35">
      <c r="A11547" s="25">
        <f>A11546</f>
        <v>43861</v>
      </c>
      <c r="B11547" s="24" t="str">
        <f>B11546</f>
        <v>BLICK ART MATERIALS</v>
      </c>
      <c r="C11547" s="26">
        <f>SUBTOTAL(9,C11543:C11546)</f>
        <v>748.18000000000006</v>
      </c>
      <c r="D11547" s="26" t="str">
        <f>IF(E11547="","TOTAL","")</f>
        <v>TOTAL</v>
      </c>
    </row>
    <row r="11548" spans="1:5" outlineLevel="2" x14ac:dyDescent="0.35">
      <c r="A11548" s="11">
        <v>43861</v>
      </c>
      <c r="B11548" t="s">
        <v>7</v>
      </c>
      <c r="C11548" s="5">
        <v>1236.69</v>
      </c>
      <c r="D11548" s="26" t="str">
        <f>IF(E11548="","TOTAL","")</f>
        <v/>
      </c>
      <c r="E11548" t="s">
        <v>79</v>
      </c>
    </row>
    <row r="11549" spans="1:5" outlineLevel="2" x14ac:dyDescent="0.35">
      <c r="A11549" s="11">
        <v>43861</v>
      </c>
      <c r="B11549" t="s">
        <v>7</v>
      </c>
      <c r="C11549" s="5">
        <v>1183.2</v>
      </c>
      <c r="D11549" s="26" t="str">
        <f>IF(E11549="","TOTAL","")</f>
        <v/>
      </c>
      <c r="E11549" t="s">
        <v>79</v>
      </c>
    </row>
    <row r="11550" spans="1:5" outlineLevel="2" x14ac:dyDescent="0.35">
      <c r="A11550" s="11">
        <v>43861</v>
      </c>
      <c r="B11550" t="s">
        <v>7</v>
      </c>
      <c r="C11550" s="5">
        <v>317.10000000000002</v>
      </c>
      <c r="D11550" s="26" t="str">
        <f>IF(E11550="","TOTAL","")</f>
        <v/>
      </c>
      <c r="E11550" t="s">
        <v>79</v>
      </c>
    </row>
    <row r="11551" spans="1:5" outlineLevel="2" x14ac:dyDescent="0.35">
      <c r="A11551" s="11">
        <v>43861</v>
      </c>
      <c r="B11551" t="s">
        <v>7</v>
      </c>
      <c r="C11551" s="5">
        <v>183.85</v>
      </c>
      <c r="D11551" s="26" t="str">
        <f>IF(E11551="","TOTAL","")</f>
        <v/>
      </c>
      <c r="E11551" t="s">
        <v>79</v>
      </c>
    </row>
    <row r="11552" spans="1:5" outlineLevel="2" x14ac:dyDescent="0.35">
      <c r="A11552" s="11">
        <v>43861</v>
      </c>
      <c r="B11552" t="s">
        <v>7</v>
      </c>
      <c r="C11552" s="5">
        <v>983.01</v>
      </c>
      <c r="D11552" s="26" t="str">
        <f>IF(E11552="","TOTAL","")</f>
        <v/>
      </c>
      <c r="E11552" t="s">
        <v>79</v>
      </c>
    </row>
    <row r="11553" spans="1:5" outlineLevel="2" x14ac:dyDescent="0.35">
      <c r="A11553" s="11">
        <v>43861</v>
      </c>
      <c r="B11553" t="s">
        <v>7</v>
      </c>
      <c r="C11553" s="5">
        <v>824.46</v>
      </c>
      <c r="D11553" s="26" t="str">
        <f>IF(E11553="","TOTAL","")</f>
        <v/>
      </c>
      <c r="E11553" t="s">
        <v>79</v>
      </c>
    </row>
    <row r="11554" spans="1:5" outlineLevel="2" x14ac:dyDescent="0.35">
      <c r="A11554" s="11">
        <v>43861</v>
      </c>
      <c r="B11554" t="s">
        <v>7</v>
      </c>
      <c r="C11554" s="5">
        <v>216.64</v>
      </c>
      <c r="D11554" s="26" t="str">
        <f>IF(E11554="","TOTAL","")</f>
        <v/>
      </c>
      <c r="E11554" t="s">
        <v>79</v>
      </c>
    </row>
    <row r="11555" spans="1:5" outlineLevel="2" x14ac:dyDescent="0.35">
      <c r="A11555" s="11">
        <v>43861</v>
      </c>
      <c r="B11555" t="s">
        <v>7</v>
      </c>
      <c r="C11555" s="5">
        <v>216.64</v>
      </c>
      <c r="D11555" s="26" t="str">
        <f>IF(E11555="","TOTAL","")</f>
        <v/>
      </c>
      <c r="E11555" t="s">
        <v>79</v>
      </c>
    </row>
    <row r="11556" spans="1:5" outlineLevel="2" x14ac:dyDescent="0.35">
      <c r="A11556" s="11">
        <v>43861</v>
      </c>
      <c r="B11556" t="s">
        <v>7</v>
      </c>
      <c r="C11556" s="5">
        <v>216.64</v>
      </c>
      <c r="D11556" s="26" t="str">
        <f>IF(E11556="","TOTAL","")</f>
        <v/>
      </c>
      <c r="E11556" t="s">
        <v>79</v>
      </c>
    </row>
    <row r="11557" spans="1:5" outlineLevel="2" x14ac:dyDescent="0.35">
      <c r="A11557" s="11">
        <v>43861</v>
      </c>
      <c r="B11557" t="s">
        <v>7</v>
      </c>
      <c r="C11557" s="5">
        <v>216.64</v>
      </c>
      <c r="D11557" s="26" t="str">
        <f>IF(E11557="","TOTAL","")</f>
        <v/>
      </c>
      <c r="E11557" t="s">
        <v>79</v>
      </c>
    </row>
    <row r="11558" spans="1:5" outlineLevel="2" x14ac:dyDescent="0.35">
      <c r="A11558" s="11">
        <v>43861</v>
      </c>
      <c r="B11558" t="s">
        <v>7</v>
      </c>
      <c r="C11558" s="5">
        <v>216.64</v>
      </c>
      <c r="D11558" s="26" t="str">
        <f>IF(E11558="","TOTAL","")</f>
        <v/>
      </c>
      <c r="E11558" t="s">
        <v>79</v>
      </c>
    </row>
    <row r="11559" spans="1:5" outlineLevel="2" x14ac:dyDescent="0.35">
      <c r="A11559" s="11">
        <v>43861</v>
      </c>
      <c r="B11559" t="s">
        <v>7</v>
      </c>
      <c r="C11559" s="5">
        <v>100</v>
      </c>
      <c r="D11559" s="26" t="str">
        <f>IF(E11559="","TOTAL","")</f>
        <v/>
      </c>
      <c r="E11559" t="s">
        <v>79</v>
      </c>
    </row>
    <row r="11560" spans="1:5" outlineLevel="2" x14ac:dyDescent="0.35">
      <c r="A11560" s="11">
        <v>43861</v>
      </c>
      <c r="B11560" t="s">
        <v>7</v>
      </c>
      <c r="C11560" s="5">
        <v>1183.2</v>
      </c>
      <c r="D11560" s="26" t="str">
        <f>IF(E11560="","TOTAL","")</f>
        <v/>
      </c>
      <c r="E11560" t="s">
        <v>79</v>
      </c>
    </row>
    <row r="11561" spans="1:5" outlineLevel="2" x14ac:dyDescent="0.35">
      <c r="A11561" s="11">
        <v>43861</v>
      </c>
      <c r="B11561" t="s">
        <v>7</v>
      </c>
      <c r="C11561" s="5">
        <v>3424</v>
      </c>
      <c r="D11561" s="26" t="str">
        <f>IF(E11561="","TOTAL","")</f>
        <v/>
      </c>
      <c r="E11561" t="s">
        <v>90</v>
      </c>
    </row>
    <row r="11562" spans="1:5" outlineLevel="2" x14ac:dyDescent="0.35">
      <c r="A11562" s="11">
        <v>43861</v>
      </c>
      <c r="B11562" t="s">
        <v>7</v>
      </c>
      <c r="C11562" s="5">
        <v>634.20000000000005</v>
      </c>
      <c r="D11562" s="26" t="str">
        <f>IF(E11562="","TOTAL","")</f>
        <v/>
      </c>
      <c r="E11562" t="s">
        <v>79</v>
      </c>
    </row>
    <row r="11563" spans="1:5" outlineLevel="2" x14ac:dyDescent="0.35">
      <c r="A11563" s="11">
        <v>43861</v>
      </c>
      <c r="B11563" t="s">
        <v>7</v>
      </c>
      <c r="C11563" s="5">
        <v>1183.2</v>
      </c>
      <c r="D11563" s="26" t="str">
        <f>IF(E11563="","TOTAL","")</f>
        <v/>
      </c>
      <c r="E11563" t="s">
        <v>79</v>
      </c>
    </row>
    <row r="11564" spans="1:5" outlineLevel="2" x14ac:dyDescent="0.35">
      <c r="A11564" s="11">
        <v>43861</v>
      </c>
      <c r="B11564" t="s">
        <v>7</v>
      </c>
      <c r="C11564" s="5">
        <v>1109.8499999999999</v>
      </c>
      <c r="D11564" s="26" t="str">
        <f>IF(E11564="","TOTAL","")</f>
        <v/>
      </c>
      <c r="E11564" t="s">
        <v>79</v>
      </c>
    </row>
    <row r="11565" spans="1:5" outlineLevel="2" x14ac:dyDescent="0.35">
      <c r="A11565" s="11">
        <v>43861</v>
      </c>
      <c r="B11565" t="s">
        <v>7</v>
      </c>
      <c r="C11565" s="5">
        <v>200.26</v>
      </c>
      <c r="D11565" s="26" t="str">
        <f>IF(E11565="","TOTAL","")</f>
        <v/>
      </c>
      <c r="E11565" t="s">
        <v>79</v>
      </c>
    </row>
    <row r="11566" spans="1:5" outlineLevel="2" x14ac:dyDescent="0.35">
      <c r="A11566" s="11">
        <v>43861</v>
      </c>
      <c r="B11566" t="s">
        <v>7</v>
      </c>
      <c r="C11566" s="5">
        <v>1236.69</v>
      </c>
      <c r="D11566" s="26" t="str">
        <f>IF(E11566="","TOTAL","")</f>
        <v/>
      </c>
      <c r="E11566" t="s">
        <v>79</v>
      </c>
    </row>
    <row r="11567" spans="1:5" outlineLevel="2" x14ac:dyDescent="0.35">
      <c r="A11567" s="11">
        <v>43861</v>
      </c>
      <c r="B11567" t="s">
        <v>7</v>
      </c>
      <c r="C11567" s="5">
        <v>1183.2</v>
      </c>
      <c r="D11567" s="26" t="str">
        <f>IF(E11567="","TOTAL","")</f>
        <v/>
      </c>
      <c r="E11567" t="s">
        <v>79</v>
      </c>
    </row>
    <row r="11568" spans="1:5" outlineLevel="2" x14ac:dyDescent="0.35">
      <c r="A11568" s="11">
        <v>43861</v>
      </c>
      <c r="B11568" t="s">
        <v>7</v>
      </c>
      <c r="C11568" s="5">
        <v>1268.4000000000001</v>
      </c>
      <c r="D11568" s="26" t="str">
        <f>IF(E11568="","TOTAL","")</f>
        <v/>
      </c>
      <c r="E11568" t="s">
        <v>79</v>
      </c>
    </row>
    <row r="11569" spans="1:5" outlineLevel="2" x14ac:dyDescent="0.35">
      <c r="A11569" s="11">
        <v>43861</v>
      </c>
      <c r="B11569" t="s">
        <v>7</v>
      </c>
      <c r="C11569" s="5">
        <v>1183.2</v>
      </c>
      <c r="D11569" s="26" t="str">
        <f>IF(E11569="","TOTAL","")</f>
        <v/>
      </c>
      <c r="E11569" t="s">
        <v>79</v>
      </c>
    </row>
    <row r="11570" spans="1:5" outlineLevel="2" x14ac:dyDescent="0.35">
      <c r="A11570" s="11">
        <v>43861</v>
      </c>
      <c r="B11570" t="s">
        <v>7</v>
      </c>
      <c r="C11570" s="5">
        <v>951.3</v>
      </c>
      <c r="D11570" s="26" t="str">
        <f>IF(E11570="","TOTAL","")</f>
        <v/>
      </c>
      <c r="E11570" t="s">
        <v>79</v>
      </c>
    </row>
    <row r="11571" spans="1:5" outlineLevel="2" x14ac:dyDescent="0.35">
      <c r="A11571" s="11">
        <v>43861</v>
      </c>
      <c r="B11571" t="s">
        <v>7</v>
      </c>
      <c r="C11571" s="5">
        <v>1236.69</v>
      </c>
      <c r="D11571" s="26" t="str">
        <f>IF(E11571="","TOTAL","")</f>
        <v/>
      </c>
      <c r="E11571" t="s">
        <v>79</v>
      </c>
    </row>
    <row r="11572" spans="1:5" outlineLevel="2" x14ac:dyDescent="0.35">
      <c r="A11572" s="11">
        <v>43861</v>
      </c>
      <c r="B11572" t="s">
        <v>7</v>
      </c>
      <c r="C11572" s="5">
        <v>1268.4000000000001</v>
      </c>
      <c r="D11572" s="26" t="str">
        <f>IF(E11572="","TOTAL","")</f>
        <v/>
      </c>
      <c r="E11572" t="s">
        <v>79</v>
      </c>
    </row>
    <row r="11573" spans="1:5" outlineLevel="2" x14ac:dyDescent="0.35">
      <c r="A11573" s="11">
        <v>43861</v>
      </c>
      <c r="B11573" t="s">
        <v>7</v>
      </c>
      <c r="C11573" s="5">
        <v>1236.69</v>
      </c>
      <c r="D11573" s="26" t="str">
        <f>IF(E11573="","TOTAL","")</f>
        <v/>
      </c>
      <c r="E11573" t="s">
        <v>79</v>
      </c>
    </row>
    <row r="11574" spans="1:5" outlineLevel="2" x14ac:dyDescent="0.35">
      <c r="A11574" s="11">
        <v>43861</v>
      </c>
      <c r="B11574" t="s">
        <v>7</v>
      </c>
      <c r="C11574" s="5">
        <v>2366.4</v>
      </c>
      <c r="D11574" s="26" t="str">
        <f>IF(E11574="","TOTAL","")</f>
        <v/>
      </c>
      <c r="E11574" t="s">
        <v>79</v>
      </c>
    </row>
    <row r="11575" spans="1:5" outlineLevel="2" x14ac:dyDescent="0.35">
      <c r="A11575" s="11">
        <v>43861</v>
      </c>
      <c r="B11575" t="s">
        <v>7</v>
      </c>
      <c r="C11575" s="5">
        <v>1183.2</v>
      </c>
      <c r="D11575" s="26" t="str">
        <f>IF(E11575="","TOTAL","")</f>
        <v/>
      </c>
      <c r="E11575" t="s">
        <v>79</v>
      </c>
    </row>
    <row r="11576" spans="1:5" outlineLevel="2" x14ac:dyDescent="0.35">
      <c r="A11576" s="11">
        <v>43861</v>
      </c>
      <c r="B11576" t="s">
        <v>7</v>
      </c>
      <c r="C11576" s="5">
        <v>3000.6</v>
      </c>
      <c r="D11576" s="26" t="str">
        <f>IF(E11576="","TOTAL","")</f>
        <v/>
      </c>
      <c r="E11576" t="s">
        <v>79</v>
      </c>
    </row>
    <row r="11577" spans="1:5" outlineLevel="2" x14ac:dyDescent="0.35">
      <c r="A11577" s="11">
        <v>43861</v>
      </c>
      <c r="B11577" t="s">
        <v>7</v>
      </c>
      <c r="C11577" s="5">
        <v>983.01</v>
      </c>
      <c r="D11577" s="26" t="str">
        <f>IF(E11577="","TOTAL","")</f>
        <v/>
      </c>
      <c r="E11577" t="s">
        <v>79</v>
      </c>
    </row>
    <row r="11578" spans="1:5" outlineLevel="2" x14ac:dyDescent="0.35">
      <c r="A11578" s="11">
        <v>43861</v>
      </c>
      <c r="B11578" t="s">
        <v>7</v>
      </c>
      <c r="C11578" s="5">
        <v>951.3</v>
      </c>
      <c r="D11578" s="26" t="str">
        <f>IF(E11578="","TOTAL","")</f>
        <v/>
      </c>
      <c r="E11578" t="s">
        <v>79</v>
      </c>
    </row>
    <row r="11579" spans="1:5" outlineLevel="2" x14ac:dyDescent="0.35">
      <c r="A11579" s="11">
        <v>43861</v>
      </c>
      <c r="B11579" t="s">
        <v>7</v>
      </c>
      <c r="C11579" s="5">
        <v>1183.2</v>
      </c>
      <c r="D11579" s="26" t="str">
        <f>IF(E11579="","TOTAL","")</f>
        <v/>
      </c>
      <c r="E11579" t="s">
        <v>79</v>
      </c>
    </row>
    <row r="11580" spans="1:5" outlineLevel="2" x14ac:dyDescent="0.35">
      <c r="A11580" s="11">
        <v>43861</v>
      </c>
      <c r="B11580" t="s">
        <v>7</v>
      </c>
      <c r="C11580" s="5">
        <v>951.3</v>
      </c>
      <c r="D11580" s="26" t="str">
        <f>IF(E11580="","TOTAL","")</f>
        <v/>
      </c>
      <c r="E11580" t="s">
        <v>79</v>
      </c>
    </row>
    <row r="11581" spans="1:5" outlineLevel="2" x14ac:dyDescent="0.35">
      <c r="A11581" s="11">
        <v>43861</v>
      </c>
      <c r="B11581" t="s">
        <v>7</v>
      </c>
      <c r="C11581" s="5">
        <v>317.10000000000002</v>
      </c>
      <c r="D11581" s="26" t="str">
        <f>IF(E11581="","TOTAL","")</f>
        <v/>
      </c>
      <c r="E11581" t="s">
        <v>79</v>
      </c>
    </row>
    <row r="11582" spans="1:5" outlineLevel="2" x14ac:dyDescent="0.35">
      <c r="A11582" s="11">
        <v>43861</v>
      </c>
      <c r="B11582" t="s">
        <v>7</v>
      </c>
      <c r="C11582" s="5">
        <v>1183.2</v>
      </c>
      <c r="D11582" s="26" t="str">
        <f>IF(E11582="","TOTAL","")</f>
        <v/>
      </c>
      <c r="E11582" t="s">
        <v>79</v>
      </c>
    </row>
    <row r="11583" spans="1:5" outlineLevel="2" x14ac:dyDescent="0.35">
      <c r="A11583" s="11">
        <v>43861</v>
      </c>
      <c r="B11583" t="s">
        <v>7</v>
      </c>
      <c r="C11583" s="5">
        <v>634.20000000000005</v>
      </c>
      <c r="D11583" s="26" t="str">
        <f>IF(E11583="","TOTAL","")</f>
        <v/>
      </c>
      <c r="E11583" t="s">
        <v>79</v>
      </c>
    </row>
    <row r="11584" spans="1:5" outlineLevel="2" x14ac:dyDescent="0.35">
      <c r="A11584" s="11">
        <v>43861</v>
      </c>
      <c r="B11584" t="s">
        <v>7</v>
      </c>
      <c r="C11584" s="5">
        <v>983.01</v>
      </c>
      <c r="D11584" s="26" t="str">
        <f>IF(E11584="","TOTAL","")</f>
        <v/>
      </c>
      <c r="E11584" t="s">
        <v>79</v>
      </c>
    </row>
    <row r="11585" spans="1:5" outlineLevel="2" x14ac:dyDescent="0.35">
      <c r="A11585" s="11">
        <v>43861</v>
      </c>
      <c r="B11585" t="s">
        <v>7</v>
      </c>
      <c r="C11585" s="5">
        <v>951.3</v>
      </c>
      <c r="D11585" s="26" t="str">
        <f>IF(E11585="","TOTAL","")</f>
        <v/>
      </c>
      <c r="E11585" t="s">
        <v>79</v>
      </c>
    </row>
    <row r="11586" spans="1:5" outlineLevel="2" x14ac:dyDescent="0.35">
      <c r="A11586" s="11">
        <v>43861</v>
      </c>
      <c r="B11586" t="s">
        <v>7</v>
      </c>
      <c r="C11586" s="5">
        <v>1268.4000000000001</v>
      </c>
      <c r="D11586" s="26" t="str">
        <f>IF(E11586="","TOTAL","")</f>
        <v/>
      </c>
      <c r="E11586" t="s">
        <v>79</v>
      </c>
    </row>
    <row r="11587" spans="1:5" outlineLevel="2" x14ac:dyDescent="0.35">
      <c r="A11587" s="11">
        <v>43861</v>
      </c>
      <c r="B11587" t="s">
        <v>7</v>
      </c>
      <c r="C11587" s="5">
        <v>1268.4000000000001</v>
      </c>
      <c r="D11587" s="26" t="str">
        <f>IF(E11587="","TOTAL","")</f>
        <v/>
      </c>
      <c r="E11587" t="s">
        <v>79</v>
      </c>
    </row>
    <row r="11588" spans="1:5" outlineLevel="1" x14ac:dyDescent="0.35">
      <c r="A11588" s="25">
        <f>A11587</f>
        <v>43861</v>
      </c>
      <c r="B11588" s="24" t="str">
        <f>B11587</f>
        <v>BOSWORTH PAPERS INC</v>
      </c>
      <c r="C11588" s="26">
        <f>SUBTOTAL(9,C11548:C11587)</f>
        <v>40435.410000000003</v>
      </c>
      <c r="D11588" s="26" t="str">
        <f>IF(E11588="","TOTAL","")</f>
        <v>TOTAL</v>
      </c>
    </row>
    <row r="11589" spans="1:5" outlineLevel="2" x14ac:dyDescent="0.35">
      <c r="A11589" s="11">
        <v>43861</v>
      </c>
      <c r="B11589" t="s">
        <v>977</v>
      </c>
      <c r="C11589" s="5">
        <v>115</v>
      </c>
      <c r="D11589" s="26" t="str">
        <f>IF(E11589="","TOTAL","")</f>
        <v/>
      </c>
      <c r="E11589" t="s">
        <v>77</v>
      </c>
    </row>
    <row r="11590" spans="1:5" outlineLevel="2" x14ac:dyDescent="0.35">
      <c r="A11590" s="11">
        <v>43861</v>
      </c>
      <c r="B11590" t="s">
        <v>977</v>
      </c>
      <c r="C11590" s="5">
        <v>115</v>
      </c>
      <c r="D11590" s="26" t="str">
        <f>IF(E11590="","TOTAL","")</f>
        <v/>
      </c>
      <c r="E11590" t="s">
        <v>77</v>
      </c>
    </row>
    <row r="11591" spans="1:5" outlineLevel="1" x14ac:dyDescent="0.35">
      <c r="A11591" s="25">
        <f>A11590</f>
        <v>43861</v>
      </c>
      <c r="B11591" s="24" t="str">
        <f>B11590</f>
        <v>JERRY BOYD</v>
      </c>
      <c r="C11591" s="26">
        <f>SUBTOTAL(9,C11589:C11590)</f>
        <v>230</v>
      </c>
      <c r="D11591" s="26" t="str">
        <f>IF(E11591="","TOTAL","")</f>
        <v>TOTAL</v>
      </c>
    </row>
    <row r="11592" spans="1:5" outlineLevel="2" x14ac:dyDescent="0.35">
      <c r="A11592" s="11">
        <v>43861</v>
      </c>
      <c r="B11592" t="s">
        <v>411</v>
      </c>
      <c r="C11592" s="5">
        <v>2400</v>
      </c>
      <c r="D11592" s="26" t="str">
        <f>IF(E11592="","TOTAL","")</f>
        <v/>
      </c>
      <c r="E11592" t="s">
        <v>77</v>
      </c>
    </row>
    <row r="11593" spans="1:5" outlineLevel="1" x14ac:dyDescent="0.35">
      <c r="A11593" s="25">
        <f>A11592</f>
        <v>43861</v>
      </c>
      <c r="B11593" s="24" t="str">
        <f>B11592</f>
        <v>BEVERLY J BRAMAN</v>
      </c>
      <c r="C11593" s="26">
        <f>SUBTOTAL(9,C11592:C11592)</f>
        <v>2400</v>
      </c>
      <c r="D11593" s="26" t="str">
        <f>IF(E11593="","TOTAL","")</f>
        <v>TOTAL</v>
      </c>
    </row>
    <row r="11594" spans="1:5" outlineLevel="2" x14ac:dyDescent="0.35">
      <c r="A11594" s="11">
        <v>43861</v>
      </c>
      <c r="B11594" t="s">
        <v>25</v>
      </c>
      <c r="C11594" s="5">
        <v>1175.06</v>
      </c>
      <c r="D11594" s="26" t="str">
        <f>IF(E11594="","TOTAL","")</f>
        <v/>
      </c>
      <c r="E11594" t="s">
        <v>79</v>
      </c>
    </row>
    <row r="11595" spans="1:5" outlineLevel="2" x14ac:dyDescent="0.35">
      <c r="A11595" s="11">
        <v>43861</v>
      </c>
      <c r="B11595" t="s">
        <v>25</v>
      </c>
      <c r="C11595" s="5">
        <v>58.1</v>
      </c>
      <c r="D11595" s="26" t="str">
        <f>IF(E11595="","TOTAL","")</f>
        <v/>
      </c>
      <c r="E11595" t="s">
        <v>79</v>
      </c>
    </row>
    <row r="11596" spans="1:5" outlineLevel="2" x14ac:dyDescent="0.35">
      <c r="A11596" s="11">
        <v>43861</v>
      </c>
      <c r="B11596" t="s">
        <v>25</v>
      </c>
      <c r="C11596" s="5">
        <v>2191.15</v>
      </c>
      <c r="D11596" s="26" t="str">
        <f>IF(E11596="","TOTAL","")</f>
        <v/>
      </c>
      <c r="E11596" t="s">
        <v>79</v>
      </c>
    </row>
    <row r="11597" spans="1:5" outlineLevel="2" x14ac:dyDescent="0.35">
      <c r="A11597" s="11">
        <v>43861</v>
      </c>
      <c r="B11597" t="s">
        <v>25</v>
      </c>
      <c r="C11597" s="5">
        <v>464</v>
      </c>
      <c r="D11597" s="26" t="str">
        <f>IF(E11597="","TOTAL","")</f>
        <v/>
      </c>
      <c r="E11597" t="s">
        <v>79</v>
      </c>
    </row>
    <row r="11598" spans="1:5" outlineLevel="2" x14ac:dyDescent="0.35">
      <c r="A11598" s="11">
        <v>43861</v>
      </c>
      <c r="B11598" t="s">
        <v>25</v>
      </c>
      <c r="C11598" s="5">
        <v>1721.7</v>
      </c>
      <c r="D11598" s="26" t="str">
        <f>IF(E11598="","TOTAL","")</f>
        <v/>
      </c>
      <c r="E11598" t="s">
        <v>79</v>
      </c>
    </row>
    <row r="11599" spans="1:5" outlineLevel="2" x14ac:dyDescent="0.35">
      <c r="A11599" s="11">
        <v>43861</v>
      </c>
      <c r="B11599" t="s">
        <v>25</v>
      </c>
      <c r="C11599" s="5">
        <v>702</v>
      </c>
      <c r="D11599" s="26" t="str">
        <f>IF(E11599="","TOTAL","")</f>
        <v/>
      </c>
      <c r="E11599" t="s">
        <v>79</v>
      </c>
    </row>
    <row r="11600" spans="1:5" outlineLevel="2" x14ac:dyDescent="0.35">
      <c r="A11600" s="11">
        <v>43861</v>
      </c>
      <c r="B11600" t="s">
        <v>25</v>
      </c>
      <c r="C11600" s="5">
        <v>127.25</v>
      </c>
      <c r="D11600" s="26" t="str">
        <f>IF(E11600="","TOTAL","")</f>
        <v/>
      </c>
      <c r="E11600" t="s">
        <v>79</v>
      </c>
    </row>
    <row r="11601" spans="1:5" outlineLevel="2" x14ac:dyDescent="0.35">
      <c r="A11601" s="11">
        <v>43861</v>
      </c>
      <c r="B11601" t="s">
        <v>25</v>
      </c>
      <c r="C11601" s="5">
        <v>836.4</v>
      </c>
      <c r="D11601" s="26" t="str">
        <f>IF(E11601="","TOTAL","")</f>
        <v/>
      </c>
      <c r="E11601" t="s">
        <v>79</v>
      </c>
    </row>
    <row r="11602" spans="1:5" outlineLevel="2" x14ac:dyDescent="0.35">
      <c r="A11602" s="11">
        <v>43861</v>
      </c>
      <c r="B11602" t="s">
        <v>25</v>
      </c>
      <c r="C11602" s="5">
        <v>219.3</v>
      </c>
      <c r="D11602" s="26" t="str">
        <f>IF(E11602="","TOTAL","")</f>
        <v/>
      </c>
      <c r="E11602" t="s">
        <v>79</v>
      </c>
    </row>
    <row r="11603" spans="1:5" outlineLevel="2" x14ac:dyDescent="0.35">
      <c r="A11603" s="11">
        <v>43861</v>
      </c>
      <c r="B11603" t="s">
        <v>25</v>
      </c>
      <c r="C11603" s="5">
        <v>586.5</v>
      </c>
      <c r="D11603" s="26" t="str">
        <f>IF(E11603="","TOTAL","")</f>
        <v/>
      </c>
      <c r="E11603" t="s">
        <v>79</v>
      </c>
    </row>
    <row r="11604" spans="1:5" outlineLevel="2" x14ac:dyDescent="0.35">
      <c r="A11604" s="11">
        <v>43861</v>
      </c>
      <c r="B11604" t="s">
        <v>25</v>
      </c>
      <c r="C11604" s="5">
        <v>198.2</v>
      </c>
      <c r="D11604" s="26" t="str">
        <f>IF(E11604="","TOTAL","")</f>
        <v/>
      </c>
      <c r="E11604" t="s">
        <v>79</v>
      </c>
    </row>
    <row r="11605" spans="1:5" outlineLevel="2" x14ac:dyDescent="0.35">
      <c r="A11605" s="11">
        <v>43861</v>
      </c>
      <c r="B11605" t="s">
        <v>25</v>
      </c>
      <c r="C11605" s="5">
        <v>73.5</v>
      </c>
      <c r="D11605" s="26" t="str">
        <f>IF(E11605="","TOTAL","")</f>
        <v/>
      </c>
      <c r="E11605" t="s">
        <v>79</v>
      </c>
    </row>
    <row r="11606" spans="1:5" outlineLevel="2" x14ac:dyDescent="0.35">
      <c r="A11606" s="11">
        <v>43861</v>
      </c>
      <c r="B11606" t="s">
        <v>25</v>
      </c>
      <c r="C11606" s="5">
        <v>2385</v>
      </c>
      <c r="D11606" s="26" t="str">
        <f>IF(E11606="","TOTAL","")</f>
        <v/>
      </c>
      <c r="E11606" t="s">
        <v>79</v>
      </c>
    </row>
    <row r="11607" spans="1:5" outlineLevel="2" x14ac:dyDescent="0.35">
      <c r="A11607" s="11">
        <v>43861</v>
      </c>
      <c r="B11607" t="s">
        <v>25</v>
      </c>
      <c r="C11607" s="5">
        <v>1050</v>
      </c>
      <c r="D11607" s="26" t="str">
        <f>IF(E11607="","TOTAL","")</f>
        <v/>
      </c>
      <c r="E11607" t="s">
        <v>79</v>
      </c>
    </row>
    <row r="11608" spans="1:5" outlineLevel="2" x14ac:dyDescent="0.35">
      <c r="A11608" s="11">
        <v>43861</v>
      </c>
      <c r="B11608" t="s">
        <v>25</v>
      </c>
      <c r="C11608" s="5">
        <v>351</v>
      </c>
      <c r="D11608" s="26" t="str">
        <f>IF(E11608="","TOTAL","")</f>
        <v/>
      </c>
      <c r="E11608" t="s">
        <v>79</v>
      </c>
    </row>
    <row r="11609" spans="1:5" outlineLevel="2" x14ac:dyDescent="0.35">
      <c r="A11609" s="11">
        <v>43861</v>
      </c>
      <c r="B11609" t="s">
        <v>25</v>
      </c>
      <c r="C11609" s="5">
        <v>785.95</v>
      </c>
      <c r="D11609" s="26" t="str">
        <f>IF(E11609="","TOTAL","")</f>
        <v/>
      </c>
      <c r="E11609" t="s">
        <v>79</v>
      </c>
    </row>
    <row r="11610" spans="1:5" outlineLevel="1" x14ac:dyDescent="0.35">
      <c r="A11610" s="25">
        <f>A11609</f>
        <v>43861</v>
      </c>
      <c r="B11610" s="24" t="str">
        <f>B11609</f>
        <v>BRAMMERS ATHLETIC WAREHOUSE</v>
      </c>
      <c r="C11610" s="26">
        <f>SUBTOTAL(9,C11594:C11609)</f>
        <v>12925.11</v>
      </c>
      <c r="D11610" s="26" t="str">
        <f>IF(E11610="","TOTAL","")</f>
        <v>TOTAL</v>
      </c>
    </row>
    <row r="11611" spans="1:5" outlineLevel="2" x14ac:dyDescent="0.35">
      <c r="A11611" s="11">
        <v>43861</v>
      </c>
      <c r="B11611" t="s">
        <v>406</v>
      </c>
      <c r="C11611" s="5">
        <v>334.4</v>
      </c>
      <c r="D11611" s="26" t="str">
        <f>IF(E11611="","TOTAL","")</f>
        <v/>
      </c>
      <c r="E11611" t="s">
        <v>79</v>
      </c>
    </row>
    <row r="11612" spans="1:5" outlineLevel="2" x14ac:dyDescent="0.35">
      <c r="A11612" s="11">
        <v>43861</v>
      </c>
      <c r="B11612" t="s">
        <v>406</v>
      </c>
      <c r="C11612" s="5">
        <v>1236.1500000000001</v>
      </c>
      <c r="D11612" s="26" t="str">
        <f>IF(E11612="","TOTAL","")</f>
        <v/>
      </c>
      <c r="E11612" t="s">
        <v>79</v>
      </c>
    </row>
    <row r="11613" spans="1:5" outlineLevel="1" x14ac:dyDescent="0.35">
      <c r="A11613" s="25">
        <f>A11612</f>
        <v>43861</v>
      </c>
      <c r="B11613" s="24" t="str">
        <f>B11612</f>
        <v>BRAZOS FOREST PRODUCTS</v>
      </c>
      <c r="C11613" s="26">
        <f>SUBTOTAL(9,C11611:C11612)</f>
        <v>1570.5500000000002</v>
      </c>
      <c r="D11613" s="26" t="str">
        <f>IF(E11613="","TOTAL","")</f>
        <v>TOTAL</v>
      </c>
    </row>
    <row r="11614" spans="1:5" outlineLevel="2" x14ac:dyDescent="0.35">
      <c r="A11614" s="11">
        <v>43861</v>
      </c>
      <c r="B11614" t="s">
        <v>680</v>
      </c>
      <c r="C11614" s="5">
        <v>125</v>
      </c>
      <c r="D11614" s="26" t="str">
        <f>IF(E11614="","TOTAL","")</f>
        <v/>
      </c>
      <c r="E11614" t="s">
        <v>77</v>
      </c>
    </row>
    <row r="11615" spans="1:5" outlineLevel="2" x14ac:dyDescent="0.35">
      <c r="A11615" s="11">
        <v>43861</v>
      </c>
      <c r="B11615" t="s">
        <v>680</v>
      </c>
      <c r="C11615" s="5">
        <v>125</v>
      </c>
      <c r="D11615" s="26" t="str">
        <f>IF(E11615="","TOTAL","")</f>
        <v/>
      </c>
      <c r="E11615" t="s">
        <v>77</v>
      </c>
    </row>
    <row r="11616" spans="1:5" outlineLevel="1" x14ac:dyDescent="0.35">
      <c r="A11616" s="25">
        <f>A11615</f>
        <v>43861</v>
      </c>
      <c r="B11616" s="24" t="str">
        <f>B11615</f>
        <v>WILLIAM LEE BRILEY JR</v>
      </c>
      <c r="C11616" s="26">
        <f>SUBTOTAL(9,C11614:C11615)</f>
        <v>250</v>
      </c>
      <c r="D11616" s="26" t="str">
        <f>IF(E11616="","TOTAL","")</f>
        <v>TOTAL</v>
      </c>
    </row>
    <row r="11617" spans="1:5" outlineLevel="2" x14ac:dyDescent="0.35">
      <c r="A11617" s="11">
        <v>43861</v>
      </c>
      <c r="B11617" t="s">
        <v>681</v>
      </c>
      <c r="C11617" s="5">
        <v>85</v>
      </c>
      <c r="D11617" s="26" t="str">
        <f>IF(E11617="","TOTAL","")</f>
        <v/>
      </c>
      <c r="E11617" t="s">
        <v>77</v>
      </c>
    </row>
    <row r="11618" spans="1:5" outlineLevel="1" x14ac:dyDescent="0.35">
      <c r="A11618" s="25">
        <f>A11617</f>
        <v>43861</v>
      </c>
      <c r="B11618" s="24" t="str">
        <f>B11617</f>
        <v>CHRISTOPHER M BRISCO II</v>
      </c>
      <c r="C11618" s="26">
        <f>SUBTOTAL(9,C11617:C11617)</f>
        <v>85</v>
      </c>
      <c r="D11618" s="26" t="str">
        <f>IF(E11618="","TOTAL","")</f>
        <v>TOTAL</v>
      </c>
    </row>
    <row r="11619" spans="1:5" outlineLevel="2" x14ac:dyDescent="0.35">
      <c r="A11619" s="11">
        <v>43861</v>
      </c>
      <c r="B11619" t="s">
        <v>469</v>
      </c>
      <c r="C11619" s="5">
        <v>134.94999999999999</v>
      </c>
      <c r="D11619" s="26" t="str">
        <f>IF(E11619="","TOTAL","")</f>
        <v/>
      </c>
      <c r="E11619" t="s">
        <v>79</v>
      </c>
    </row>
    <row r="11620" spans="1:5" outlineLevel="1" x14ac:dyDescent="0.35">
      <c r="A11620" s="25">
        <f>A11619</f>
        <v>43861</v>
      </c>
      <c r="B11620" s="24" t="str">
        <f>B11619</f>
        <v>BROOKS DUPLICATOR CO</v>
      </c>
      <c r="C11620" s="26">
        <f>SUBTOTAL(9,C11619:C11619)</f>
        <v>134.94999999999999</v>
      </c>
      <c r="D11620" s="26" t="str">
        <f>IF(E11620="","TOTAL","")</f>
        <v>TOTAL</v>
      </c>
    </row>
    <row r="11621" spans="1:5" outlineLevel="2" x14ac:dyDescent="0.35">
      <c r="A11621" s="11">
        <v>43861</v>
      </c>
      <c r="B11621" t="s">
        <v>135</v>
      </c>
      <c r="C11621" s="5">
        <v>-23.39</v>
      </c>
      <c r="D11621" s="26" t="str">
        <f>IF(E11621="","TOTAL","")</f>
        <v/>
      </c>
      <c r="E11621" t="s">
        <v>81</v>
      </c>
    </row>
    <row r="11622" spans="1:5" outlineLevel="2" x14ac:dyDescent="0.35">
      <c r="A11622" s="11">
        <v>43861</v>
      </c>
      <c r="B11622" t="s">
        <v>135</v>
      </c>
      <c r="C11622" s="5">
        <v>-65.510000000000005</v>
      </c>
      <c r="D11622" s="26" t="str">
        <f>IF(E11622="","TOTAL","")</f>
        <v/>
      </c>
      <c r="E11622" t="s">
        <v>81</v>
      </c>
    </row>
    <row r="11623" spans="1:5" outlineLevel="2" x14ac:dyDescent="0.35">
      <c r="A11623" s="11">
        <v>43861</v>
      </c>
      <c r="B11623" t="s">
        <v>135</v>
      </c>
      <c r="C11623" s="5">
        <v>3300</v>
      </c>
      <c r="D11623" s="26" t="str">
        <f>IF(E11623="","TOTAL","")</f>
        <v/>
      </c>
      <c r="E11623" t="s">
        <v>85</v>
      </c>
    </row>
    <row r="11624" spans="1:5" outlineLevel="2" x14ac:dyDescent="0.35">
      <c r="A11624" s="11">
        <v>43861</v>
      </c>
      <c r="B11624" t="s">
        <v>135</v>
      </c>
      <c r="C11624" s="5">
        <v>309.74</v>
      </c>
      <c r="D11624" s="26" t="str">
        <f>IF(E11624="","TOTAL","")</f>
        <v/>
      </c>
      <c r="E11624" t="s">
        <v>81</v>
      </c>
    </row>
    <row r="11625" spans="1:5" outlineLevel="1" x14ac:dyDescent="0.35">
      <c r="A11625" s="25">
        <f>A11624</f>
        <v>43861</v>
      </c>
      <c r="B11625" s="24" t="str">
        <f>B11624</f>
        <v>BROOKSIDE EQUIPMENT SALES INC</v>
      </c>
      <c r="C11625" s="26">
        <f>SUBTOTAL(9,C11621:C11624)</f>
        <v>3520.84</v>
      </c>
      <c r="D11625" s="26" t="str">
        <f>IF(E11625="","TOTAL","")</f>
        <v>TOTAL</v>
      </c>
    </row>
    <row r="11626" spans="1:5" outlineLevel="2" x14ac:dyDescent="0.35">
      <c r="A11626" s="11">
        <v>43861</v>
      </c>
      <c r="B11626" t="s">
        <v>565</v>
      </c>
      <c r="C11626" s="5">
        <v>125</v>
      </c>
      <c r="D11626" s="26" t="str">
        <f>IF(E11626="","TOTAL","")</f>
        <v/>
      </c>
      <c r="E11626" t="s">
        <v>77</v>
      </c>
    </row>
    <row r="11627" spans="1:5" outlineLevel="1" x14ac:dyDescent="0.35">
      <c r="A11627" s="25">
        <f>A11626</f>
        <v>43861</v>
      </c>
      <c r="B11627" s="24" t="str">
        <f>B11626</f>
        <v>TRACIE BROWN</v>
      </c>
      <c r="C11627" s="26">
        <f>SUBTOTAL(9,C11626:C11626)</f>
        <v>125</v>
      </c>
      <c r="D11627" s="26" t="str">
        <f>IF(E11627="","TOTAL","")</f>
        <v>TOTAL</v>
      </c>
    </row>
    <row r="11628" spans="1:5" outlineLevel="2" x14ac:dyDescent="0.35">
      <c r="A11628" s="11">
        <v>43861</v>
      </c>
      <c r="B11628" t="s">
        <v>1744</v>
      </c>
      <c r="C11628" s="5">
        <v>10097.5</v>
      </c>
      <c r="D11628" s="26" t="str">
        <f>IF(E11628="","TOTAL","")</f>
        <v/>
      </c>
      <c r="E11628" t="s">
        <v>421</v>
      </c>
    </row>
    <row r="11629" spans="1:5" outlineLevel="2" x14ac:dyDescent="0.35">
      <c r="A11629" s="11">
        <v>43861</v>
      </c>
      <c r="B11629" t="s">
        <v>1744</v>
      </c>
      <c r="C11629" s="5">
        <v>10097.5</v>
      </c>
      <c r="D11629" s="26" t="str">
        <f>IF(E11629="","TOTAL","")</f>
        <v/>
      </c>
      <c r="E11629" t="s">
        <v>421</v>
      </c>
    </row>
    <row r="11630" spans="1:5" outlineLevel="1" x14ac:dyDescent="0.35">
      <c r="A11630" s="25">
        <f>A11629</f>
        <v>43861</v>
      </c>
      <c r="B11630" s="24" t="str">
        <f>B11629</f>
        <v>BUCK TERRELL ATHLETICS</v>
      </c>
      <c r="C11630" s="26">
        <f>SUBTOTAL(9,C11628:C11629)</f>
        <v>20195</v>
      </c>
      <c r="D11630" s="26" t="str">
        <f>IF(E11630="","TOTAL","")</f>
        <v>TOTAL</v>
      </c>
    </row>
    <row r="11631" spans="1:5" outlineLevel="2" x14ac:dyDescent="0.35">
      <c r="A11631" s="11">
        <v>43861</v>
      </c>
      <c r="B11631" t="s">
        <v>2041</v>
      </c>
      <c r="C11631" s="5">
        <v>875</v>
      </c>
      <c r="D11631" s="26" t="str">
        <f>IF(E11631="","TOTAL","")</f>
        <v/>
      </c>
      <c r="E11631" t="s">
        <v>93</v>
      </c>
    </row>
    <row r="11632" spans="1:5" outlineLevel="1" x14ac:dyDescent="0.35">
      <c r="A11632" s="25">
        <f>A11631</f>
        <v>43861</v>
      </c>
      <c r="B11632" s="24" t="str">
        <f>B11631</f>
        <v>BULLER PHOTOGRAPHY</v>
      </c>
      <c r="C11632" s="26">
        <f>SUBTOTAL(9,C11631:C11631)</f>
        <v>875</v>
      </c>
      <c r="D11632" s="26" t="str">
        <f>IF(E11632="","TOTAL","")</f>
        <v>TOTAL</v>
      </c>
    </row>
    <row r="11633" spans="1:5" outlineLevel="2" x14ac:dyDescent="0.35">
      <c r="A11633" s="11">
        <v>43861</v>
      </c>
      <c r="B11633" t="s">
        <v>2042</v>
      </c>
      <c r="C11633" s="5">
        <v>85</v>
      </c>
      <c r="D11633" s="26" t="str">
        <f>IF(E11633="","TOTAL","")</f>
        <v/>
      </c>
      <c r="E11633" t="s">
        <v>77</v>
      </c>
    </row>
    <row r="11634" spans="1:5" outlineLevel="1" x14ac:dyDescent="0.35">
      <c r="A11634" s="25">
        <f>A11633</f>
        <v>43861</v>
      </c>
      <c r="B11634" s="24" t="str">
        <f>B11633</f>
        <v>ALYWIN L BURGESS</v>
      </c>
      <c r="C11634" s="26">
        <f>SUBTOTAL(9,C11633:C11633)</f>
        <v>85</v>
      </c>
      <c r="D11634" s="26" t="str">
        <f>IF(E11634="","TOTAL","")</f>
        <v>TOTAL</v>
      </c>
    </row>
    <row r="11635" spans="1:5" outlineLevel="2" x14ac:dyDescent="0.35">
      <c r="A11635" s="11">
        <v>43861</v>
      </c>
      <c r="B11635" t="s">
        <v>566</v>
      </c>
      <c r="C11635" s="5">
        <v>125</v>
      </c>
      <c r="D11635" s="26" t="str">
        <f>IF(E11635="","TOTAL","")</f>
        <v/>
      </c>
      <c r="E11635" t="s">
        <v>77</v>
      </c>
    </row>
    <row r="11636" spans="1:5" outlineLevel="1" x14ac:dyDescent="0.35">
      <c r="A11636" s="25">
        <f>A11635</f>
        <v>43861</v>
      </c>
      <c r="B11636" s="24" t="str">
        <f>B11635</f>
        <v>JACQUES BURKHALTER</v>
      </c>
      <c r="C11636" s="26">
        <f>SUBTOTAL(9,C11635:C11635)</f>
        <v>125</v>
      </c>
      <c r="D11636" s="26" t="str">
        <f>IF(E11636="","TOTAL","")</f>
        <v>TOTAL</v>
      </c>
    </row>
    <row r="11637" spans="1:5" outlineLevel="2" x14ac:dyDescent="0.35">
      <c r="A11637" s="11">
        <v>43861</v>
      </c>
      <c r="B11637" t="s">
        <v>1144</v>
      </c>
      <c r="C11637" s="5">
        <v>90</v>
      </c>
      <c r="D11637" s="26" t="str">
        <f>IF(E11637="","TOTAL","")</f>
        <v/>
      </c>
      <c r="E11637" t="s">
        <v>77</v>
      </c>
    </row>
    <row r="11638" spans="1:5" outlineLevel="1" x14ac:dyDescent="0.35">
      <c r="A11638" s="25">
        <f>A11637</f>
        <v>43861</v>
      </c>
      <c r="B11638" s="24" t="str">
        <f>B11637</f>
        <v>ADDISON CALL</v>
      </c>
      <c r="C11638" s="26">
        <f>SUBTOTAL(9,C11637:C11637)</f>
        <v>90</v>
      </c>
      <c r="D11638" s="26" t="str">
        <f>IF(E11638="","TOTAL","")</f>
        <v>TOTAL</v>
      </c>
    </row>
    <row r="11639" spans="1:5" outlineLevel="2" x14ac:dyDescent="0.35">
      <c r="A11639" s="11">
        <v>43861</v>
      </c>
      <c r="B11639" t="s">
        <v>2043</v>
      </c>
      <c r="C11639" s="5">
        <v>144</v>
      </c>
      <c r="D11639" s="26" t="str">
        <f>IF(E11639="","TOTAL","")</f>
        <v/>
      </c>
      <c r="E11639" t="s">
        <v>79</v>
      </c>
    </row>
    <row r="11640" spans="1:5" outlineLevel="1" x14ac:dyDescent="0.35">
      <c r="A11640" s="25">
        <f>A11639</f>
        <v>43861</v>
      </c>
      <c r="B11640" s="24" t="str">
        <f>B11639</f>
        <v>BALFOUR CAMPUS SUPPLY HOUSTON</v>
      </c>
      <c r="C11640" s="26">
        <f>SUBTOTAL(9,C11639:C11639)</f>
        <v>144</v>
      </c>
      <c r="D11640" s="26" t="str">
        <f>IF(E11640="","TOTAL","")</f>
        <v>TOTAL</v>
      </c>
    </row>
    <row r="11641" spans="1:5" outlineLevel="2" x14ac:dyDescent="0.35">
      <c r="A11641" s="11">
        <v>43861</v>
      </c>
      <c r="B11641" t="s">
        <v>2044</v>
      </c>
      <c r="C11641" s="5">
        <v>945</v>
      </c>
      <c r="D11641" s="26" t="str">
        <f>IF(E11641="","TOTAL","")</f>
        <v/>
      </c>
      <c r="E11641" t="s">
        <v>77</v>
      </c>
    </row>
    <row r="11642" spans="1:5" outlineLevel="1" x14ac:dyDescent="0.35">
      <c r="A11642" s="25">
        <f>A11641</f>
        <v>43861</v>
      </c>
      <c r="B11642" s="24" t="str">
        <f>B11641</f>
        <v>CANAL TRANSLATION SERVICES</v>
      </c>
      <c r="C11642" s="26">
        <f>SUBTOTAL(9,C11641:C11641)</f>
        <v>945</v>
      </c>
      <c r="D11642" s="26" t="str">
        <f>IF(E11642="","TOTAL","")</f>
        <v>TOTAL</v>
      </c>
    </row>
    <row r="11643" spans="1:5" outlineLevel="2" x14ac:dyDescent="0.35">
      <c r="A11643" s="11">
        <v>43861</v>
      </c>
      <c r="B11643" t="s">
        <v>847</v>
      </c>
      <c r="C11643" s="5">
        <v>65</v>
      </c>
      <c r="D11643" s="26" t="str">
        <f>IF(E11643="","TOTAL","")</f>
        <v/>
      </c>
      <c r="E11643" t="s">
        <v>77</v>
      </c>
    </row>
    <row r="11644" spans="1:5" outlineLevel="1" x14ac:dyDescent="0.35">
      <c r="A11644" s="25">
        <f>A11643</f>
        <v>43861</v>
      </c>
      <c r="B11644" s="24" t="str">
        <f>B11643</f>
        <v>CEDRIC D CANNON</v>
      </c>
      <c r="C11644" s="26">
        <f>SUBTOTAL(9,C11643:C11643)</f>
        <v>65</v>
      </c>
      <c r="D11644" s="26" t="str">
        <f>IF(E11644="","TOTAL","")</f>
        <v>TOTAL</v>
      </c>
    </row>
    <row r="11645" spans="1:5" outlineLevel="2" x14ac:dyDescent="0.35">
      <c r="A11645" s="11">
        <v>43861</v>
      </c>
      <c r="B11645" t="s">
        <v>492</v>
      </c>
      <c r="C11645" s="5">
        <v>632.36</v>
      </c>
      <c r="D11645" s="26" t="str">
        <f>IF(E11645="","TOTAL","")</f>
        <v/>
      </c>
      <c r="E11645" t="s">
        <v>80</v>
      </c>
    </row>
    <row r="11646" spans="1:5" outlineLevel="1" x14ac:dyDescent="0.35">
      <c r="A11646" s="25">
        <f>A11645</f>
        <v>43861</v>
      </c>
      <c r="B11646" s="24" t="str">
        <f>B11645</f>
        <v>COUGHLAN COMPANIES LLC</v>
      </c>
      <c r="C11646" s="26">
        <f>SUBTOTAL(9,C11645:C11645)</f>
        <v>632.36</v>
      </c>
      <c r="D11646" s="26" t="str">
        <f>IF(E11646="","TOTAL","")</f>
        <v>TOTAL</v>
      </c>
    </row>
    <row r="11647" spans="1:5" outlineLevel="2" x14ac:dyDescent="0.35">
      <c r="A11647" s="11">
        <v>43861</v>
      </c>
      <c r="B11647" t="s">
        <v>57</v>
      </c>
      <c r="C11647" s="5">
        <v>64.69</v>
      </c>
      <c r="D11647" s="26" t="str">
        <f>IF(E11647="","TOTAL","")</f>
        <v/>
      </c>
      <c r="E11647" t="s">
        <v>79</v>
      </c>
    </row>
    <row r="11648" spans="1:5" outlineLevel="2" x14ac:dyDescent="0.35">
      <c r="A11648" s="11">
        <v>43861</v>
      </c>
      <c r="B11648" t="s">
        <v>57</v>
      </c>
      <c r="C11648" s="5">
        <v>59.69</v>
      </c>
      <c r="D11648" s="26" t="str">
        <f>IF(E11648="","TOTAL","")</f>
        <v/>
      </c>
      <c r="E11648" t="s">
        <v>79</v>
      </c>
    </row>
    <row r="11649" spans="1:5" outlineLevel="1" x14ac:dyDescent="0.35">
      <c r="A11649" s="25">
        <f>A11648</f>
        <v>43861</v>
      </c>
      <c r="B11649" s="24" t="str">
        <f>B11648</f>
        <v>CAROLINA BIOLOGICAL SUPPLY COMPANY</v>
      </c>
      <c r="C11649" s="26">
        <f>SUBTOTAL(9,C11647:C11648)</f>
        <v>124.38</v>
      </c>
      <c r="D11649" s="26" t="str">
        <f>IF(E11649="","TOTAL","")</f>
        <v>TOTAL</v>
      </c>
    </row>
    <row r="11650" spans="1:5" outlineLevel="2" x14ac:dyDescent="0.35">
      <c r="A11650" s="11">
        <v>43861</v>
      </c>
      <c r="B11650" t="s">
        <v>685</v>
      </c>
      <c r="C11650" s="5">
        <v>65</v>
      </c>
      <c r="D11650" s="26" t="str">
        <f>IF(E11650="","TOTAL","")</f>
        <v/>
      </c>
      <c r="E11650" t="s">
        <v>77</v>
      </c>
    </row>
    <row r="11651" spans="1:5" outlineLevel="1" x14ac:dyDescent="0.35">
      <c r="A11651" s="25">
        <f>A11650</f>
        <v>43861</v>
      </c>
      <c r="B11651" s="24" t="str">
        <f>B11650</f>
        <v>GRADY CASTLEBERRY</v>
      </c>
      <c r="C11651" s="26">
        <f>SUBTOTAL(9,C11650:C11650)</f>
        <v>65</v>
      </c>
      <c r="D11651" s="26" t="str">
        <f>IF(E11651="","TOTAL","")</f>
        <v>TOTAL</v>
      </c>
    </row>
    <row r="11652" spans="1:5" outlineLevel="2" x14ac:dyDescent="0.35">
      <c r="A11652" s="11">
        <v>43861</v>
      </c>
      <c r="B11652" t="s">
        <v>2045</v>
      </c>
      <c r="C11652" s="5">
        <v>135</v>
      </c>
      <c r="D11652" s="26" t="str">
        <f>IF(E11652="","TOTAL","")</f>
        <v/>
      </c>
      <c r="E11652" t="s">
        <v>77</v>
      </c>
    </row>
    <row r="11653" spans="1:5" outlineLevel="1" x14ac:dyDescent="0.35">
      <c r="A11653" s="25">
        <f>A11652</f>
        <v>43861</v>
      </c>
      <c r="B11653" s="24" t="str">
        <f>B11652</f>
        <v>MARK CHARLES</v>
      </c>
      <c r="C11653" s="26">
        <f>SUBTOTAL(9,C11652:C11652)</f>
        <v>135</v>
      </c>
      <c r="D11653" s="26" t="str">
        <f>IF(E11653="","TOTAL","")</f>
        <v>TOTAL</v>
      </c>
    </row>
    <row r="11654" spans="1:5" outlineLevel="2" x14ac:dyDescent="0.35">
      <c r="A11654" s="11">
        <v>43861</v>
      </c>
      <c r="B11654" t="s">
        <v>26</v>
      </c>
      <c r="C11654" s="5">
        <v>30.63</v>
      </c>
      <c r="D11654" s="26" t="str">
        <f>IF(E11654="","TOTAL","")</f>
        <v/>
      </c>
      <c r="E11654" t="s">
        <v>93</v>
      </c>
    </row>
    <row r="11655" spans="1:5" outlineLevel="1" x14ac:dyDescent="0.35">
      <c r="A11655" s="25">
        <f>A11654</f>
        <v>43861</v>
      </c>
      <c r="B11655" s="24" t="str">
        <f>B11654</f>
        <v>CHICK FIL A</v>
      </c>
      <c r="C11655" s="26">
        <f>SUBTOTAL(9,C11654:C11654)</f>
        <v>30.63</v>
      </c>
      <c r="D11655" s="26" t="str">
        <f>IF(E11655="","TOTAL","")</f>
        <v>TOTAL</v>
      </c>
    </row>
    <row r="11656" spans="1:5" outlineLevel="2" x14ac:dyDescent="0.35">
      <c r="A11656" s="11">
        <v>43861</v>
      </c>
      <c r="B11656" t="s">
        <v>26</v>
      </c>
      <c r="C11656" s="5">
        <v>113.15</v>
      </c>
      <c r="D11656" s="26" t="str">
        <f>IF(E11656="","TOTAL","")</f>
        <v/>
      </c>
      <c r="E11656" t="s">
        <v>93</v>
      </c>
    </row>
    <row r="11657" spans="1:5" outlineLevel="1" x14ac:dyDescent="0.35">
      <c r="A11657" s="25">
        <f>A11656</f>
        <v>43861</v>
      </c>
      <c r="B11657" s="24" t="str">
        <f>B11656</f>
        <v>CHICK FIL A</v>
      </c>
      <c r="C11657" s="26">
        <f>SUBTOTAL(9,C11656:C11656)</f>
        <v>113.15</v>
      </c>
      <c r="D11657" s="26" t="str">
        <f>IF(E11657="","TOTAL","")</f>
        <v>TOTAL</v>
      </c>
    </row>
    <row r="11658" spans="1:5" outlineLevel="2" x14ac:dyDescent="0.35">
      <c r="A11658" s="11">
        <v>43861</v>
      </c>
      <c r="B11658" t="s">
        <v>26</v>
      </c>
      <c r="C11658" s="5">
        <v>310</v>
      </c>
      <c r="D11658" s="26" t="str">
        <f>IF(E11658="","TOTAL","")</f>
        <v/>
      </c>
      <c r="E11658" t="s">
        <v>93</v>
      </c>
    </row>
    <row r="11659" spans="1:5" outlineLevel="2" x14ac:dyDescent="0.35">
      <c r="A11659" s="11">
        <v>43861</v>
      </c>
      <c r="B11659" t="s">
        <v>26</v>
      </c>
      <c r="C11659" s="5">
        <v>124</v>
      </c>
      <c r="D11659" s="26" t="str">
        <f>IF(E11659="","TOTAL","")</f>
        <v/>
      </c>
      <c r="E11659" t="s">
        <v>93</v>
      </c>
    </row>
    <row r="11660" spans="1:5" outlineLevel="1" x14ac:dyDescent="0.35">
      <c r="A11660" s="25">
        <f>A11659</f>
        <v>43861</v>
      </c>
      <c r="B11660" s="24" t="str">
        <f>B11659</f>
        <v>CHICK FIL A</v>
      </c>
      <c r="C11660" s="26">
        <f>SUBTOTAL(9,C11658:C11659)</f>
        <v>434</v>
      </c>
      <c r="D11660" s="26" t="str">
        <f>IF(E11660="","TOTAL","")</f>
        <v>TOTAL</v>
      </c>
    </row>
    <row r="11661" spans="1:5" outlineLevel="2" x14ac:dyDescent="0.35">
      <c r="A11661" s="11">
        <v>43861</v>
      </c>
      <c r="B11661" t="s">
        <v>26</v>
      </c>
      <c r="C11661" s="5">
        <v>197.5</v>
      </c>
      <c r="D11661" s="26" t="str">
        <f>IF(E11661="","TOTAL","")</f>
        <v/>
      </c>
      <c r="E11661" t="s">
        <v>80</v>
      </c>
    </row>
    <row r="11662" spans="1:5" outlineLevel="1" x14ac:dyDescent="0.35">
      <c r="A11662" s="25">
        <f>A11661</f>
        <v>43861</v>
      </c>
      <c r="B11662" s="24" t="str">
        <f>B11661</f>
        <v>CHICK FIL A</v>
      </c>
      <c r="C11662" s="26">
        <f>SUBTOTAL(9,C11661:C11661)</f>
        <v>197.5</v>
      </c>
      <c r="D11662" s="26" t="str">
        <f>IF(E11662="","TOTAL","")</f>
        <v>TOTAL</v>
      </c>
    </row>
    <row r="11663" spans="1:5" outlineLevel="2" x14ac:dyDescent="0.35">
      <c r="A11663" s="11">
        <v>43861</v>
      </c>
      <c r="B11663" t="s">
        <v>2046</v>
      </c>
      <c r="C11663" s="5">
        <v>129.75</v>
      </c>
      <c r="D11663" s="26" t="str">
        <f>IF(E11663="","TOTAL","")</f>
        <v/>
      </c>
      <c r="E11663" t="s">
        <v>76</v>
      </c>
    </row>
    <row r="11664" spans="1:5" outlineLevel="1" x14ac:dyDescent="0.35">
      <c r="A11664" s="25">
        <f>A11663</f>
        <v>43861</v>
      </c>
      <c r="B11664" s="24" t="str">
        <f>B11663</f>
        <v>CHICKEN SALAD CHICK</v>
      </c>
      <c r="C11664" s="26">
        <f>SUBTOTAL(9,C11663:C11663)</f>
        <v>129.75</v>
      </c>
      <c r="D11664" s="26" t="str">
        <f>IF(E11664="","TOTAL","")</f>
        <v>TOTAL</v>
      </c>
    </row>
    <row r="11665" spans="1:5" outlineLevel="2" x14ac:dyDescent="0.35">
      <c r="A11665" s="11">
        <v>43861</v>
      </c>
      <c r="B11665" t="s">
        <v>339</v>
      </c>
      <c r="C11665" s="5">
        <v>409.27</v>
      </c>
      <c r="D11665" s="26" t="str">
        <f>IF(E11665="","TOTAL","")</f>
        <v/>
      </c>
      <c r="E11665" t="s">
        <v>93</v>
      </c>
    </row>
    <row r="11666" spans="1:5" outlineLevel="1" x14ac:dyDescent="0.35">
      <c r="A11666" s="25">
        <f>A11665</f>
        <v>43861</v>
      </c>
      <c r="B11666" s="24" t="str">
        <f>B11665</f>
        <v>CICIS PIZZA</v>
      </c>
      <c r="C11666" s="26">
        <f>SUBTOTAL(9,C11665:C11665)</f>
        <v>409.27</v>
      </c>
      <c r="D11666" s="26" t="str">
        <f>IF(E11666="","TOTAL","")</f>
        <v>TOTAL</v>
      </c>
    </row>
    <row r="11667" spans="1:5" outlineLevel="2" x14ac:dyDescent="0.35">
      <c r="A11667" s="11">
        <v>43861</v>
      </c>
      <c r="B11667" t="s">
        <v>432</v>
      </c>
      <c r="C11667" s="5">
        <v>11900.42</v>
      </c>
      <c r="D11667" s="26" t="str">
        <f>IF(E11667="","TOTAL","")</f>
        <v/>
      </c>
      <c r="E11667" t="s">
        <v>100</v>
      </c>
    </row>
    <row r="11668" spans="1:5" outlineLevel="2" x14ac:dyDescent="0.35">
      <c r="A11668" s="11">
        <v>43861</v>
      </c>
      <c r="B11668" t="s">
        <v>432</v>
      </c>
      <c r="C11668" s="5">
        <v>775.5</v>
      </c>
      <c r="D11668" s="26" t="str">
        <f>IF(E11668="","TOTAL","")</f>
        <v/>
      </c>
      <c r="E11668" t="s">
        <v>100</v>
      </c>
    </row>
    <row r="11669" spans="1:5" outlineLevel="2" x14ac:dyDescent="0.35">
      <c r="A11669" s="11">
        <v>43861</v>
      </c>
      <c r="B11669" t="s">
        <v>432</v>
      </c>
      <c r="C11669" s="5">
        <v>960.47</v>
      </c>
      <c r="D11669" s="26" t="str">
        <f>IF(E11669="","TOTAL","")</f>
        <v/>
      </c>
      <c r="E11669" t="s">
        <v>100</v>
      </c>
    </row>
    <row r="11670" spans="1:5" outlineLevel="1" x14ac:dyDescent="0.35">
      <c r="A11670" s="25">
        <f>A11669</f>
        <v>43861</v>
      </c>
      <c r="B11670" s="24" t="str">
        <f>B11669</f>
        <v>CINCO MUD #10</v>
      </c>
      <c r="C11670" s="26">
        <f>SUBTOTAL(9,C11667:C11669)</f>
        <v>13636.39</v>
      </c>
      <c r="D11670" s="26" t="str">
        <f>IF(E11670="","TOTAL","")</f>
        <v>TOTAL</v>
      </c>
    </row>
    <row r="11671" spans="1:5" outlineLevel="2" x14ac:dyDescent="0.35">
      <c r="A11671" s="11">
        <v>43861</v>
      </c>
      <c r="B11671" t="s">
        <v>687</v>
      </c>
      <c r="C11671" s="5">
        <v>842.17</v>
      </c>
      <c r="D11671" s="26" t="str">
        <f>IF(E11671="","TOTAL","")</f>
        <v/>
      </c>
      <c r="E11671" t="s">
        <v>100</v>
      </c>
    </row>
    <row r="11672" spans="1:5" outlineLevel="2" x14ac:dyDescent="0.35">
      <c r="A11672" s="11">
        <v>43861</v>
      </c>
      <c r="B11672" t="s">
        <v>687</v>
      </c>
      <c r="C11672" s="5">
        <v>34.5</v>
      </c>
      <c r="D11672" s="26" t="str">
        <f>IF(E11672="","TOTAL","")</f>
        <v/>
      </c>
      <c r="E11672" t="s">
        <v>100</v>
      </c>
    </row>
    <row r="11673" spans="1:5" outlineLevel="2" x14ac:dyDescent="0.35">
      <c r="A11673" s="11">
        <v>43861</v>
      </c>
      <c r="B11673" t="s">
        <v>687</v>
      </c>
      <c r="C11673" s="5">
        <v>1428.13</v>
      </c>
      <c r="D11673" s="26" t="str">
        <f>IF(E11673="","TOTAL","")</f>
        <v/>
      </c>
      <c r="E11673" t="s">
        <v>100</v>
      </c>
    </row>
    <row r="11674" spans="1:5" outlineLevel="2" x14ac:dyDescent="0.35">
      <c r="A11674" s="11">
        <v>43861</v>
      </c>
      <c r="B11674" t="s">
        <v>687</v>
      </c>
      <c r="C11674" s="5">
        <v>431.25</v>
      </c>
      <c r="D11674" s="26" t="str">
        <f>IF(E11674="","TOTAL","")</f>
        <v/>
      </c>
      <c r="E11674" t="s">
        <v>100</v>
      </c>
    </row>
    <row r="11675" spans="1:5" outlineLevel="1" x14ac:dyDescent="0.35">
      <c r="A11675" s="25">
        <f>A11674</f>
        <v>43861</v>
      </c>
      <c r="B11675" s="24" t="str">
        <f>B11674</f>
        <v>CINCO MUD 14</v>
      </c>
      <c r="C11675" s="26">
        <f>SUBTOTAL(9,C11671:C11674)</f>
        <v>2736.05</v>
      </c>
      <c r="D11675" s="26" t="str">
        <f>IF(E11675="","TOTAL","")</f>
        <v>TOTAL</v>
      </c>
    </row>
    <row r="11676" spans="1:5" outlineLevel="2" x14ac:dyDescent="0.35">
      <c r="A11676" s="11">
        <v>43861</v>
      </c>
      <c r="B11676" t="s">
        <v>689</v>
      </c>
      <c r="C11676" s="5">
        <v>667.2</v>
      </c>
      <c r="D11676" s="26" t="str">
        <f>IF(E11676="","TOTAL","")</f>
        <v/>
      </c>
      <c r="E11676" t="s">
        <v>100</v>
      </c>
    </row>
    <row r="11677" spans="1:5" outlineLevel="2" x14ac:dyDescent="0.35">
      <c r="A11677" s="11">
        <v>43861</v>
      </c>
      <c r="B11677" t="s">
        <v>689</v>
      </c>
      <c r="C11677" s="5">
        <v>270.24</v>
      </c>
      <c r="D11677" s="26" t="str">
        <f>IF(E11677="","TOTAL","")</f>
        <v/>
      </c>
      <c r="E11677" t="s">
        <v>100</v>
      </c>
    </row>
    <row r="11678" spans="1:5" outlineLevel="1" x14ac:dyDescent="0.35">
      <c r="A11678" s="25">
        <f>A11677</f>
        <v>43861</v>
      </c>
      <c r="B11678" s="24" t="str">
        <f>B11677</f>
        <v>CINC0 MUD #9</v>
      </c>
      <c r="C11678" s="26">
        <f>SUBTOTAL(9,C11676:C11677)</f>
        <v>937.44</v>
      </c>
      <c r="D11678" s="26" t="str">
        <f>IF(E11678="","TOTAL","")</f>
        <v>TOTAL</v>
      </c>
    </row>
    <row r="11679" spans="1:5" outlineLevel="2" x14ac:dyDescent="0.35">
      <c r="A11679" s="11">
        <v>43861</v>
      </c>
      <c r="B11679" t="s">
        <v>690</v>
      </c>
      <c r="C11679" s="5">
        <v>1075.07</v>
      </c>
      <c r="D11679" s="26" t="str">
        <f>IF(E11679="","TOTAL","")</f>
        <v/>
      </c>
      <c r="E11679" t="s">
        <v>100</v>
      </c>
    </row>
    <row r="11680" spans="1:5" outlineLevel="2" x14ac:dyDescent="0.35">
      <c r="A11680" s="11">
        <v>43861</v>
      </c>
      <c r="B11680" t="s">
        <v>690</v>
      </c>
      <c r="C11680" s="5">
        <v>19.5</v>
      </c>
      <c r="D11680" s="26" t="str">
        <f>IF(E11680="","TOTAL","")</f>
        <v/>
      </c>
      <c r="E11680" t="s">
        <v>100</v>
      </c>
    </row>
    <row r="11681" spans="1:5" outlineLevel="2" x14ac:dyDescent="0.35">
      <c r="A11681" s="11">
        <v>43861</v>
      </c>
      <c r="B11681" t="s">
        <v>690</v>
      </c>
      <c r="C11681" s="5">
        <v>19.5</v>
      </c>
      <c r="D11681" s="26" t="str">
        <f>IF(E11681="","TOTAL","")</f>
        <v/>
      </c>
      <c r="E11681" t="s">
        <v>100</v>
      </c>
    </row>
    <row r="11682" spans="1:5" outlineLevel="2" x14ac:dyDescent="0.35">
      <c r="A11682" s="11">
        <v>43861</v>
      </c>
      <c r="B11682" t="s">
        <v>690</v>
      </c>
      <c r="C11682" s="5">
        <v>58.5</v>
      </c>
      <c r="D11682" s="26" t="str">
        <f>IF(E11682="","TOTAL","")</f>
        <v/>
      </c>
      <c r="E11682" t="s">
        <v>100</v>
      </c>
    </row>
    <row r="11683" spans="1:5" outlineLevel="2" x14ac:dyDescent="0.35">
      <c r="A11683" s="11">
        <v>43861</v>
      </c>
      <c r="B11683" t="s">
        <v>690</v>
      </c>
      <c r="C11683" s="5">
        <v>829.02</v>
      </c>
      <c r="D11683" s="26" t="str">
        <f>IF(E11683="","TOTAL","")</f>
        <v/>
      </c>
      <c r="E11683" t="s">
        <v>100</v>
      </c>
    </row>
    <row r="11684" spans="1:5" outlineLevel="1" x14ac:dyDescent="0.35">
      <c r="A11684" s="25">
        <f>A11683</f>
        <v>43861</v>
      </c>
      <c r="B11684" s="24" t="str">
        <f>B11683</f>
        <v>CINCO SOUTHWEST MUD #3</v>
      </c>
      <c r="C11684" s="26">
        <f>SUBTOTAL(9,C11679:C11683)</f>
        <v>2001.59</v>
      </c>
      <c r="D11684" s="26" t="str">
        <f>IF(E11684="","TOTAL","")</f>
        <v>TOTAL</v>
      </c>
    </row>
    <row r="11685" spans="1:5" outlineLevel="2" x14ac:dyDescent="0.35">
      <c r="A11685" s="11">
        <v>43861</v>
      </c>
      <c r="B11685" t="s">
        <v>691</v>
      </c>
      <c r="C11685" s="5">
        <v>302.5</v>
      </c>
      <c r="D11685" s="26" t="str">
        <f>IF(E11685="","TOTAL","")</f>
        <v/>
      </c>
      <c r="E11685" t="s">
        <v>100</v>
      </c>
    </row>
    <row r="11686" spans="1:5" outlineLevel="2" x14ac:dyDescent="0.35">
      <c r="A11686" s="11">
        <v>43861</v>
      </c>
      <c r="B11686" t="s">
        <v>691</v>
      </c>
      <c r="C11686" s="5">
        <v>1458.02</v>
      </c>
      <c r="D11686" s="26" t="str">
        <f>IF(E11686="","TOTAL","")</f>
        <v/>
      </c>
      <c r="E11686" t="s">
        <v>100</v>
      </c>
    </row>
    <row r="11687" spans="1:5" outlineLevel="1" x14ac:dyDescent="0.35">
      <c r="A11687" s="25">
        <f>A11686</f>
        <v>43861</v>
      </c>
      <c r="B11687" s="24" t="str">
        <f>B11686</f>
        <v>CINCO SOUTHWEST MUD #4</v>
      </c>
      <c r="C11687" s="26">
        <f>SUBTOTAL(9,C11685:C11686)</f>
        <v>1760.52</v>
      </c>
      <c r="D11687" s="26" t="str">
        <f>IF(E11687="","TOTAL","")</f>
        <v>TOTAL</v>
      </c>
    </row>
    <row r="11688" spans="1:5" outlineLevel="2" x14ac:dyDescent="0.35">
      <c r="A11688" s="11">
        <v>43861</v>
      </c>
      <c r="B11688" t="s">
        <v>243</v>
      </c>
      <c r="C11688" s="5">
        <v>144.97</v>
      </c>
      <c r="D11688" s="26" t="str">
        <f>IF(E11688="","TOTAL","")</f>
        <v/>
      </c>
      <c r="E11688" t="s">
        <v>100</v>
      </c>
    </row>
    <row r="11689" spans="1:5" outlineLevel="1" x14ac:dyDescent="0.35">
      <c r="A11689" s="25">
        <f>A11688</f>
        <v>43861</v>
      </c>
      <c r="B11689" s="24" t="str">
        <f>B11688</f>
        <v>CITY OF HOUSTON</v>
      </c>
      <c r="C11689" s="26">
        <f>SUBTOTAL(9,C11688:C11688)</f>
        <v>144.97</v>
      </c>
      <c r="D11689" s="26" t="str">
        <f>IF(E11689="","TOTAL","")</f>
        <v>TOTAL</v>
      </c>
    </row>
    <row r="11690" spans="1:5" outlineLevel="2" x14ac:dyDescent="0.35">
      <c r="A11690" s="11">
        <v>43861</v>
      </c>
      <c r="B11690" t="s">
        <v>1148</v>
      </c>
      <c r="C11690" s="5">
        <v>115</v>
      </c>
      <c r="D11690" s="26" t="str">
        <f>IF(E11690="","TOTAL","")</f>
        <v/>
      </c>
      <c r="E11690" t="s">
        <v>77</v>
      </c>
    </row>
    <row r="11691" spans="1:5" outlineLevel="1" x14ac:dyDescent="0.35">
      <c r="A11691" s="25">
        <f>A11690</f>
        <v>43861</v>
      </c>
      <c r="B11691" s="24" t="str">
        <f>B11690</f>
        <v>GREGORY M CLACK</v>
      </c>
      <c r="C11691" s="26">
        <f>SUBTOTAL(9,C11690:C11690)</f>
        <v>115</v>
      </c>
      <c r="D11691" s="26" t="str">
        <f>IF(E11691="","TOTAL","")</f>
        <v>TOTAL</v>
      </c>
    </row>
    <row r="11692" spans="1:5" outlineLevel="2" x14ac:dyDescent="0.35">
      <c r="A11692" s="11">
        <v>43861</v>
      </c>
      <c r="B11692" t="s">
        <v>692</v>
      </c>
      <c r="C11692" s="5">
        <v>65</v>
      </c>
      <c r="D11692" s="26" t="str">
        <f>IF(E11692="","TOTAL","")</f>
        <v/>
      </c>
      <c r="E11692" t="s">
        <v>77</v>
      </c>
    </row>
    <row r="11693" spans="1:5" outlineLevel="2" x14ac:dyDescent="0.35">
      <c r="A11693" s="11">
        <v>43861</v>
      </c>
      <c r="B11693" t="s">
        <v>692</v>
      </c>
      <c r="C11693" s="5">
        <v>135</v>
      </c>
      <c r="D11693" s="26" t="str">
        <f>IF(E11693="","TOTAL","")</f>
        <v/>
      </c>
      <c r="E11693" t="s">
        <v>77</v>
      </c>
    </row>
    <row r="11694" spans="1:5" outlineLevel="1" x14ac:dyDescent="0.35">
      <c r="A11694" s="25">
        <f>A11693</f>
        <v>43861</v>
      </c>
      <c r="B11694" s="24" t="str">
        <f>B11693</f>
        <v>CHASTIN CLARK</v>
      </c>
      <c r="C11694" s="26">
        <f>SUBTOTAL(9,C11692:C11693)</f>
        <v>200</v>
      </c>
      <c r="D11694" s="26" t="str">
        <f>IF(E11694="","TOTAL","")</f>
        <v>TOTAL</v>
      </c>
    </row>
    <row r="11695" spans="1:5" outlineLevel="2" x14ac:dyDescent="0.35">
      <c r="A11695" s="11">
        <v>43861</v>
      </c>
      <c r="B11695" t="s">
        <v>693</v>
      </c>
      <c r="C11695" s="5">
        <v>271</v>
      </c>
      <c r="D11695" s="26" t="str">
        <f>IF(E11695="","TOTAL","")</f>
        <v/>
      </c>
      <c r="E11695" t="s">
        <v>79</v>
      </c>
    </row>
    <row r="11696" spans="1:5" outlineLevel="1" x14ac:dyDescent="0.35">
      <c r="A11696" s="25">
        <f>A11695</f>
        <v>43861</v>
      </c>
      <c r="B11696" s="24" t="str">
        <f>B11695</f>
        <v>CLARKE DISTRIBUTING CO</v>
      </c>
      <c r="C11696" s="26">
        <f>SUBTOTAL(9,C11695:C11695)</f>
        <v>271</v>
      </c>
      <c r="D11696" s="26" t="str">
        <f>IF(E11696="","TOTAL","")</f>
        <v>TOTAL</v>
      </c>
    </row>
    <row r="11697" spans="1:5" outlineLevel="2" x14ac:dyDescent="0.35">
      <c r="A11697" s="11">
        <v>43861</v>
      </c>
      <c r="B11697" t="s">
        <v>1149</v>
      </c>
      <c r="C11697" s="5">
        <v>1615</v>
      </c>
      <c r="D11697" s="26" t="str">
        <f>IF(E11697="","TOTAL","")</f>
        <v/>
      </c>
      <c r="E11697" t="s">
        <v>99</v>
      </c>
    </row>
    <row r="11698" spans="1:5" outlineLevel="1" x14ac:dyDescent="0.35">
      <c r="A11698" s="25">
        <f>A11697</f>
        <v>43861</v>
      </c>
      <c r="B11698" s="24" t="str">
        <f>B11697</f>
        <v>CLEAR CREEK HIGH SCHOOL</v>
      </c>
      <c r="C11698" s="26">
        <f>SUBTOTAL(9,C11697:C11697)</f>
        <v>1615</v>
      </c>
      <c r="D11698" s="26" t="str">
        <f>IF(E11698="","TOTAL","")</f>
        <v>TOTAL</v>
      </c>
    </row>
    <row r="11699" spans="1:5" outlineLevel="2" x14ac:dyDescent="0.35">
      <c r="A11699" s="11">
        <v>43861</v>
      </c>
      <c r="B11699" t="s">
        <v>1149</v>
      </c>
      <c r="C11699" s="5">
        <v>50</v>
      </c>
      <c r="D11699" s="26" t="str">
        <f>IF(E11699="","TOTAL","")</f>
        <v/>
      </c>
      <c r="E11699" t="s">
        <v>99</v>
      </c>
    </row>
    <row r="11700" spans="1:5" outlineLevel="1" x14ac:dyDescent="0.35">
      <c r="A11700" s="25">
        <f>A11699</f>
        <v>43861</v>
      </c>
      <c r="B11700" s="24" t="str">
        <f>B11699</f>
        <v>CLEAR CREEK HIGH SCHOOL</v>
      </c>
      <c r="C11700" s="26">
        <f>SUBTOTAL(9,C11699:C11699)</f>
        <v>50</v>
      </c>
      <c r="D11700" s="26" t="str">
        <f>IF(E11700="","TOTAL","")</f>
        <v>TOTAL</v>
      </c>
    </row>
    <row r="11701" spans="1:5" outlineLevel="2" x14ac:dyDescent="0.35">
      <c r="A11701" s="11">
        <v>43861</v>
      </c>
      <c r="B11701" t="s">
        <v>2047</v>
      </c>
      <c r="C11701" s="5">
        <v>200</v>
      </c>
      <c r="D11701" s="26" t="str">
        <f>IF(E11701="","TOTAL","")</f>
        <v/>
      </c>
      <c r="E11701" t="s">
        <v>99</v>
      </c>
    </row>
    <row r="11702" spans="1:5" outlineLevel="1" x14ac:dyDescent="0.35">
      <c r="A11702" s="25">
        <f>A11701</f>
        <v>43861</v>
      </c>
      <c r="B11702" s="24" t="str">
        <f>B11701</f>
        <v>CLEAR CREEK TENNIS</v>
      </c>
      <c r="C11702" s="26">
        <f>SUBTOTAL(9,C11701:C11701)</f>
        <v>200</v>
      </c>
      <c r="D11702" s="26" t="str">
        <f>IF(E11702="","TOTAL","")</f>
        <v>TOTAL</v>
      </c>
    </row>
    <row r="11703" spans="1:5" outlineLevel="2" x14ac:dyDescent="0.35">
      <c r="A11703" s="11">
        <v>43861</v>
      </c>
      <c r="B11703" t="s">
        <v>2048</v>
      </c>
      <c r="C11703" s="5">
        <v>200</v>
      </c>
      <c r="D11703" s="26" t="str">
        <f>IF(E11703="","TOTAL","")</f>
        <v/>
      </c>
      <c r="E11703" t="s">
        <v>99</v>
      </c>
    </row>
    <row r="11704" spans="1:5" outlineLevel="1" x14ac:dyDescent="0.35">
      <c r="A11704" s="25">
        <f>A11703</f>
        <v>43861</v>
      </c>
      <c r="B11704" s="24" t="str">
        <f>B11703</f>
        <v>CLEAR CREEK I S D ATHLETICS</v>
      </c>
      <c r="C11704" s="26">
        <f>SUBTOTAL(9,C11703:C11703)</f>
        <v>200</v>
      </c>
      <c r="D11704" s="26" t="str">
        <f>IF(E11704="","TOTAL","")</f>
        <v>TOTAL</v>
      </c>
    </row>
    <row r="11705" spans="1:5" outlineLevel="2" x14ac:dyDescent="0.35">
      <c r="A11705" s="11">
        <v>43861</v>
      </c>
      <c r="B11705" t="s">
        <v>2049</v>
      </c>
      <c r="C11705" s="5">
        <v>50</v>
      </c>
      <c r="D11705" s="26" t="str">
        <f>IF(E11705="","TOTAL","")</f>
        <v/>
      </c>
      <c r="E11705" t="s">
        <v>99</v>
      </c>
    </row>
    <row r="11706" spans="1:5" outlineLevel="2" x14ac:dyDescent="0.35">
      <c r="A11706" s="11">
        <v>43861</v>
      </c>
      <c r="B11706" t="s">
        <v>2049</v>
      </c>
      <c r="C11706" s="5">
        <v>50</v>
      </c>
      <c r="D11706" s="26" t="str">
        <f>IF(E11706="","TOTAL","")</f>
        <v/>
      </c>
      <c r="E11706" t="s">
        <v>99</v>
      </c>
    </row>
    <row r="11707" spans="1:5" outlineLevel="1" x14ac:dyDescent="0.35">
      <c r="A11707" s="25">
        <f>A11706</f>
        <v>43861</v>
      </c>
      <c r="B11707" s="24" t="str">
        <f>B11706</f>
        <v>CFHS GIRLS CC/TRACK ACTIVITY FUND</v>
      </c>
      <c r="C11707" s="26">
        <f>SUBTOTAL(9,C11705:C11706)</f>
        <v>100</v>
      </c>
      <c r="D11707" s="26" t="str">
        <f>IF(E11707="","TOTAL","")</f>
        <v>TOTAL</v>
      </c>
    </row>
    <row r="11708" spans="1:5" outlineLevel="2" x14ac:dyDescent="0.35">
      <c r="A11708" s="11">
        <v>43861</v>
      </c>
      <c r="B11708" t="s">
        <v>2050</v>
      </c>
      <c r="C11708" s="5">
        <v>100</v>
      </c>
      <c r="D11708" s="26" t="str">
        <f>IF(E11708="","TOTAL","")</f>
        <v/>
      </c>
      <c r="E11708" t="s">
        <v>99</v>
      </c>
    </row>
    <row r="11709" spans="1:5" outlineLevel="2" x14ac:dyDescent="0.35">
      <c r="A11709" s="11">
        <v>43861</v>
      </c>
      <c r="B11709" t="s">
        <v>2050</v>
      </c>
      <c r="C11709" s="5">
        <v>100</v>
      </c>
      <c r="D11709" s="26" t="str">
        <f>IF(E11709="","TOTAL","")</f>
        <v/>
      </c>
      <c r="E11709" t="s">
        <v>99</v>
      </c>
    </row>
    <row r="11710" spans="1:5" outlineLevel="1" x14ac:dyDescent="0.35">
      <c r="A11710" s="25">
        <f>A11709</f>
        <v>43861</v>
      </c>
      <c r="B11710" s="24" t="str">
        <f>B11709</f>
        <v>CLEAR BROOK HIGH SCHOOL</v>
      </c>
      <c r="C11710" s="26">
        <f>SUBTOTAL(9,C11708:C11709)</f>
        <v>200</v>
      </c>
      <c r="D11710" s="26" t="str">
        <f>IF(E11710="","TOTAL","")</f>
        <v>TOTAL</v>
      </c>
    </row>
    <row r="11711" spans="1:5" outlineLevel="2" x14ac:dyDescent="0.35">
      <c r="A11711" s="11">
        <v>43861</v>
      </c>
      <c r="B11711" t="s">
        <v>2051</v>
      </c>
      <c r="C11711" s="5">
        <v>2700</v>
      </c>
      <c r="D11711" s="26" t="str">
        <f>IF(E11711="","TOTAL","")</f>
        <v/>
      </c>
      <c r="E11711" t="s">
        <v>77</v>
      </c>
    </row>
    <row r="11712" spans="1:5" outlineLevel="1" x14ac:dyDescent="0.35">
      <c r="A11712" s="25">
        <f>A11711</f>
        <v>43861</v>
      </c>
      <c r="B11712" s="24" t="str">
        <f>B11711</f>
        <v>CMC NEPTUNE</v>
      </c>
      <c r="C11712" s="26">
        <f>SUBTOTAL(9,C11711:C11711)</f>
        <v>2700</v>
      </c>
      <c r="D11712" s="26" t="str">
        <f>IF(E11712="","TOTAL","")</f>
        <v>TOTAL</v>
      </c>
    </row>
    <row r="11713" spans="1:5" outlineLevel="2" x14ac:dyDescent="0.35">
      <c r="A11713" s="11">
        <v>43861</v>
      </c>
      <c r="B11713" t="s">
        <v>119</v>
      </c>
      <c r="C11713" s="5">
        <v>8309.2800000000007</v>
      </c>
      <c r="D11713" s="26" t="str">
        <f>IF(E11713="","TOTAL","")</f>
        <v/>
      </c>
      <c r="E11713" t="s">
        <v>79</v>
      </c>
    </row>
    <row r="11714" spans="1:5" outlineLevel="2" x14ac:dyDescent="0.35">
      <c r="A11714" s="11">
        <v>43861</v>
      </c>
      <c r="B11714" t="s">
        <v>119</v>
      </c>
      <c r="C11714" s="5">
        <v>8309.2800000000007</v>
      </c>
      <c r="D11714" s="26" t="str">
        <f>IF(E11714="","TOTAL","")</f>
        <v/>
      </c>
      <c r="E11714" t="s">
        <v>79</v>
      </c>
    </row>
    <row r="11715" spans="1:5" outlineLevel="2" x14ac:dyDescent="0.35">
      <c r="A11715" s="11">
        <v>43861</v>
      </c>
      <c r="B11715" t="s">
        <v>119</v>
      </c>
      <c r="C11715" s="5">
        <v>12823.92</v>
      </c>
      <c r="D11715" s="26" t="str">
        <f>IF(E11715="","TOTAL","")</f>
        <v/>
      </c>
      <c r="E11715" t="s">
        <v>79</v>
      </c>
    </row>
    <row r="11716" spans="1:5" outlineLevel="1" x14ac:dyDescent="0.35">
      <c r="A11716" s="25">
        <f>A11715</f>
        <v>43861</v>
      </c>
      <c r="B11716" s="24" t="str">
        <f>B11715</f>
        <v>COASTAL WELDING SUPPLY INC.</v>
      </c>
      <c r="C11716" s="26">
        <f>SUBTOTAL(9,C11713:C11715)</f>
        <v>29442.480000000003</v>
      </c>
      <c r="D11716" s="26" t="str">
        <f>IF(E11716="","TOTAL","")</f>
        <v>TOTAL</v>
      </c>
    </row>
    <row r="11717" spans="1:5" outlineLevel="2" x14ac:dyDescent="0.35">
      <c r="A11717" s="11">
        <v>43861</v>
      </c>
      <c r="B11717" t="s">
        <v>694</v>
      </c>
      <c r="C11717" s="5">
        <v>115</v>
      </c>
      <c r="D11717" s="26" t="str">
        <f>IF(E11717="","TOTAL","")</f>
        <v/>
      </c>
      <c r="E11717" t="s">
        <v>77</v>
      </c>
    </row>
    <row r="11718" spans="1:5" outlineLevel="1" x14ac:dyDescent="0.35">
      <c r="A11718" s="25">
        <f>A11717</f>
        <v>43861</v>
      </c>
      <c r="B11718" s="24" t="str">
        <f>B11717</f>
        <v>TOMJIM COLINA</v>
      </c>
      <c r="C11718" s="26">
        <f>SUBTOTAL(9,C11717:C11717)</f>
        <v>115</v>
      </c>
      <c r="D11718" s="26" t="str">
        <f>IF(E11718="","TOTAL","")</f>
        <v>TOTAL</v>
      </c>
    </row>
    <row r="11719" spans="1:5" outlineLevel="2" x14ac:dyDescent="0.35">
      <c r="A11719" s="11">
        <v>43861</v>
      </c>
      <c r="B11719" t="s">
        <v>2052</v>
      </c>
      <c r="C11719" s="5">
        <v>200</v>
      </c>
      <c r="D11719" s="26" t="str">
        <f>IF(E11719="","TOTAL","")</f>
        <v/>
      </c>
      <c r="E11719" t="s">
        <v>99</v>
      </c>
    </row>
    <row r="11720" spans="1:5" outlineLevel="2" x14ac:dyDescent="0.35">
      <c r="A11720" s="11">
        <v>43861</v>
      </c>
      <c r="B11720" t="s">
        <v>2052</v>
      </c>
      <c r="C11720" s="5">
        <v>200</v>
      </c>
      <c r="D11720" s="26" t="str">
        <f>IF(E11720="","TOTAL","")</f>
        <v/>
      </c>
      <c r="E11720" t="s">
        <v>99</v>
      </c>
    </row>
    <row r="11721" spans="1:5" outlineLevel="1" x14ac:dyDescent="0.35">
      <c r="A11721" s="25">
        <f>A11720</f>
        <v>43861</v>
      </c>
      <c r="B11721" s="24" t="str">
        <f>B11720</f>
        <v>CSHS COUGAR CLUB</v>
      </c>
      <c r="C11721" s="26">
        <f>SUBTOTAL(9,C11719:C11720)</f>
        <v>400</v>
      </c>
      <c r="D11721" s="26" t="str">
        <f>IF(E11721="","TOTAL","")</f>
        <v>TOTAL</v>
      </c>
    </row>
    <row r="11722" spans="1:5" outlineLevel="2" x14ac:dyDescent="0.35">
      <c r="A11722" s="11">
        <v>43861</v>
      </c>
      <c r="B11722" t="s">
        <v>1753</v>
      </c>
      <c r="C11722" s="5">
        <v>380</v>
      </c>
      <c r="D11722" s="26" t="str">
        <f>IF(E11722="","TOTAL","")</f>
        <v/>
      </c>
      <c r="E11722" t="s">
        <v>85</v>
      </c>
    </row>
    <row r="11723" spans="1:5" outlineLevel="1" x14ac:dyDescent="0.35">
      <c r="A11723" s="25">
        <f>A11722</f>
        <v>43861</v>
      </c>
      <c r="B11723" s="24" t="str">
        <f>B11722</f>
        <v>COLLINS MUSIC CENTER OF EL CAMPO INC</v>
      </c>
      <c r="C11723" s="26">
        <f>SUBTOTAL(9,C11722:C11722)</f>
        <v>380</v>
      </c>
      <c r="D11723" s="26" t="str">
        <f>IF(E11723="","TOTAL","")</f>
        <v>TOTAL</v>
      </c>
    </row>
    <row r="11724" spans="1:5" outlineLevel="2" x14ac:dyDescent="0.35">
      <c r="A11724" s="11">
        <v>43861</v>
      </c>
      <c r="B11724" t="s">
        <v>2053</v>
      </c>
      <c r="C11724" s="5">
        <v>150</v>
      </c>
      <c r="D11724" s="26" t="str">
        <f>IF(E11724="","TOTAL","")</f>
        <v/>
      </c>
      <c r="E11724" t="s">
        <v>79</v>
      </c>
    </row>
    <row r="11725" spans="1:5" outlineLevel="1" x14ac:dyDescent="0.35">
      <c r="A11725" s="25">
        <f>A11724</f>
        <v>43861</v>
      </c>
      <c r="B11725" s="24" t="str">
        <f>B11724</f>
        <v>COLLINS SPORTS MEDICINE</v>
      </c>
      <c r="C11725" s="26">
        <f>SUBTOTAL(9,C11724:C11724)</f>
        <v>150</v>
      </c>
      <c r="D11725" s="26" t="str">
        <f>IF(E11725="","TOTAL","")</f>
        <v>TOTAL</v>
      </c>
    </row>
    <row r="11726" spans="1:5" outlineLevel="2" x14ac:dyDescent="0.35">
      <c r="A11726" s="11">
        <v>43861</v>
      </c>
      <c r="B11726" t="s">
        <v>324</v>
      </c>
      <c r="C11726" s="5">
        <v>125</v>
      </c>
      <c r="D11726" s="26" t="str">
        <f>IF(E11726="","TOTAL","")</f>
        <v/>
      </c>
      <c r="E11726" t="s">
        <v>77</v>
      </c>
    </row>
    <row r="11727" spans="1:5" outlineLevel="2" x14ac:dyDescent="0.35">
      <c r="A11727" s="11">
        <v>43861</v>
      </c>
      <c r="B11727" t="s">
        <v>324</v>
      </c>
      <c r="C11727" s="5">
        <v>190</v>
      </c>
      <c r="D11727" s="26" t="str">
        <f>IF(E11727="","TOTAL","")</f>
        <v/>
      </c>
      <c r="E11727" t="s">
        <v>77</v>
      </c>
    </row>
    <row r="11728" spans="1:5" outlineLevel="2" x14ac:dyDescent="0.35">
      <c r="A11728" s="11">
        <v>43861</v>
      </c>
      <c r="B11728" t="s">
        <v>324</v>
      </c>
      <c r="C11728" s="5">
        <v>135</v>
      </c>
      <c r="D11728" s="26" t="str">
        <f>IF(E11728="","TOTAL","")</f>
        <v/>
      </c>
      <c r="E11728" t="s">
        <v>77</v>
      </c>
    </row>
    <row r="11729" spans="1:5" outlineLevel="1" x14ac:dyDescent="0.35">
      <c r="A11729" s="25">
        <f>A11728</f>
        <v>43861</v>
      </c>
      <c r="B11729" s="24" t="str">
        <f>B11728</f>
        <v>EDWARD COLLOPY</v>
      </c>
      <c r="C11729" s="26">
        <f>SUBTOTAL(9,C11726:C11728)</f>
        <v>450</v>
      </c>
      <c r="D11729" s="26" t="str">
        <f>IF(E11729="","TOTAL","")</f>
        <v>TOTAL</v>
      </c>
    </row>
    <row r="11730" spans="1:5" outlineLevel="2" x14ac:dyDescent="0.35">
      <c r="A11730" s="11">
        <v>43861</v>
      </c>
      <c r="B11730" t="s">
        <v>2054</v>
      </c>
      <c r="C11730" s="5">
        <v>185.7</v>
      </c>
      <c r="D11730" s="26" t="str">
        <f>IF(E11730="","TOTAL","")</f>
        <v/>
      </c>
      <c r="E11730" t="s">
        <v>97</v>
      </c>
    </row>
    <row r="11731" spans="1:5" outlineLevel="1" x14ac:dyDescent="0.35">
      <c r="A11731" s="25">
        <f>A11730</f>
        <v>43861</v>
      </c>
      <c r="B11731" s="24" t="str">
        <f>B11730</f>
        <v>COMFORT SUITES COLLEGE STATION</v>
      </c>
      <c r="C11731" s="26">
        <f>SUBTOTAL(9,C11730:C11730)</f>
        <v>185.7</v>
      </c>
      <c r="D11731" s="26" t="str">
        <f>IF(E11731="","TOTAL","")</f>
        <v>TOTAL</v>
      </c>
    </row>
    <row r="11732" spans="1:5" outlineLevel="2" x14ac:dyDescent="0.35">
      <c r="A11732" s="11">
        <v>43861</v>
      </c>
      <c r="B11732" t="s">
        <v>231</v>
      </c>
      <c r="C11732" s="5">
        <v>197.7</v>
      </c>
      <c r="D11732" s="26" t="str">
        <f>IF(E11732="","TOTAL","")</f>
        <v/>
      </c>
      <c r="E11732" t="s">
        <v>80</v>
      </c>
    </row>
    <row r="11733" spans="1:5" outlineLevel="1" x14ac:dyDescent="0.35">
      <c r="A11733" s="25">
        <f>A11732</f>
        <v>43861</v>
      </c>
      <c r="B11733" s="24" t="str">
        <f>B11732</f>
        <v>COMPLETE BOOK &amp; MEDIA</v>
      </c>
      <c r="C11733" s="26">
        <f>SUBTOTAL(9,C11732:C11732)</f>
        <v>197.7</v>
      </c>
      <c r="D11733" s="26" t="str">
        <f>IF(E11733="","TOTAL","")</f>
        <v>TOTAL</v>
      </c>
    </row>
    <row r="11734" spans="1:5" outlineLevel="2" x14ac:dyDescent="0.35">
      <c r="A11734" s="11">
        <v>43861</v>
      </c>
      <c r="B11734" t="s">
        <v>569</v>
      </c>
      <c r="C11734" s="5">
        <v>8418.75</v>
      </c>
      <c r="D11734" s="26" t="str">
        <f>IF(E11734="","TOTAL","")</f>
        <v/>
      </c>
      <c r="E11734" t="s">
        <v>77</v>
      </c>
    </row>
    <row r="11735" spans="1:5" outlineLevel="1" x14ac:dyDescent="0.35">
      <c r="A11735" s="25">
        <f>A11734</f>
        <v>43861</v>
      </c>
      <c r="B11735" s="24" t="str">
        <f>B11734</f>
        <v>CONNATSER CONSULTING INC</v>
      </c>
      <c r="C11735" s="26">
        <f>SUBTOTAL(9,C11734:C11734)</f>
        <v>8418.75</v>
      </c>
      <c r="D11735" s="26" t="str">
        <f>IF(E11735="","TOTAL","")</f>
        <v>TOTAL</v>
      </c>
    </row>
    <row r="11736" spans="1:5" outlineLevel="2" x14ac:dyDescent="0.35">
      <c r="A11736" s="11">
        <v>43861</v>
      </c>
      <c r="B11736" t="s">
        <v>2055</v>
      </c>
      <c r="C11736" s="5">
        <v>500</v>
      </c>
      <c r="D11736" s="26" t="str">
        <f>IF(E11736="","TOTAL","")</f>
        <v/>
      </c>
      <c r="E11736" t="s">
        <v>99</v>
      </c>
    </row>
    <row r="11737" spans="1:5" outlineLevel="1" x14ac:dyDescent="0.35">
      <c r="A11737" s="25">
        <f>A11736</f>
        <v>43861</v>
      </c>
      <c r="B11737" s="24" t="str">
        <f>B11736</f>
        <v>GRAND OAKS HIGH SCHOOL</v>
      </c>
      <c r="C11737" s="26">
        <f>SUBTOTAL(9,C11736:C11736)</f>
        <v>500</v>
      </c>
      <c r="D11737" s="26" t="str">
        <f>IF(E11737="","TOTAL","")</f>
        <v>TOTAL</v>
      </c>
    </row>
    <row r="11738" spans="1:5" outlineLevel="2" x14ac:dyDescent="0.35">
      <c r="A11738" s="11">
        <v>43861</v>
      </c>
      <c r="B11738" t="s">
        <v>2056</v>
      </c>
      <c r="C11738" s="5">
        <v>798</v>
      </c>
      <c r="D11738" s="26" t="str">
        <f>IF(E11738="","TOTAL","")</f>
        <v/>
      </c>
      <c r="E11738" t="s">
        <v>92</v>
      </c>
    </row>
    <row r="11739" spans="1:5" outlineLevel="1" x14ac:dyDescent="0.35">
      <c r="A11739" s="25">
        <f>A11738</f>
        <v>43861</v>
      </c>
      <c r="B11739" s="24" t="str">
        <f>B11738</f>
        <v>CONSTANT CONTACT</v>
      </c>
      <c r="C11739" s="26">
        <f>SUBTOTAL(9,C11738:C11738)</f>
        <v>798</v>
      </c>
      <c r="D11739" s="26" t="str">
        <f>IF(E11739="","TOTAL","")</f>
        <v>TOTAL</v>
      </c>
    </row>
    <row r="11740" spans="1:5" outlineLevel="2" x14ac:dyDescent="0.35">
      <c r="A11740" s="11">
        <v>43861</v>
      </c>
      <c r="B11740" t="s">
        <v>1152</v>
      </c>
      <c r="C11740" s="5">
        <v>200</v>
      </c>
      <c r="D11740" s="26" t="str">
        <f>IF(E11740="","TOTAL","")</f>
        <v/>
      </c>
      <c r="E11740" t="s">
        <v>77</v>
      </c>
    </row>
    <row r="11741" spans="1:5" outlineLevel="2" x14ac:dyDescent="0.35">
      <c r="A11741" s="11">
        <v>43861</v>
      </c>
      <c r="B11741" t="s">
        <v>1152</v>
      </c>
      <c r="C11741" s="5">
        <v>320</v>
      </c>
      <c r="D11741" s="26" t="str">
        <f>IF(E11741="","TOTAL","")</f>
        <v/>
      </c>
      <c r="E11741" t="s">
        <v>77</v>
      </c>
    </row>
    <row r="11742" spans="1:5" outlineLevel="1" x14ac:dyDescent="0.35">
      <c r="A11742" s="25">
        <f>A11741</f>
        <v>43861</v>
      </c>
      <c r="B11742" s="24" t="str">
        <f>B11741</f>
        <v>TROY COOK</v>
      </c>
      <c r="C11742" s="26">
        <f>SUBTOTAL(9,C11740:C11741)</f>
        <v>520</v>
      </c>
      <c r="D11742" s="26" t="str">
        <f>IF(E11742="","TOTAL","")</f>
        <v>TOTAL</v>
      </c>
    </row>
    <row r="11743" spans="1:5" outlineLevel="2" x14ac:dyDescent="0.35">
      <c r="A11743" s="11">
        <v>43861</v>
      </c>
      <c r="B11743" t="s">
        <v>2057</v>
      </c>
      <c r="C11743" s="5">
        <v>171</v>
      </c>
      <c r="D11743" s="26" t="str">
        <f>IF(E11743="","TOTAL","")</f>
        <v/>
      </c>
      <c r="E11743" t="s">
        <v>77</v>
      </c>
    </row>
    <row r="11744" spans="1:5" outlineLevel="1" x14ac:dyDescent="0.35">
      <c r="A11744" s="25">
        <f>A11743</f>
        <v>43861</v>
      </c>
      <c r="B11744" s="24" t="str">
        <f>B11743</f>
        <v>KAVRIN COX</v>
      </c>
      <c r="C11744" s="26">
        <f>SUBTOTAL(9,C11743:C11743)</f>
        <v>171</v>
      </c>
      <c r="D11744" s="26" t="str">
        <f>IF(E11744="","TOTAL","")</f>
        <v>TOTAL</v>
      </c>
    </row>
    <row r="11745" spans="1:5" outlineLevel="2" x14ac:dyDescent="0.35">
      <c r="A11745" s="11">
        <v>43861</v>
      </c>
      <c r="B11745" t="s">
        <v>849</v>
      </c>
      <c r="C11745" s="5">
        <v>14882.5</v>
      </c>
      <c r="D11745" s="26" t="str">
        <f>IF(E11745="","TOTAL","")</f>
        <v/>
      </c>
      <c r="E11745" t="s">
        <v>77</v>
      </c>
    </row>
    <row r="11746" spans="1:5" outlineLevel="1" x14ac:dyDescent="0.35">
      <c r="A11746" s="25">
        <f>A11745</f>
        <v>43861</v>
      </c>
      <c r="B11746" s="24" t="str">
        <f>B11745</f>
        <v>CRABTREE INTERPRETING SERVICES</v>
      </c>
      <c r="C11746" s="26">
        <f>SUBTOTAL(9,C11745:C11745)</f>
        <v>14882.5</v>
      </c>
      <c r="D11746" s="26" t="str">
        <f>IF(E11746="","TOTAL","")</f>
        <v>TOTAL</v>
      </c>
    </row>
    <row r="11747" spans="1:5" outlineLevel="2" x14ac:dyDescent="0.35">
      <c r="A11747" s="11">
        <v>43861</v>
      </c>
      <c r="B11747" t="s">
        <v>695</v>
      </c>
      <c r="C11747" s="5">
        <v>125</v>
      </c>
      <c r="D11747" s="26" t="str">
        <f>IF(E11747="","TOTAL","")</f>
        <v/>
      </c>
      <c r="E11747" t="s">
        <v>77</v>
      </c>
    </row>
    <row r="11748" spans="1:5" outlineLevel="1" x14ac:dyDescent="0.35">
      <c r="A11748" s="25">
        <f>A11747</f>
        <v>43861</v>
      </c>
      <c r="B11748" s="24" t="str">
        <f>B11747</f>
        <v>LESLIE CRAWLEY</v>
      </c>
      <c r="C11748" s="26">
        <f>SUBTOTAL(9,C11747:C11747)</f>
        <v>125</v>
      </c>
      <c r="D11748" s="26" t="str">
        <f>IF(E11748="","TOTAL","")</f>
        <v>TOTAL</v>
      </c>
    </row>
    <row r="11749" spans="1:5" outlineLevel="2" x14ac:dyDescent="0.35">
      <c r="A11749" s="11">
        <v>43861</v>
      </c>
      <c r="B11749" t="s">
        <v>982</v>
      </c>
      <c r="C11749" s="5">
        <v>978.75</v>
      </c>
      <c r="D11749" s="26" t="str">
        <f>IF(E11749="","TOTAL","")</f>
        <v/>
      </c>
      <c r="E11749" t="s">
        <v>79</v>
      </c>
    </row>
    <row r="11750" spans="1:5" outlineLevel="1" x14ac:dyDescent="0.35">
      <c r="A11750" s="25">
        <f>A11749</f>
        <v>43861</v>
      </c>
      <c r="B11750" s="24" t="str">
        <f>B11749</f>
        <v>CREATIVE AWARDS &amp; TROPHIES</v>
      </c>
      <c r="C11750" s="26">
        <f>SUBTOTAL(9,C11749:C11749)</f>
        <v>978.75</v>
      </c>
      <c r="D11750" s="26" t="str">
        <f>IF(E11750="","TOTAL","")</f>
        <v>TOTAL</v>
      </c>
    </row>
    <row r="11751" spans="1:5" outlineLevel="2" x14ac:dyDescent="0.35">
      <c r="A11751" s="11">
        <v>43861</v>
      </c>
      <c r="B11751" t="s">
        <v>493</v>
      </c>
      <c r="C11751" s="5">
        <v>1720</v>
      </c>
      <c r="D11751" s="26" t="str">
        <f>IF(E11751="","TOTAL","")</f>
        <v/>
      </c>
      <c r="E11751" t="s">
        <v>180</v>
      </c>
    </row>
    <row r="11752" spans="1:5" outlineLevel="1" x14ac:dyDescent="0.35">
      <c r="A11752" s="25">
        <f>A11751</f>
        <v>43861</v>
      </c>
      <c r="B11752" s="24" t="str">
        <f>B11751</f>
        <v>CREATIVE MATHEMATICS</v>
      </c>
      <c r="C11752" s="26">
        <f>SUBTOTAL(9,C11751:C11751)</f>
        <v>1720</v>
      </c>
      <c r="D11752" s="26" t="str">
        <f>IF(E11752="","TOTAL","")</f>
        <v>TOTAL</v>
      </c>
    </row>
    <row r="11753" spans="1:5" outlineLevel="2" x14ac:dyDescent="0.35">
      <c r="A11753" s="11">
        <v>43861</v>
      </c>
      <c r="B11753" t="s">
        <v>2058</v>
      </c>
      <c r="C11753" s="5">
        <v>447.31</v>
      </c>
      <c r="D11753" s="26" t="str">
        <f>IF(E11753="","TOTAL","")</f>
        <v/>
      </c>
      <c r="E11753" t="s">
        <v>79</v>
      </c>
    </row>
    <row r="11754" spans="1:5" outlineLevel="1" x14ac:dyDescent="0.35">
      <c r="A11754" s="25">
        <f>A11753</f>
        <v>43861</v>
      </c>
      <c r="B11754" s="24" t="str">
        <f>B11753</f>
        <v>CRESTLINE SPECIALTIES INC</v>
      </c>
      <c r="C11754" s="26">
        <f>SUBTOTAL(9,C11753:C11753)</f>
        <v>447.31</v>
      </c>
      <c r="D11754" s="26" t="str">
        <f>IF(E11754="","TOTAL","")</f>
        <v>TOTAL</v>
      </c>
    </row>
    <row r="11755" spans="1:5" outlineLevel="2" x14ac:dyDescent="0.35">
      <c r="A11755" s="11">
        <v>43861</v>
      </c>
      <c r="B11755" t="s">
        <v>570</v>
      </c>
      <c r="C11755" s="5">
        <v>125</v>
      </c>
      <c r="D11755" s="26" t="str">
        <f>IF(E11755="","TOTAL","")</f>
        <v/>
      </c>
      <c r="E11755" t="s">
        <v>77</v>
      </c>
    </row>
    <row r="11756" spans="1:5" outlineLevel="1" x14ac:dyDescent="0.35">
      <c r="A11756" s="25">
        <f>A11755</f>
        <v>43861</v>
      </c>
      <c r="B11756" s="24" t="str">
        <f>B11755</f>
        <v>BRIAN CROCHET</v>
      </c>
      <c r="C11756" s="26">
        <f>SUBTOTAL(9,C11755:C11755)</f>
        <v>125</v>
      </c>
      <c r="D11756" s="26" t="str">
        <f>IF(E11756="","TOTAL","")</f>
        <v>TOTAL</v>
      </c>
    </row>
    <row r="11757" spans="1:5" outlineLevel="2" x14ac:dyDescent="0.35">
      <c r="A11757" s="11">
        <v>43861</v>
      </c>
      <c r="B11757" t="s">
        <v>1454</v>
      </c>
      <c r="C11757" s="5">
        <v>115</v>
      </c>
      <c r="D11757" s="26" t="str">
        <f>IF(E11757="","TOTAL","")</f>
        <v/>
      </c>
      <c r="E11757" t="s">
        <v>77</v>
      </c>
    </row>
    <row r="11758" spans="1:5" outlineLevel="2" x14ac:dyDescent="0.35">
      <c r="A11758" s="11">
        <v>43861</v>
      </c>
      <c r="B11758" t="s">
        <v>1454</v>
      </c>
      <c r="C11758" s="5">
        <v>135</v>
      </c>
      <c r="D11758" s="26" t="str">
        <f>IF(E11758="","TOTAL","")</f>
        <v/>
      </c>
      <c r="E11758" t="s">
        <v>77</v>
      </c>
    </row>
    <row r="11759" spans="1:5" outlineLevel="1" x14ac:dyDescent="0.35">
      <c r="A11759" s="25">
        <f>A11758</f>
        <v>43861</v>
      </c>
      <c r="B11759" s="24" t="str">
        <f>B11758</f>
        <v>JOSHUA CROSBY</v>
      </c>
      <c r="C11759" s="26">
        <f>SUBTOTAL(9,C11757:C11758)</f>
        <v>250</v>
      </c>
      <c r="D11759" s="26" t="str">
        <f>IF(E11759="","TOTAL","")</f>
        <v>TOTAL</v>
      </c>
    </row>
    <row r="11760" spans="1:5" outlineLevel="2" x14ac:dyDescent="0.35">
      <c r="A11760" s="11">
        <v>43861</v>
      </c>
      <c r="B11760" t="s">
        <v>2059</v>
      </c>
      <c r="C11760" s="5">
        <v>369</v>
      </c>
      <c r="D11760" s="26" t="str">
        <f>IF(E11760="","TOTAL","")</f>
        <v/>
      </c>
      <c r="E11760" t="s">
        <v>85</v>
      </c>
    </row>
    <row r="11761" spans="1:5" outlineLevel="1" x14ac:dyDescent="0.35">
      <c r="A11761" s="25">
        <f>A11760</f>
        <v>43861</v>
      </c>
      <c r="B11761" s="24" t="str">
        <f>B11760</f>
        <v>CROWN EQUIPMENT CORP</v>
      </c>
      <c r="C11761" s="26">
        <f>SUBTOTAL(9,C11760:C11760)</f>
        <v>369</v>
      </c>
      <c r="D11761" s="26" t="str">
        <f>IF(E11761="","TOTAL","")</f>
        <v>TOTAL</v>
      </c>
    </row>
    <row r="11762" spans="1:5" outlineLevel="2" x14ac:dyDescent="0.35">
      <c r="A11762" s="11">
        <v>43861</v>
      </c>
      <c r="B11762" t="s">
        <v>494</v>
      </c>
      <c r="C11762" s="5">
        <v>2228.44</v>
      </c>
      <c r="D11762" s="26" t="str">
        <f>IF(E11762="","TOTAL","")</f>
        <v/>
      </c>
      <c r="E11762" t="s">
        <v>79</v>
      </c>
    </row>
    <row r="11763" spans="1:5" outlineLevel="2" x14ac:dyDescent="0.35">
      <c r="A11763" s="11">
        <v>43861</v>
      </c>
      <c r="B11763" t="s">
        <v>494</v>
      </c>
      <c r="C11763" s="5">
        <v>343.71</v>
      </c>
      <c r="D11763" s="26" t="str">
        <f>IF(E11763="","TOTAL","")</f>
        <v/>
      </c>
      <c r="E11763" t="s">
        <v>79</v>
      </c>
    </row>
    <row r="11764" spans="1:5" outlineLevel="1" x14ac:dyDescent="0.35">
      <c r="A11764" s="25">
        <f>A11763</f>
        <v>43861</v>
      </c>
      <c r="B11764" s="24" t="str">
        <f>B11763</f>
        <v>CUSTOMINK.COM</v>
      </c>
      <c r="C11764" s="26">
        <f>SUBTOTAL(9,C11762:C11763)</f>
        <v>2572.15</v>
      </c>
      <c r="D11764" s="26" t="str">
        <f>IF(E11764="","TOTAL","")</f>
        <v>TOTAL</v>
      </c>
    </row>
    <row r="11765" spans="1:5" outlineLevel="2" x14ac:dyDescent="0.35">
      <c r="A11765" s="11">
        <v>43861</v>
      </c>
      <c r="B11765" t="s">
        <v>2060</v>
      </c>
      <c r="C11765" s="5">
        <v>47.5</v>
      </c>
      <c r="D11765" s="26" t="str">
        <f>IF(E11765="","TOTAL","")</f>
        <v/>
      </c>
      <c r="E11765" t="s">
        <v>77</v>
      </c>
    </row>
    <row r="11766" spans="1:5" outlineLevel="2" x14ac:dyDescent="0.35">
      <c r="A11766" s="11">
        <v>43861</v>
      </c>
      <c r="B11766" t="s">
        <v>2060</v>
      </c>
      <c r="C11766" s="5">
        <v>67.5</v>
      </c>
      <c r="D11766" s="26" t="str">
        <f>IF(E11766="","TOTAL","")</f>
        <v/>
      </c>
      <c r="E11766" t="s">
        <v>77</v>
      </c>
    </row>
    <row r="11767" spans="1:5" outlineLevel="1" x14ac:dyDescent="0.35">
      <c r="A11767" s="25">
        <f>A11766</f>
        <v>43861</v>
      </c>
      <c r="B11767" s="24" t="str">
        <f>B11766</f>
        <v>LOUIS CUTAIA</v>
      </c>
      <c r="C11767" s="26">
        <f>SUBTOTAL(9,C11765:C11766)</f>
        <v>115</v>
      </c>
      <c r="D11767" s="26" t="str">
        <f>IF(E11767="","TOTAL","")</f>
        <v>TOTAL</v>
      </c>
    </row>
    <row r="11768" spans="1:5" outlineLevel="2" x14ac:dyDescent="0.35">
      <c r="A11768" s="11">
        <v>43861</v>
      </c>
      <c r="B11768" t="s">
        <v>2061</v>
      </c>
      <c r="C11768" s="5">
        <v>1200</v>
      </c>
      <c r="D11768" s="26" t="str">
        <f>IF(E11768="","TOTAL","")</f>
        <v/>
      </c>
      <c r="E11768" t="s">
        <v>77</v>
      </c>
    </row>
    <row r="11769" spans="1:5" outlineLevel="1" x14ac:dyDescent="0.35">
      <c r="A11769" s="25">
        <f>A11768</f>
        <v>43861</v>
      </c>
      <c r="B11769" s="24" t="str">
        <f>B11768</f>
        <v>CEPT HOUSTON LLC</v>
      </c>
      <c r="C11769" s="26">
        <f>SUBTOTAL(9,C11768:C11768)</f>
        <v>1200</v>
      </c>
      <c r="D11769" s="26" t="str">
        <f>IF(E11769="","TOTAL","")</f>
        <v>TOTAL</v>
      </c>
    </row>
    <row r="11770" spans="1:5" outlineLevel="2" x14ac:dyDescent="0.35">
      <c r="A11770" s="11">
        <v>43861</v>
      </c>
      <c r="B11770" t="s">
        <v>1456</v>
      </c>
      <c r="C11770" s="5">
        <v>50</v>
      </c>
      <c r="D11770" s="26" t="str">
        <f>IF(E11770="","TOTAL","")</f>
        <v/>
      </c>
      <c r="E11770" t="s">
        <v>99</v>
      </c>
    </row>
    <row r="11771" spans="1:5" outlineLevel="2" x14ac:dyDescent="0.35">
      <c r="A11771" s="11">
        <v>43861</v>
      </c>
      <c r="B11771" t="s">
        <v>1456</v>
      </c>
      <c r="C11771" s="5">
        <v>50</v>
      </c>
      <c r="D11771" s="26" t="str">
        <f>IF(E11771="","TOTAL","")</f>
        <v/>
      </c>
      <c r="E11771" t="s">
        <v>99</v>
      </c>
    </row>
    <row r="11772" spans="1:5" outlineLevel="1" x14ac:dyDescent="0.35">
      <c r="A11772" s="25">
        <f>A11771</f>
        <v>43861</v>
      </c>
      <c r="B11772" s="24" t="str">
        <f>B11771</f>
        <v>CY FAIR ISD ATHLETICS</v>
      </c>
      <c r="C11772" s="26">
        <f>SUBTOTAL(9,C11770:C11771)</f>
        <v>100</v>
      </c>
      <c r="D11772" s="26" t="str">
        <f>IF(E11772="","TOTAL","")</f>
        <v>TOTAL</v>
      </c>
    </row>
    <row r="11773" spans="1:5" outlineLevel="2" x14ac:dyDescent="0.35">
      <c r="A11773" s="11">
        <v>43861</v>
      </c>
      <c r="B11773" t="s">
        <v>983</v>
      </c>
      <c r="C11773" s="5">
        <v>25</v>
      </c>
      <c r="D11773" s="26" t="str">
        <f>IF(E11773="","TOTAL","")</f>
        <v/>
      </c>
      <c r="E11773" t="s">
        <v>99</v>
      </c>
    </row>
    <row r="11774" spans="1:5" outlineLevel="2" x14ac:dyDescent="0.35">
      <c r="A11774" s="11">
        <v>43861</v>
      </c>
      <c r="B11774" t="s">
        <v>983</v>
      </c>
      <c r="C11774" s="5">
        <v>25</v>
      </c>
      <c r="D11774" s="26" t="str">
        <f>IF(E11774="","TOTAL","")</f>
        <v/>
      </c>
      <c r="E11774" t="s">
        <v>99</v>
      </c>
    </row>
    <row r="11775" spans="1:5" outlineLevel="1" x14ac:dyDescent="0.35">
      <c r="A11775" s="25">
        <f>A11774</f>
        <v>43861</v>
      </c>
      <c r="B11775" s="24" t="str">
        <f>B11774</f>
        <v>CYPRESS FALLS HIGH SCHOOL</v>
      </c>
      <c r="C11775" s="26">
        <f>SUBTOTAL(9,C11773:C11774)</f>
        <v>50</v>
      </c>
      <c r="D11775" s="26" t="str">
        <f>IF(E11775="","TOTAL","")</f>
        <v>TOTAL</v>
      </c>
    </row>
    <row r="11776" spans="1:5" outlineLevel="2" x14ac:dyDescent="0.35">
      <c r="A11776" s="11">
        <v>43861</v>
      </c>
      <c r="B11776" t="s">
        <v>983</v>
      </c>
      <c r="C11776" s="5">
        <v>50</v>
      </c>
      <c r="D11776" s="26" t="str">
        <f>IF(E11776="","TOTAL","")</f>
        <v/>
      </c>
      <c r="E11776" t="s">
        <v>99</v>
      </c>
    </row>
    <row r="11777" spans="1:5" outlineLevel="1" x14ac:dyDescent="0.35">
      <c r="A11777" s="25">
        <f>A11776</f>
        <v>43861</v>
      </c>
      <c r="B11777" s="24" t="str">
        <f>B11776</f>
        <v>CYPRESS FALLS HIGH SCHOOL</v>
      </c>
      <c r="C11777" s="26">
        <f>SUBTOTAL(9,C11776:C11776)</f>
        <v>50</v>
      </c>
      <c r="D11777" s="26" t="str">
        <f>IF(E11777="","TOTAL","")</f>
        <v>TOTAL</v>
      </c>
    </row>
    <row r="11778" spans="1:5" outlineLevel="2" x14ac:dyDescent="0.35">
      <c r="A11778" s="11">
        <v>43861</v>
      </c>
      <c r="B11778" t="s">
        <v>983</v>
      </c>
      <c r="C11778" s="5">
        <v>50</v>
      </c>
      <c r="D11778" s="26" t="str">
        <f>IF(E11778="","TOTAL","")</f>
        <v/>
      </c>
      <c r="E11778" t="s">
        <v>99</v>
      </c>
    </row>
    <row r="11779" spans="1:5" outlineLevel="1" x14ac:dyDescent="0.35">
      <c r="A11779" s="25">
        <f>A11778</f>
        <v>43861</v>
      </c>
      <c r="B11779" s="24" t="str">
        <f>B11778</f>
        <v>CYPRESS FALLS HIGH SCHOOL</v>
      </c>
      <c r="C11779" s="26">
        <f>SUBTOTAL(9,C11778:C11778)</f>
        <v>50</v>
      </c>
      <c r="D11779" s="26" t="str">
        <f>IF(E11779="","TOTAL","")</f>
        <v>TOTAL</v>
      </c>
    </row>
    <row r="11780" spans="1:5" outlineLevel="2" x14ac:dyDescent="0.35">
      <c r="A11780" s="11">
        <v>43861</v>
      </c>
      <c r="B11780" t="s">
        <v>983</v>
      </c>
      <c r="C11780" s="5">
        <v>25</v>
      </c>
      <c r="D11780" s="26" t="str">
        <f>IF(E11780="","TOTAL","")</f>
        <v/>
      </c>
      <c r="E11780" t="s">
        <v>99</v>
      </c>
    </row>
    <row r="11781" spans="1:5" outlineLevel="2" x14ac:dyDescent="0.35">
      <c r="A11781" s="11">
        <v>43861</v>
      </c>
      <c r="B11781" t="s">
        <v>983</v>
      </c>
      <c r="C11781" s="5">
        <v>25</v>
      </c>
      <c r="D11781" s="26" t="str">
        <f>IF(E11781="","TOTAL","")</f>
        <v/>
      </c>
      <c r="E11781" t="s">
        <v>99</v>
      </c>
    </row>
    <row r="11782" spans="1:5" outlineLevel="1" x14ac:dyDescent="0.35">
      <c r="A11782" s="25">
        <f>A11781</f>
        <v>43861</v>
      </c>
      <c r="B11782" s="24" t="str">
        <f>B11781</f>
        <v>CYPRESS FALLS HIGH SCHOOL</v>
      </c>
      <c r="C11782" s="26">
        <f>SUBTOTAL(9,C11780:C11781)</f>
        <v>50</v>
      </c>
      <c r="D11782" s="26" t="str">
        <f>IF(E11782="","TOTAL","")</f>
        <v>TOTAL</v>
      </c>
    </row>
    <row r="11783" spans="1:5" outlineLevel="2" x14ac:dyDescent="0.35">
      <c r="A11783" s="11">
        <v>43861</v>
      </c>
      <c r="B11783" t="s">
        <v>983</v>
      </c>
      <c r="C11783" s="5">
        <v>50</v>
      </c>
      <c r="D11783" s="26" t="str">
        <f>IF(E11783="","TOTAL","")</f>
        <v/>
      </c>
      <c r="E11783" t="s">
        <v>99</v>
      </c>
    </row>
    <row r="11784" spans="1:5" outlineLevel="1" x14ac:dyDescent="0.35">
      <c r="A11784" s="25">
        <f>A11783</f>
        <v>43861</v>
      </c>
      <c r="B11784" s="24" t="str">
        <f>B11783</f>
        <v>CYPRESS FALLS HIGH SCHOOL</v>
      </c>
      <c r="C11784" s="26">
        <f>SUBTOTAL(9,C11783:C11783)</f>
        <v>50</v>
      </c>
      <c r="D11784" s="26" t="str">
        <f>IF(E11784="","TOTAL","")</f>
        <v>TOTAL</v>
      </c>
    </row>
    <row r="11785" spans="1:5" outlineLevel="2" x14ac:dyDescent="0.35">
      <c r="A11785" s="11">
        <v>43861</v>
      </c>
      <c r="B11785" t="s">
        <v>983</v>
      </c>
      <c r="C11785" s="5">
        <v>50</v>
      </c>
      <c r="D11785" s="26" t="str">
        <f>IF(E11785="","TOTAL","")</f>
        <v/>
      </c>
      <c r="E11785" t="s">
        <v>99</v>
      </c>
    </row>
    <row r="11786" spans="1:5" outlineLevel="1" x14ac:dyDescent="0.35">
      <c r="A11786" s="25">
        <f>A11785</f>
        <v>43861</v>
      </c>
      <c r="B11786" s="24" t="str">
        <f>B11785</f>
        <v>CYPRESS FALLS HIGH SCHOOL</v>
      </c>
      <c r="C11786" s="26">
        <f>SUBTOTAL(9,C11785:C11785)</f>
        <v>50</v>
      </c>
      <c r="D11786" s="26" t="str">
        <f>IF(E11786="","TOTAL","")</f>
        <v>TOTAL</v>
      </c>
    </row>
    <row r="11787" spans="1:5" outlineLevel="2" x14ac:dyDescent="0.35">
      <c r="A11787" s="11">
        <v>43861</v>
      </c>
      <c r="B11787" t="s">
        <v>1155</v>
      </c>
      <c r="C11787" s="5">
        <v>50</v>
      </c>
      <c r="D11787" s="26" t="str">
        <f>IF(E11787="","TOTAL","")</f>
        <v/>
      </c>
      <c r="E11787" t="s">
        <v>99</v>
      </c>
    </row>
    <row r="11788" spans="1:5" outlineLevel="2" x14ac:dyDescent="0.35">
      <c r="A11788" s="11">
        <v>43861</v>
      </c>
      <c r="B11788" t="s">
        <v>1155</v>
      </c>
      <c r="C11788" s="5">
        <v>50</v>
      </c>
      <c r="D11788" s="26" t="str">
        <f>IF(E11788="","TOTAL","")</f>
        <v/>
      </c>
      <c r="E11788" t="s">
        <v>99</v>
      </c>
    </row>
    <row r="11789" spans="1:5" outlineLevel="1" x14ac:dyDescent="0.35">
      <c r="A11789" s="25">
        <f>A11788</f>
        <v>43861</v>
      </c>
      <c r="B11789" s="24" t="str">
        <f>B11788</f>
        <v>BRIDGELAND HS ATHLETIC BOOSTER CLUB</v>
      </c>
      <c r="C11789" s="26">
        <f>SUBTOTAL(9,C11787:C11788)</f>
        <v>100</v>
      </c>
      <c r="D11789" s="26" t="str">
        <f>IF(E11789="","TOTAL","")</f>
        <v>TOTAL</v>
      </c>
    </row>
    <row r="11790" spans="1:5" outlineLevel="2" x14ac:dyDescent="0.35">
      <c r="A11790" s="11">
        <v>43861</v>
      </c>
      <c r="B11790" t="s">
        <v>850</v>
      </c>
      <c r="C11790" s="5">
        <v>90</v>
      </c>
      <c r="D11790" s="26" t="str">
        <f>IF(E11790="","TOTAL","")</f>
        <v/>
      </c>
      <c r="E11790" t="s">
        <v>77</v>
      </c>
    </row>
    <row r="11791" spans="1:5" outlineLevel="2" x14ac:dyDescent="0.35">
      <c r="A11791" s="11">
        <v>43861</v>
      </c>
      <c r="B11791" t="s">
        <v>850</v>
      </c>
      <c r="C11791" s="5">
        <v>125</v>
      </c>
      <c r="D11791" s="26" t="str">
        <f>IF(E11791="","TOTAL","")</f>
        <v/>
      </c>
      <c r="E11791" t="s">
        <v>77</v>
      </c>
    </row>
    <row r="11792" spans="1:5" outlineLevel="1" x14ac:dyDescent="0.35">
      <c r="A11792" s="25">
        <f>A11791</f>
        <v>43861</v>
      </c>
      <c r="B11792" s="24" t="str">
        <f>B11791</f>
        <v>KEVIN D'AGOSTINO</v>
      </c>
      <c r="C11792" s="26">
        <f>SUBTOTAL(9,C11790:C11791)</f>
        <v>215</v>
      </c>
      <c r="D11792" s="26" t="str">
        <f>IF(E11792="","TOTAL","")</f>
        <v>TOTAL</v>
      </c>
    </row>
    <row r="11793" spans="1:5" outlineLevel="2" x14ac:dyDescent="0.35">
      <c r="A11793" s="11">
        <v>43861</v>
      </c>
      <c r="B11793" t="s">
        <v>325</v>
      </c>
      <c r="C11793" s="5">
        <v>135</v>
      </c>
      <c r="D11793" s="26" t="str">
        <f>IF(E11793="","TOTAL","")</f>
        <v/>
      </c>
      <c r="E11793" t="s">
        <v>77</v>
      </c>
    </row>
    <row r="11794" spans="1:5" outlineLevel="2" x14ac:dyDescent="0.35">
      <c r="A11794" s="11">
        <v>43861</v>
      </c>
      <c r="B11794" t="s">
        <v>325</v>
      </c>
      <c r="C11794" s="5">
        <v>125</v>
      </c>
      <c r="D11794" s="26" t="str">
        <f>IF(E11794="","TOTAL","")</f>
        <v/>
      </c>
      <c r="E11794" t="s">
        <v>77</v>
      </c>
    </row>
    <row r="11795" spans="1:5" outlineLevel="2" x14ac:dyDescent="0.35">
      <c r="A11795" s="11">
        <v>43861</v>
      </c>
      <c r="B11795" t="s">
        <v>325</v>
      </c>
      <c r="C11795" s="5">
        <v>125</v>
      </c>
      <c r="D11795" s="26" t="str">
        <f>IF(E11795="","TOTAL","")</f>
        <v/>
      </c>
      <c r="E11795" t="s">
        <v>77</v>
      </c>
    </row>
    <row r="11796" spans="1:5" outlineLevel="1" x14ac:dyDescent="0.35">
      <c r="A11796" s="25">
        <f>A11795</f>
        <v>43861</v>
      </c>
      <c r="B11796" s="24" t="str">
        <f>B11795</f>
        <v>PHILLIP B DAUTRICH JR</v>
      </c>
      <c r="C11796" s="26">
        <f>SUBTOTAL(9,C11793:C11795)</f>
        <v>385</v>
      </c>
      <c r="D11796" s="26" t="str">
        <f>IF(E11796="","TOTAL","")</f>
        <v>TOTAL</v>
      </c>
    </row>
    <row r="11797" spans="1:5" outlineLevel="2" x14ac:dyDescent="0.35">
      <c r="A11797" s="11">
        <v>43861</v>
      </c>
      <c r="B11797" t="s">
        <v>697</v>
      </c>
      <c r="C11797" s="5">
        <v>135</v>
      </c>
      <c r="D11797" s="26" t="str">
        <f>IF(E11797="","TOTAL","")</f>
        <v/>
      </c>
      <c r="E11797" t="s">
        <v>77</v>
      </c>
    </row>
    <row r="11798" spans="1:5" outlineLevel="1" x14ac:dyDescent="0.35">
      <c r="A11798" s="25">
        <f>A11797</f>
        <v>43861</v>
      </c>
      <c r="B11798" s="24" t="str">
        <f>B11797</f>
        <v>LAJAI ETTIENNE DAVIS</v>
      </c>
      <c r="C11798" s="26">
        <f>SUBTOTAL(9,C11797:C11797)</f>
        <v>135</v>
      </c>
      <c r="D11798" s="26" t="str">
        <f>IF(E11798="","TOTAL","")</f>
        <v>TOTAL</v>
      </c>
    </row>
    <row r="11799" spans="1:5" outlineLevel="2" x14ac:dyDescent="0.35">
      <c r="A11799" s="11">
        <v>43861</v>
      </c>
      <c r="B11799" t="s">
        <v>2062</v>
      </c>
      <c r="C11799" s="5">
        <v>397.5</v>
      </c>
      <c r="D11799" s="26" t="str">
        <f>IF(E11799="","TOTAL","")</f>
        <v/>
      </c>
      <c r="E11799" t="s">
        <v>80</v>
      </c>
    </row>
    <row r="11800" spans="1:5" outlineLevel="1" x14ac:dyDescent="0.35">
      <c r="A11800" s="25">
        <f>A11799</f>
        <v>43861</v>
      </c>
      <c r="B11800" s="24" t="str">
        <f>B11799</f>
        <v>THE DBQ COMPANY</v>
      </c>
      <c r="C11800" s="26">
        <f>SUBTOTAL(9,C11799:C11799)</f>
        <v>397.5</v>
      </c>
      <c r="D11800" s="26" t="str">
        <f>IF(E11800="","TOTAL","")</f>
        <v>TOTAL</v>
      </c>
    </row>
    <row r="11801" spans="1:5" outlineLevel="2" x14ac:dyDescent="0.35">
      <c r="A11801" s="11">
        <v>43861</v>
      </c>
      <c r="B11801" t="s">
        <v>1460</v>
      </c>
      <c r="C11801" s="5">
        <v>112.5</v>
      </c>
      <c r="D11801" s="26" t="str">
        <f>IF(E11801="","TOTAL","")</f>
        <v/>
      </c>
      <c r="E11801" t="s">
        <v>81</v>
      </c>
    </row>
    <row r="11802" spans="1:5" outlineLevel="1" x14ac:dyDescent="0.35">
      <c r="A11802" s="25">
        <f>A11801</f>
        <v>43861</v>
      </c>
      <c r="B11802" s="24" t="str">
        <f>B11801</f>
        <v>DEALERS ELECTRICAL SUPPLY</v>
      </c>
      <c r="C11802" s="26">
        <f>SUBTOTAL(9,C11801:C11801)</f>
        <v>112.5</v>
      </c>
      <c r="D11802" s="26" t="str">
        <f>IF(E11802="","TOTAL","")</f>
        <v>TOTAL</v>
      </c>
    </row>
    <row r="11803" spans="1:5" outlineLevel="2" x14ac:dyDescent="0.35">
      <c r="A11803" s="11">
        <v>43861</v>
      </c>
      <c r="B11803" t="s">
        <v>461</v>
      </c>
      <c r="C11803" s="5">
        <v>500</v>
      </c>
      <c r="D11803" s="26" t="str">
        <f>IF(E11803="","TOTAL","")</f>
        <v/>
      </c>
      <c r="E11803" t="s">
        <v>93</v>
      </c>
    </row>
    <row r="11804" spans="1:5" outlineLevel="1" x14ac:dyDescent="0.35">
      <c r="A11804" s="25">
        <f>A11803</f>
        <v>43861</v>
      </c>
      <c r="B11804" s="24" t="str">
        <f>B11803</f>
        <v>DEANAN GOURMET POPCORN</v>
      </c>
      <c r="C11804" s="26">
        <f>SUBTOTAL(9,C11803:C11803)</f>
        <v>500</v>
      </c>
      <c r="D11804" s="26" t="str">
        <f>IF(E11804="","TOTAL","")</f>
        <v>TOTAL</v>
      </c>
    </row>
    <row r="11805" spans="1:5" outlineLevel="2" x14ac:dyDescent="0.35">
      <c r="A11805" s="11">
        <v>43861</v>
      </c>
      <c r="B11805" t="s">
        <v>699</v>
      </c>
      <c r="C11805" s="5">
        <v>1821.27</v>
      </c>
      <c r="D11805" s="26" t="str">
        <f>IF(E11805="","TOTAL","")</f>
        <v/>
      </c>
      <c r="E11805" t="s">
        <v>81</v>
      </c>
    </row>
    <row r="11806" spans="1:5" outlineLevel="1" x14ac:dyDescent="0.35">
      <c r="A11806" s="25">
        <f>A11805</f>
        <v>43861</v>
      </c>
      <c r="B11806" s="24" t="str">
        <f>B11805</f>
        <v>DECKER INC</v>
      </c>
      <c r="C11806" s="26">
        <f>SUBTOTAL(9,C11805:C11805)</f>
        <v>1821.27</v>
      </c>
      <c r="D11806" s="26" t="str">
        <f>IF(E11806="","TOTAL","")</f>
        <v>TOTAL</v>
      </c>
    </row>
    <row r="11807" spans="1:5" outlineLevel="2" x14ac:dyDescent="0.35">
      <c r="A11807" s="11">
        <v>43861</v>
      </c>
      <c r="B11807" t="s">
        <v>1762</v>
      </c>
      <c r="C11807" s="5">
        <v>55</v>
      </c>
      <c r="D11807" s="26" t="str">
        <f>IF(E11807="","TOTAL","")</f>
        <v/>
      </c>
      <c r="E11807" t="s">
        <v>77</v>
      </c>
    </row>
    <row r="11808" spans="1:5" outlineLevel="1" x14ac:dyDescent="0.35">
      <c r="A11808" s="25">
        <f>A11807</f>
        <v>43861</v>
      </c>
      <c r="B11808" s="24" t="str">
        <f>B11807</f>
        <v>MATT DELAYEE</v>
      </c>
      <c r="C11808" s="26">
        <f>SUBTOTAL(9,C11807:C11807)</f>
        <v>55</v>
      </c>
      <c r="D11808" s="26" t="str">
        <f>IF(E11808="","TOTAL","")</f>
        <v>TOTAL</v>
      </c>
    </row>
    <row r="11809" spans="1:5" outlineLevel="2" x14ac:dyDescent="0.35">
      <c r="A11809" s="11">
        <v>43861</v>
      </c>
      <c r="B11809" t="s">
        <v>1763</v>
      </c>
      <c r="C11809" s="5">
        <v>52.88</v>
      </c>
      <c r="D11809" s="26" t="str">
        <f>IF(E11809="","TOTAL","")</f>
        <v/>
      </c>
      <c r="E11809" t="s">
        <v>85</v>
      </c>
    </row>
    <row r="11810" spans="1:5" outlineLevel="1" x14ac:dyDescent="0.35">
      <c r="A11810" s="25">
        <f>A11809</f>
        <v>43861</v>
      </c>
      <c r="B11810" s="24" t="str">
        <f>B11809</f>
        <v>DELEGARD TOOL OF TEXAS</v>
      </c>
      <c r="C11810" s="26">
        <f>SUBTOTAL(9,C11809:C11809)</f>
        <v>52.88</v>
      </c>
      <c r="D11810" s="26" t="str">
        <f>IF(E11810="","TOTAL","")</f>
        <v>TOTAL</v>
      </c>
    </row>
    <row r="11811" spans="1:5" outlineLevel="2" x14ac:dyDescent="0.35">
      <c r="A11811" s="11">
        <v>43861</v>
      </c>
      <c r="B11811" t="s">
        <v>1764</v>
      </c>
      <c r="C11811" s="5">
        <v>1600</v>
      </c>
      <c r="D11811" s="26" t="str">
        <f>IF(E11811="","TOTAL","")</f>
        <v/>
      </c>
      <c r="E11811" t="s">
        <v>99</v>
      </c>
    </row>
    <row r="11812" spans="1:5" outlineLevel="1" x14ac:dyDescent="0.35">
      <c r="A11812" s="25">
        <f>A11811</f>
        <v>43861</v>
      </c>
      <c r="B11812" s="24" t="str">
        <f>B11811</f>
        <v>DEWBERRY FARM</v>
      </c>
      <c r="C11812" s="26">
        <f>SUBTOTAL(9,C11811:C11811)</f>
        <v>1600</v>
      </c>
      <c r="D11812" s="26" t="str">
        <f>IF(E11812="","TOTAL","")</f>
        <v>TOTAL</v>
      </c>
    </row>
    <row r="11813" spans="1:5" outlineLevel="2" x14ac:dyDescent="0.35">
      <c r="A11813" s="11">
        <v>43861</v>
      </c>
      <c r="B11813" t="s">
        <v>572</v>
      </c>
      <c r="C11813" s="5">
        <v>125</v>
      </c>
      <c r="D11813" s="26" t="str">
        <f>IF(E11813="","TOTAL","")</f>
        <v/>
      </c>
      <c r="E11813" t="s">
        <v>77</v>
      </c>
    </row>
    <row r="11814" spans="1:5" outlineLevel="1" x14ac:dyDescent="0.35">
      <c r="A11814" s="25">
        <f>A11813</f>
        <v>43861</v>
      </c>
      <c r="B11814" s="24" t="str">
        <f>B11813</f>
        <v>PAUL DIAZ</v>
      </c>
      <c r="C11814" s="26">
        <f>SUBTOTAL(9,C11813:C11813)</f>
        <v>125</v>
      </c>
      <c r="D11814" s="26" t="str">
        <f>IF(E11814="","TOTAL","")</f>
        <v>TOTAL</v>
      </c>
    </row>
    <row r="11815" spans="1:5" outlineLevel="2" x14ac:dyDescent="0.35">
      <c r="A11815" s="11">
        <v>43861</v>
      </c>
      <c r="B11815" t="s">
        <v>338</v>
      </c>
      <c r="C11815" s="5">
        <v>4012.8</v>
      </c>
      <c r="D11815" s="26" t="str">
        <f>IF(E11815="","TOTAL","")</f>
        <v/>
      </c>
      <c r="E11815" t="s">
        <v>78</v>
      </c>
    </row>
    <row r="11816" spans="1:5" outlineLevel="1" x14ac:dyDescent="0.35">
      <c r="A11816" s="25">
        <f>A11815</f>
        <v>43861</v>
      </c>
      <c r="B11816" s="24" t="str">
        <f>B11815</f>
        <v>DIPPIN DOTS ICE CREAM</v>
      </c>
      <c r="C11816" s="26">
        <f>SUBTOTAL(9,C11815:C11815)</f>
        <v>4012.8</v>
      </c>
      <c r="D11816" s="26" t="str">
        <f>IF(E11816="","TOTAL","")</f>
        <v>TOTAL</v>
      </c>
    </row>
    <row r="11817" spans="1:5" outlineLevel="2" x14ac:dyDescent="0.35">
      <c r="A11817" s="11">
        <v>43861</v>
      </c>
      <c r="B11817" t="s">
        <v>301</v>
      </c>
      <c r="C11817" s="5">
        <v>1524</v>
      </c>
      <c r="D11817" s="26" t="str">
        <f>IF(E11817="","TOTAL","")</f>
        <v/>
      </c>
      <c r="E11817" t="s">
        <v>99</v>
      </c>
    </row>
    <row r="11818" spans="1:5" outlineLevel="1" x14ac:dyDescent="0.35">
      <c r="A11818" s="25">
        <f>A11817</f>
        <v>43861</v>
      </c>
      <c r="B11818" s="24" t="str">
        <f>B11817</f>
        <v>DIRECTOR'S CHOICE INC</v>
      </c>
      <c r="C11818" s="26">
        <f>SUBTOTAL(9,C11817:C11817)</f>
        <v>1524</v>
      </c>
      <c r="D11818" s="26" t="str">
        <f>IF(E11818="","TOTAL","")</f>
        <v>TOTAL</v>
      </c>
    </row>
    <row r="11819" spans="1:5" outlineLevel="2" x14ac:dyDescent="0.35">
      <c r="A11819" s="11">
        <v>43861</v>
      </c>
      <c r="B11819" t="s">
        <v>301</v>
      </c>
      <c r="C11819" s="5">
        <v>12670</v>
      </c>
      <c r="D11819" s="26" t="str">
        <f>IF(E11819="","TOTAL","")</f>
        <v/>
      </c>
      <c r="E11819" t="s">
        <v>99</v>
      </c>
    </row>
    <row r="11820" spans="1:5" outlineLevel="1" x14ac:dyDescent="0.35">
      <c r="A11820" s="25">
        <f>A11819</f>
        <v>43861</v>
      </c>
      <c r="B11820" s="24" t="str">
        <f>B11819</f>
        <v>DIRECTOR'S CHOICE INC</v>
      </c>
      <c r="C11820" s="26">
        <f>SUBTOTAL(9,C11819:C11819)</f>
        <v>12670</v>
      </c>
      <c r="D11820" s="26" t="str">
        <f>IF(E11820="","TOTAL","")</f>
        <v>TOTAL</v>
      </c>
    </row>
    <row r="11821" spans="1:5" outlineLevel="2" x14ac:dyDescent="0.35">
      <c r="A11821" s="11">
        <v>43861</v>
      </c>
      <c r="B11821" t="s">
        <v>145</v>
      </c>
      <c r="C11821" s="5">
        <v>39.200000000000003</v>
      </c>
      <c r="D11821" s="26" t="str">
        <f>IF(E11821="","TOTAL","")</f>
        <v/>
      </c>
      <c r="E11821" t="s">
        <v>102</v>
      </c>
    </row>
    <row r="11822" spans="1:5" outlineLevel="1" x14ac:dyDescent="0.35">
      <c r="A11822" s="25">
        <f>A11821</f>
        <v>43861</v>
      </c>
      <c r="B11822" s="24" t="str">
        <f>B11821</f>
        <v>DIRECTV</v>
      </c>
      <c r="C11822" s="26">
        <f>SUBTOTAL(9,C11821:C11821)</f>
        <v>39.200000000000003</v>
      </c>
      <c r="D11822" s="26" t="str">
        <f>IF(E11822="","TOTAL","")</f>
        <v>TOTAL</v>
      </c>
    </row>
    <row r="11823" spans="1:5" outlineLevel="2" x14ac:dyDescent="0.35">
      <c r="A11823" s="11">
        <v>43861</v>
      </c>
      <c r="B11823" t="s">
        <v>573</v>
      </c>
      <c r="C11823" s="5">
        <v>115</v>
      </c>
      <c r="D11823" s="26" t="str">
        <f>IF(E11823="","TOTAL","")</f>
        <v/>
      </c>
      <c r="E11823" t="s">
        <v>77</v>
      </c>
    </row>
    <row r="11824" spans="1:5" outlineLevel="1" x14ac:dyDescent="0.35">
      <c r="A11824" s="25">
        <f>A11823</f>
        <v>43861</v>
      </c>
      <c r="B11824" s="24" t="str">
        <f>B11823</f>
        <v>MICHAEL R DORRINGTON</v>
      </c>
      <c r="C11824" s="26">
        <f>SUBTOTAL(9,C11823:C11823)</f>
        <v>115</v>
      </c>
      <c r="D11824" s="26" t="str">
        <f>IF(E11824="","TOTAL","")</f>
        <v>TOTAL</v>
      </c>
    </row>
    <row r="11825" spans="1:5" outlineLevel="2" x14ac:dyDescent="0.35">
      <c r="A11825" s="11">
        <v>43861</v>
      </c>
      <c r="B11825" t="s">
        <v>2063</v>
      </c>
      <c r="C11825" s="5">
        <v>274</v>
      </c>
      <c r="D11825" s="26" t="str">
        <f>IF(E11825="","TOTAL","")</f>
        <v/>
      </c>
      <c r="E11825" t="s">
        <v>89</v>
      </c>
    </row>
    <row r="11826" spans="1:5" outlineLevel="1" x14ac:dyDescent="0.35">
      <c r="A11826" s="25">
        <f>A11825</f>
        <v>43861</v>
      </c>
      <c r="B11826" s="24" t="str">
        <f>B11825</f>
        <v>DOSTALS AWARDS &amp; RECOGNITION</v>
      </c>
      <c r="C11826" s="26">
        <f>SUBTOTAL(9,C11825:C11825)</f>
        <v>274</v>
      </c>
      <c r="D11826" s="26" t="str">
        <f>IF(E11826="","TOTAL","")</f>
        <v>TOTAL</v>
      </c>
    </row>
    <row r="11827" spans="1:5" outlineLevel="2" x14ac:dyDescent="0.35">
      <c r="A11827" s="11">
        <v>43861</v>
      </c>
      <c r="B11827" t="s">
        <v>239</v>
      </c>
      <c r="C11827" s="5">
        <v>2189113.5</v>
      </c>
      <c r="D11827" s="26" t="str">
        <f>IF(E11827="","TOTAL","")</f>
        <v/>
      </c>
      <c r="E11827" t="s">
        <v>84</v>
      </c>
    </row>
    <row r="11828" spans="1:5" outlineLevel="1" x14ac:dyDescent="0.35">
      <c r="A11828" s="25">
        <f>A11827</f>
        <v>43861</v>
      </c>
      <c r="B11828" s="24" t="str">
        <f>B11827</f>
        <v>DRYMALLA CONSTRUCTION COMPANY INC</v>
      </c>
      <c r="C11828" s="26">
        <f>SUBTOTAL(9,C11827:C11827)</f>
        <v>2189113.5</v>
      </c>
      <c r="D11828" s="26" t="str">
        <f>IF(E11828="","TOTAL","")</f>
        <v>TOTAL</v>
      </c>
    </row>
    <row r="11829" spans="1:5" outlineLevel="2" x14ac:dyDescent="0.35">
      <c r="A11829" s="11">
        <v>43861</v>
      </c>
      <c r="B11829" t="s">
        <v>701</v>
      </c>
      <c r="C11829" s="5">
        <v>85</v>
      </c>
      <c r="D11829" s="26" t="str">
        <f>IF(E11829="","TOTAL","")</f>
        <v/>
      </c>
      <c r="E11829" t="s">
        <v>77</v>
      </c>
    </row>
    <row r="11830" spans="1:5" outlineLevel="1" x14ac:dyDescent="0.35">
      <c r="A11830" s="25">
        <f>A11829</f>
        <v>43861</v>
      </c>
      <c r="B11830" s="24" t="str">
        <f>B11829</f>
        <v>SEAN DUBOSE</v>
      </c>
      <c r="C11830" s="26">
        <f>SUBTOTAL(9,C11829:C11829)</f>
        <v>85</v>
      </c>
      <c r="D11830" s="26" t="str">
        <f>IF(E11830="","TOTAL","")</f>
        <v>TOTAL</v>
      </c>
    </row>
    <row r="11831" spans="1:5" outlineLevel="2" x14ac:dyDescent="0.35">
      <c r="A11831" s="11">
        <v>43861</v>
      </c>
      <c r="B11831" t="s">
        <v>575</v>
      </c>
      <c r="C11831" s="5">
        <v>125</v>
      </c>
      <c r="D11831" s="26" t="str">
        <f>IF(E11831="","TOTAL","")</f>
        <v/>
      </c>
      <c r="E11831" t="s">
        <v>77</v>
      </c>
    </row>
    <row r="11832" spans="1:5" outlineLevel="1" x14ac:dyDescent="0.35">
      <c r="A11832" s="25">
        <f>A11831</f>
        <v>43861</v>
      </c>
      <c r="B11832" s="24" t="str">
        <f>B11831</f>
        <v>MACK DUNN</v>
      </c>
      <c r="C11832" s="26">
        <f>SUBTOTAL(9,C11831:C11831)</f>
        <v>125</v>
      </c>
      <c r="D11832" s="26" t="str">
        <f>IF(E11832="","TOTAL","")</f>
        <v>TOTAL</v>
      </c>
    </row>
    <row r="11833" spans="1:5" outlineLevel="2" x14ac:dyDescent="0.35">
      <c r="A11833" s="11">
        <v>43861</v>
      </c>
      <c r="B11833" t="s">
        <v>56</v>
      </c>
      <c r="C11833" s="5">
        <v>38221</v>
      </c>
      <c r="D11833" s="26" t="str">
        <f>IF(E11833="","TOTAL","")</f>
        <v/>
      </c>
      <c r="E11833" t="s">
        <v>421</v>
      </c>
    </row>
    <row r="11834" spans="1:5" outlineLevel="2" x14ac:dyDescent="0.35">
      <c r="A11834" s="11">
        <v>43861</v>
      </c>
      <c r="B11834" t="s">
        <v>56</v>
      </c>
      <c r="C11834" s="5">
        <v>16830</v>
      </c>
      <c r="D11834" s="26" t="str">
        <f>IF(E11834="","TOTAL","")</f>
        <v/>
      </c>
      <c r="E11834" t="s">
        <v>421</v>
      </c>
    </row>
    <row r="11835" spans="1:5" outlineLevel="1" x14ac:dyDescent="0.35">
      <c r="A11835" s="25">
        <f>A11834</f>
        <v>43861</v>
      </c>
      <c r="B11835" s="24" t="str">
        <f>B11834</f>
        <v>DURA PIER FACILITIES SERVICES LTD</v>
      </c>
      <c r="C11835" s="26">
        <f>SUBTOTAL(9,C11833:C11834)</f>
        <v>55051</v>
      </c>
      <c r="D11835" s="26" t="str">
        <f>IF(E11835="","TOTAL","")</f>
        <v>TOTAL</v>
      </c>
    </row>
    <row r="11836" spans="1:5" outlineLevel="2" x14ac:dyDescent="0.35">
      <c r="A11836" s="11">
        <v>43861</v>
      </c>
      <c r="B11836" t="s">
        <v>27</v>
      </c>
      <c r="C11836" s="5">
        <v>360.69</v>
      </c>
      <c r="D11836" s="26" t="str">
        <f>IF(E11836="","TOTAL","")</f>
        <v/>
      </c>
      <c r="E11836" t="s">
        <v>79</v>
      </c>
    </row>
    <row r="11837" spans="1:5" outlineLevel="2" x14ac:dyDescent="0.35">
      <c r="A11837" s="11">
        <v>43861</v>
      </c>
      <c r="B11837" t="s">
        <v>27</v>
      </c>
      <c r="C11837" s="5">
        <v>146.94999999999999</v>
      </c>
      <c r="D11837" s="26" t="str">
        <f>IF(E11837="","TOTAL","")</f>
        <v/>
      </c>
      <c r="E11837" t="s">
        <v>79</v>
      </c>
    </row>
    <row r="11838" spans="1:5" outlineLevel="2" x14ac:dyDescent="0.35">
      <c r="A11838" s="11">
        <v>43861</v>
      </c>
      <c r="B11838" t="s">
        <v>27</v>
      </c>
      <c r="C11838" s="5">
        <v>194.65</v>
      </c>
      <c r="D11838" s="26" t="str">
        <f>IF(E11838="","TOTAL","")</f>
        <v/>
      </c>
      <c r="E11838" t="s">
        <v>79</v>
      </c>
    </row>
    <row r="11839" spans="1:5" outlineLevel="2" x14ac:dyDescent="0.35">
      <c r="A11839" s="11">
        <v>43861</v>
      </c>
      <c r="B11839" t="s">
        <v>27</v>
      </c>
      <c r="C11839" s="5">
        <v>122.29</v>
      </c>
      <c r="D11839" s="26" t="str">
        <f>IF(E11839="","TOTAL","")</f>
        <v/>
      </c>
      <c r="E11839" t="s">
        <v>79</v>
      </c>
    </row>
    <row r="11840" spans="1:5" outlineLevel="1" x14ac:dyDescent="0.35">
      <c r="A11840" s="25">
        <f>A11839</f>
        <v>43861</v>
      </c>
      <c r="B11840" s="24" t="str">
        <f>B11839</f>
        <v>ERIC ARMIN INC</v>
      </c>
      <c r="C11840" s="26">
        <f>SUBTOTAL(9,C11836:C11839)</f>
        <v>824.57999999999993</v>
      </c>
      <c r="D11840" s="26" t="str">
        <f>IF(E11840="","TOTAL","")</f>
        <v>TOTAL</v>
      </c>
    </row>
    <row r="11841" spans="1:5" outlineLevel="2" x14ac:dyDescent="0.35">
      <c r="A11841" s="11">
        <v>43861</v>
      </c>
      <c r="B11841" t="s">
        <v>413</v>
      </c>
      <c r="C11841" s="5">
        <v>1749.8</v>
      </c>
      <c r="D11841" s="26" t="str">
        <f>IF(E11841="","TOTAL","")</f>
        <v/>
      </c>
      <c r="E11841" t="s">
        <v>77</v>
      </c>
    </row>
    <row r="11842" spans="1:5" outlineLevel="2" x14ac:dyDescent="0.35">
      <c r="A11842" s="11">
        <v>43861</v>
      </c>
      <c r="B11842" t="s">
        <v>413</v>
      </c>
      <c r="C11842" s="5">
        <v>2275</v>
      </c>
      <c r="D11842" s="26" t="str">
        <f>IF(E11842="","TOTAL","")</f>
        <v/>
      </c>
      <c r="E11842" t="s">
        <v>77</v>
      </c>
    </row>
    <row r="11843" spans="1:5" outlineLevel="2" x14ac:dyDescent="0.35">
      <c r="A11843" s="11">
        <v>43861</v>
      </c>
      <c r="B11843" t="s">
        <v>413</v>
      </c>
      <c r="C11843" s="5">
        <v>877.5</v>
      </c>
      <c r="D11843" s="26" t="str">
        <f>IF(E11843="","TOTAL","")</f>
        <v/>
      </c>
      <c r="E11843" t="s">
        <v>77</v>
      </c>
    </row>
    <row r="11844" spans="1:5" outlineLevel="2" x14ac:dyDescent="0.35">
      <c r="A11844" s="11">
        <v>43861</v>
      </c>
      <c r="B11844" t="s">
        <v>413</v>
      </c>
      <c r="C11844" s="5">
        <v>2361.4499999999998</v>
      </c>
      <c r="D11844" s="26" t="str">
        <f>IF(E11844="","TOTAL","")</f>
        <v/>
      </c>
      <c r="E11844" t="s">
        <v>77</v>
      </c>
    </row>
    <row r="11845" spans="1:5" outlineLevel="1" x14ac:dyDescent="0.35">
      <c r="A11845" s="25">
        <f>A11844</f>
        <v>43861</v>
      </c>
      <c r="B11845" s="24" t="str">
        <f>B11844</f>
        <v>EBS HEALTHCARE INC</v>
      </c>
      <c r="C11845" s="26">
        <f>SUBTOTAL(9,C11841:C11844)</f>
        <v>7263.75</v>
      </c>
      <c r="D11845" s="26" t="str">
        <f>IF(E11845="","TOTAL","")</f>
        <v>TOTAL</v>
      </c>
    </row>
    <row r="11846" spans="1:5" outlineLevel="2" x14ac:dyDescent="0.35">
      <c r="A11846" s="11">
        <v>43861</v>
      </c>
      <c r="B11846" t="s">
        <v>986</v>
      </c>
      <c r="C11846" s="5">
        <v>275</v>
      </c>
      <c r="D11846" s="26" t="str">
        <f>IF(E11846="","TOTAL","")</f>
        <v/>
      </c>
      <c r="E11846" t="s">
        <v>1086</v>
      </c>
    </row>
    <row r="11847" spans="1:5" outlineLevel="1" x14ac:dyDescent="0.35">
      <c r="A11847" s="25">
        <f>A11846</f>
        <v>43861</v>
      </c>
      <c r="B11847" s="24" t="str">
        <f>B11846</f>
        <v>EDGENUITY INC</v>
      </c>
      <c r="C11847" s="26">
        <f>SUBTOTAL(9,C11846:C11846)</f>
        <v>275</v>
      </c>
      <c r="D11847" s="26" t="str">
        <f>IF(E11847="","TOTAL","")</f>
        <v>TOTAL</v>
      </c>
    </row>
    <row r="11848" spans="1:5" outlineLevel="2" x14ac:dyDescent="0.35">
      <c r="A11848" s="11">
        <v>43861</v>
      </c>
      <c r="B11848" t="s">
        <v>1164</v>
      </c>
      <c r="C11848" s="5">
        <v>1000</v>
      </c>
      <c r="D11848" s="26" t="str">
        <f>IF(E11848="","TOTAL","")</f>
        <v/>
      </c>
      <c r="E11848" t="s">
        <v>92</v>
      </c>
    </row>
    <row r="11849" spans="1:5" outlineLevel="1" x14ac:dyDescent="0.35">
      <c r="A11849" s="25">
        <f>A11848</f>
        <v>43861</v>
      </c>
      <c r="B11849" s="24" t="str">
        <f>B11848</f>
        <v>EDUCATION GALAXY LLC</v>
      </c>
      <c r="C11849" s="26">
        <f>SUBTOTAL(9,C11848:C11848)</f>
        <v>1000</v>
      </c>
      <c r="D11849" s="26" t="str">
        <f>IF(E11849="","TOTAL","")</f>
        <v>TOTAL</v>
      </c>
    </row>
    <row r="11850" spans="1:5" outlineLevel="2" x14ac:dyDescent="0.35">
      <c r="A11850" s="11">
        <v>43861</v>
      </c>
      <c r="B11850" t="s">
        <v>2064</v>
      </c>
      <c r="C11850" s="5">
        <v>111.95</v>
      </c>
      <c r="D11850" s="26" t="str">
        <f>IF(E11850="","TOTAL","")</f>
        <v/>
      </c>
      <c r="E11850" t="s">
        <v>79</v>
      </c>
    </row>
    <row r="11851" spans="1:5" outlineLevel="1" x14ac:dyDescent="0.35">
      <c r="A11851" s="25">
        <f>A11850</f>
        <v>43861</v>
      </c>
      <c r="B11851" s="24" t="str">
        <f>B11850</f>
        <v>EDVOTEK INC</v>
      </c>
      <c r="C11851" s="26">
        <f>SUBTOTAL(9,C11850:C11850)</f>
        <v>111.95</v>
      </c>
      <c r="D11851" s="26" t="str">
        <f>IF(E11851="","TOTAL","")</f>
        <v>TOTAL</v>
      </c>
    </row>
    <row r="11852" spans="1:5" outlineLevel="2" x14ac:dyDescent="0.35">
      <c r="A11852" s="11">
        <v>43861</v>
      </c>
      <c r="B11852" t="s">
        <v>1466</v>
      </c>
      <c r="C11852" s="5">
        <v>135</v>
      </c>
      <c r="D11852" s="26" t="str">
        <f>IF(E11852="","TOTAL","")</f>
        <v/>
      </c>
      <c r="E11852" t="s">
        <v>77</v>
      </c>
    </row>
    <row r="11853" spans="1:5" outlineLevel="1" x14ac:dyDescent="0.35">
      <c r="A11853" s="25">
        <f>A11852</f>
        <v>43861</v>
      </c>
      <c r="B11853" s="24" t="str">
        <f>B11852</f>
        <v>CHARLES EDWARDS</v>
      </c>
      <c r="C11853" s="26">
        <f>SUBTOTAL(9,C11852:C11852)</f>
        <v>135</v>
      </c>
      <c r="D11853" s="26" t="str">
        <f>IF(E11853="","TOTAL","")</f>
        <v>TOTAL</v>
      </c>
    </row>
    <row r="11854" spans="1:5" outlineLevel="2" x14ac:dyDescent="0.35">
      <c r="A11854" s="11">
        <v>43861</v>
      </c>
      <c r="B11854" t="s">
        <v>1167</v>
      </c>
      <c r="C11854" s="5">
        <v>135</v>
      </c>
      <c r="D11854" s="26" t="str">
        <f>IF(E11854="","TOTAL","")</f>
        <v/>
      </c>
      <c r="E11854" t="s">
        <v>77</v>
      </c>
    </row>
    <row r="11855" spans="1:5" outlineLevel="1" x14ac:dyDescent="0.35">
      <c r="A11855" s="25">
        <f>A11854</f>
        <v>43861</v>
      </c>
      <c r="B11855" s="24" t="str">
        <f>B11854</f>
        <v>STANLEY J EISKANT</v>
      </c>
      <c r="C11855" s="26">
        <f>SUBTOTAL(9,C11854:C11854)</f>
        <v>135</v>
      </c>
      <c r="D11855" s="26" t="str">
        <f>IF(E11855="","TOTAL","")</f>
        <v>TOTAL</v>
      </c>
    </row>
    <row r="11856" spans="1:5" outlineLevel="2" x14ac:dyDescent="0.35">
      <c r="A11856" s="11">
        <v>43861</v>
      </c>
      <c r="B11856" t="s">
        <v>2065</v>
      </c>
      <c r="C11856" s="5">
        <v>500</v>
      </c>
      <c r="D11856" s="26" t="str">
        <f>IF(E11856="","TOTAL","")</f>
        <v/>
      </c>
      <c r="E11856" t="s">
        <v>2259</v>
      </c>
    </row>
    <row r="11857" spans="1:5" outlineLevel="1" x14ac:dyDescent="0.35">
      <c r="A11857" s="25">
        <f>A11856</f>
        <v>43861</v>
      </c>
      <c r="B11857" s="24" t="str">
        <f>B11856</f>
        <v>AMY ELLINGSON</v>
      </c>
      <c r="C11857" s="26">
        <f>SUBTOTAL(9,C11856:C11856)</f>
        <v>500</v>
      </c>
      <c r="D11857" s="26" t="str">
        <f>IF(E11857="","TOTAL","")</f>
        <v>TOTAL</v>
      </c>
    </row>
    <row r="11858" spans="1:5" outlineLevel="2" x14ac:dyDescent="0.35">
      <c r="A11858" s="11">
        <v>43861</v>
      </c>
      <c r="B11858" t="s">
        <v>117</v>
      </c>
      <c r="C11858" s="5">
        <v>18.55</v>
      </c>
      <c r="D11858" s="26" t="str">
        <f>IF(E11858="","TOTAL","")</f>
        <v/>
      </c>
      <c r="E11858" t="s">
        <v>81</v>
      </c>
    </row>
    <row r="11859" spans="1:5" outlineLevel="2" x14ac:dyDescent="0.35">
      <c r="A11859" s="11">
        <v>43861</v>
      </c>
      <c r="B11859" t="s">
        <v>117</v>
      </c>
      <c r="C11859" s="5">
        <v>12.95</v>
      </c>
      <c r="D11859" s="26" t="str">
        <f>IF(E11859="","TOTAL","")</f>
        <v/>
      </c>
      <c r="E11859" t="s">
        <v>81</v>
      </c>
    </row>
    <row r="11860" spans="1:5" outlineLevel="2" x14ac:dyDescent="0.35">
      <c r="A11860" s="11">
        <v>43861</v>
      </c>
      <c r="B11860" t="s">
        <v>117</v>
      </c>
      <c r="C11860" s="5">
        <v>185</v>
      </c>
      <c r="D11860" s="26" t="str">
        <f>IF(E11860="","TOTAL","")</f>
        <v/>
      </c>
      <c r="E11860" t="s">
        <v>81</v>
      </c>
    </row>
    <row r="11861" spans="1:5" outlineLevel="2" x14ac:dyDescent="0.35">
      <c r="A11861" s="11">
        <v>43861</v>
      </c>
      <c r="B11861" t="s">
        <v>117</v>
      </c>
      <c r="C11861" s="5">
        <v>18.93</v>
      </c>
      <c r="D11861" s="26" t="str">
        <f>IF(E11861="","TOTAL","")</f>
        <v/>
      </c>
      <c r="E11861" t="s">
        <v>81</v>
      </c>
    </row>
    <row r="11862" spans="1:5" outlineLevel="2" x14ac:dyDescent="0.35">
      <c r="A11862" s="11">
        <v>43861</v>
      </c>
      <c r="B11862" t="s">
        <v>117</v>
      </c>
      <c r="C11862" s="5">
        <v>22.04</v>
      </c>
      <c r="D11862" s="26" t="str">
        <f>IF(E11862="","TOTAL","")</f>
        <v/>
      </c>
      <c r="E11862" t="s">
        <v>81</v>
      </c>
    </row>
    <row r="11863" spans="1:5" outlineLevel="2" x14ac:dyDescent="0.35">
      <c r="A11863" s="11">
        <v>43861</v>
      </c>
      <c r="B11863" t="s">
        <v>117</v>
      </c>
      <c r="C11863" s="5">
        <v>26.5</v>
      </c>
      <c r="D11863" s="26" t="str">
        <f>IF(E11863="","TOTAL","")</f>
        <v/>
      </c>
      <c r="E11863" t="s">
        <v>81</v>
      </c>
    </row>
    <row r="11864" spans="1:5" outlineLevel="2" x14ac:dyDescent="0.35">
      <c r="A11864" s="11">
        <v>43861</v>
      </c>
      <c r="B11864" t="s">
        <v>117</v>
      </c>
      <c r="C11864" s="5">
        <v>245.7</v>
      </c>
      <c r="D11864" s="26" t="str">
        <f>IF(E11864="","TOTAL","")</f>
        <v/>
      </c>
      <c r="E11864" t="s">
        <v>81</v>
      </c>
    </row>
    <row r="11865" spans="1:5" outlineLevel="2" x14ac:dyDescent="0.35">
      <c r="A11865" s="11">
        <v>43861</v>
      </c>
      <c r="B11865" t="s">
        <v>117</v>
      </c>
      <c r="C11865" s="5">
        <v>11.9</v>
      </c>
      <c r="D11865" s="26" t="str">
        <f>IF(E11865="","TOTAL","")</f>
        <v/>
      </c>
      <c r="E11865" t="s">
        <v>81</v>
      </c>
    </row>
    <row r="11866" spans="1:5" outlineLevel="2" x14ac:dyDescent="0.35">
      <c r="A11866" s="11">
        <v>43861</v>
      </c>
      <c r="B11866" t="s">
        <v>117</v>
      </c>
      <c r="C11866" s="5">
        <v>85.67</v>
      </c>
      <c r="D11866" s="26" t="str">
        <f>IF(E11866="","TOTAL","")</f>
        <v/>
      </c>
      <c r="E11866" t="s">
        <v>81</v>
      </c>
    </row>
    <row r="11867" spans="1:5" outlineLevel="2" x14ac:dyDescent="0.35">
      <c r="A11867" s="11">
        <v>43861</v>
      </c>
      <c r="B11867" t="s">
        <v>117</v>
      </c>
      <c r="C11867" s="5">
        <v>207.44</v>
      </c>
      <c r="D11867" s="26" t="str">
        <f>IF(E11867="","TOTAL","")</f>
        <v/>
      </c>
      <c r="E11867" t="s">
        <v>81</v>
      </c>
    </row>
    <row r="11868" spans="1:5" outlineLevel="2" x14ac:dyDescent="0.35">
      <c r="A11868" s="11">
        <v>43861</v>
      </c>
      <c r="B11868" t="s">
        <v>117</v>
      </c>
      <c r="C11868" s="5">
        <v>1196.6500000000001</v>
      </c>
      <c r="D11868" s="26" t="str">
        <f>IF(E11868="","TOTAL","")</f>
        <v/>
      </c>
      <c r="E11868" t="s">
        <v>81</v>
      </c>
    </row>
    <row r="11869" spans="1:5" outlineLevel="2" x14ac:dyDescent="0.35">
      <c r="A11869" s="11">
        <v>43861</v>
      </c>
      <c r="B11869" t="s">
        <v>117</v>
      </c>
      <c r="C11869" s="5">
        <v>219.28</v>
      </c>
      <c r="D11869" s="26" t="str">
        <f>IF(E11869="","TOTAL","")</f>
        <v/>
      </c>
      <c r="E11869" t="s">
        <v>81</v>
      </c>
    </row>
    <row r="11870" spans="1:5" outlineLevel="2" x14ac:dyDescent="0.35">
      <c r="A11870" s="11">
        <v>43861</v>
      </c>
      <c r="B11870" t="s">
        <v>117</v>
      </c>
      <c r="C11870" s="5">
        <v>11.13</v>
      </c>
      <c r="D11870" s="26" t="str">
        <f>IF(E11870="","TOTAL","")</f>
        <v/>
      </c>
      <c r="E11870" t="s">
        <v>81</v>
      </c>
    </row>
    <row r="11871" spans="1:5" outlineLevel="2" x14ac:dyDescent="0.35">
      <c r="A11871" s="11">
        <v>43861</v>
      </c>
      <c r="B11871" t="s">
        <v>117</v>
      </c>
      <c r="C11871" s="5">
        <v>78</v>
      </c>
      <c r="D11871" s="26" t="str">
        <f>IF(E11871="","TOTAL","")</f>
        <v/>
      </c>
      <c r="E11871" t="s">
        <v>81</v>
      </c>
    </row>
    <row r="11872" spans="1:5" outlineLevel="2" x14ac:dyDescent="0.35">
      <c r="A11872" s="11">
        <v>43861</v>
      </c>
      <c r="B11872" t="s">
        <v>117</v>
      </c>
      <c r="C11872" s="5">
        <v>35.590000000000003</v>
      </c>
      <c r="D11872" s="26" t="str">
        <f>IF(E11872="","TOTAL","")</f>
        <v/>
      </c>
      <c r="E11872" t="s">
        <v>81</v>
      </c>
    </row>
    <row r="11873" spans="1:5" outlineLevel="2" x14ac:dyDescent="0.35">
      <c r="A11873" s="11">
        <v>43861</v>
      </c>
      <c r="B11873" t="s">
        <v>117</v>
      </c>
      <c r="C11873" s="5">
        <v>243.3</v>
      </c>
      <c r="D11873" s="26" t="str">
        <f>IF(E11873="","TOTAL","")</f>
        <v/>
      </c>
      <c r="E11873" t="s">
        <v>81</v>
      </c>
    </row>
    <row r="11874" spans="1:5" outlineLevel="2" x14ac:dyDescent="0.35">
      <c r="A11874" s="11">
        <v>43861</v>
      </c>
      <c r="B11874" t="s">
        <v>117</v>
      </c>
      <c r="C11874" s="5">
        <v>160.71</v>
      </c>
      <c r="D11874" s="26" t="str">
        <f>IF(E11874="","TOTAL","")</f>
        <v/>
      </c>
      <c r="E11874" t="s">
        <v>81</v>
      </c>
    </row>
    <row r="11875" spans="1:5" outlineLevel="2" x14ac:dyDescent="0.35">
      <c r="A11875" s="11">
        <v>43861</v>
      </c>
      <c r="B11875" t="s">
        <v>117</v>
      </c>
      <c r="C11875" s="5">
        <v>199</v>
      </c>
      <c r="D11875" s="26" t="str">
        <f>IF(E11875="","TOTAL","")</f>
        <v/>
      </c>
      <c r="E11875" t="s">
        <v>81</v>
      </c>
    </row>
    <row r="11876" spans="1:5" outlineLevel="2" x14ac:dyDescent="0.35">
      <c r="A11876" s="11">
        <v>43861</v>
      </c>
      <c r="B11876" t="s">
        <v>117</v>
      </c>
      <c r="C11876" s="5">
        <v>234</v>
      </c>
      <c r="D11876" s="26" t="str">
        <f>IF(E11876="","TOTAL","")</f>
        <v/>
      </c>
      <c r="E11876" t="s">
        <v>81</v>
      </c>
    </row>
    <row r="11877" spans="1:5" outlineLevel="2" x14ac:dyDescent="0.35">
      <c r="A11877" s="11">
        <v>43861</v>
      </c>
      <c r="B11877" t="s">
        <v>117</v>
      </c>
      <c r="C11877" s="5">
        <v>61.12</v>
      </c>
      <c r="D11877" s="26" t="str">
        <f>IF(E11877="","TOTAL","")</f>
        <v/>
      </c>
      <c r="E11877" t="s">
        <v>81</v>
      </c>
    </row>
    <row r="11878" spans="1:5" outlineLevel="2" x14ac:dyDescent="0.35">
      <c r="A11878" s="11">
        <v>43861</v>
      </c>
      <c r="B11878" t="s">
        <v>117</v>
      </c>
      <c r="C11878" s="5">
        <v>55.95</v>
      </c>
      <c r="D11878" s="26" t="str">
        <f>IF(E11878="","TOTAL","")</f>
        <v/>
      </c>
      <c r="E11878" t="s">
        <v>81</v>
      </c>
    </row>
    <row r="11879" spans="1:5" outlineLevel="2" x14ac:dyDescent="0.35">
      <c r="A11879" s="11">
        <v>43861</v>
      </c>
      <c r="B11879" t="s">
        <v>117</v>
      </c>
      <c r="C11879" s="5">
        <v>218.5</v>
      </c>
      <c r="D11879" s="26" t="str">
        <f>IF(E11879="","TOTAL","")</f>
        <v/>
      </c>
      <c r="E11879" t="s">
        <v>81</v>
      </c>
    </row>
    <row r="11880" spans="1:5" outlineLevel="1" x14ac:dyDescent="0.35">
      <c r="A11880" s="25">
        <f>A11879</f>
        <v>43861</v>
      </c>
      <c r="B11880" s="24" t="str">
        <f>B11879</f>
        <v>ELLIOTT ELECTRIC SUPPLY INC</v>
      </c>
      <c r="C11880" s="26">
        <f>SUBTOTAL(9,C11858:C11879)</f>
        <v>3547.9100000000003</v>
      </c>
      <c r="D11880" s="26" t="str">
        <f>IF(E11880="","TOTAL","")</f>
        <v>TOTAL</v>
      </c>
    </row>
    <row r="11881" spans="1:5" outlineLevel="2" x14ac:dyDescent="0.35">
      <c r="A11881" s="11">
        <v>43861</v>
      </c>
      <c r="B11881" t="s">
        <v>987</v>
      </c>
      <c r="C11881" s="5">
        <v>85</v>
      </c>
      <c r="D11881" s="26" t="str">
        <f>IF(E11881="","TOTAL","")</f>
        <v/>
      </c>
      <c r="E11881" t="s">
        <v>77</v>
      </c>
    </row>
    <row r="11882" spans="1:5" outlineLevel="1" x14ac:dyDescent="0.35">
      <c r="A11882" s="25">
        <f>A11881</f>
        <v>43861</v>
      </c>
      <c r="B11882" s="24" t="str">
        <f>B11881</f>
        <v>ROBERT L ELLIS</v>
      </c>
      <c r="C11882" s="26">
        <f>SUBTOTAL(9,C11881:C11881)</f>
        <v>85</v>
      </c>
      <c r="D11882" s="26" t="str">
        <f>IF(E11882="","TOTAL","")</f>
        <v>TOTAL</v>
      </c>
    </row>
    <row r="11883" spans="1:5" outlineLevel="2" x14ac:dyDescent="0.35">
      <c r="A11883" s="11">
        <v>43861</v>
      </c>
      <c r="B11883" t="s">
        <v>2066</v>
      </c>
      <c r="C11883" s="5">
        <v>20</v>
      </c>
      <c r="D11883" s="26" t="str">
        <f>IF(E11883="","TOTAL","")</f>
        <v/>
      </c>
      <c r="E11883" t="s">
        <v>79</v>
      </c>
    </row>
    <row r="11884" spans="1:5" outlineLevel="2" x14ac:dyDescent="0.35">
      <c r="A11884" s="11">
        <v>43861</v>
      </c>
      <c r="B11884" t="s">
        <v>2066</v>
      </c>
      <c r="C11884" s="5">
        <v>21.02</v>
      </c>
      <c r="D11884" s="26" t="str">
        <f>IF(E11884="","TOTAL","")</f>
        <v/>
      </c>
      <c r="E11884" t="s">
        <v>76</v>
      </c>
    </row>
    <row r="11885" spans="1:5" outlineLevel="1" x14ac:dyDescent="0.35">
      <c r="A11885" s="25">
        <f>A11884</f>
        <v>43861</v>
      </c>
      <c r="B11885" s="24" t="str">
        <f>B11884</f>
        <v>ALICE CARDNER</v>
      </c>
      <c r="C11885" s="26">
        <f>SUBTOTAL(9,C11883:C11884)</f>
        <v>41.019999999999996</v>
      </c>
      <c r="D11885" s="26" t="str">
        <f>IF(E11885="","TOTAL","")</f>
        <v>TOTAL</v>
      </c>
    </row>
    <row r="11886" spans="1:5" outlineLevel="2" x14ac:dyDescent="0.35">
      <c r="A11886" s="11">
        <v>43861</v>
      </c>
      <c r="B11886" t="s">
        <v>2067</v>
      </c>
      <c r="C11886" s="5">
        <v>102.5</v>
      </c>
      <c r="D11886" s="26" t="str">
        <f>IF(E11886="","TOTAL","")</f>
        <v/>
      </c>
      <c r="E11886" t="s">
        <v>101</v>
      </c>
    </row>
    <row r="11887" spans="1:5" outlineLevel="2" x14ac:dyDescent="0.35">
      <c r="A11887" s="11">
        <v>43861</v>
      </c>
      <c r="B11887" t="s">
        <v>2067</v>
      </c>
      <c r="C11887" s="5">
        <v>104.12</v>
      </c>
      <c r="D11887" s="26" t="str">
        <f>IF(E11887="","TOTAL","")</f>
        <v/>
      </c>
      <c r="E11887" t="s">
        <v>101</v>
      </c>
    </row>
    <row r="11888" spans="1:5" outlineLevel="2" x14ac:dyDescent="0.35">
      <c r="A11888" s="11">
        <v>43861</v>
      </c>
      <c r="B11888" t="s">
        <v>2067</v>
      </c>
      <c r="C11888" s="5">
        <v>129.76</v>
      </c>
      <c r="D11888" s="26" t="str">
        <f>IF(E11888="","TOTAL","")</f>
        <v/>
      </c>
      <c r="E11888" t="s">
        <v>101</v>
      </c>
    </row>
    <row r="11889" spans="1:5" outlineLevel="2" x14ac:dyDescent="0.35">
      <c r="A11889" s="11">
        <v>43861</v>
      </c>
      <c r="B11889" t="s">
        <v>2067</v>
      </c>
      <c r="C11889" s="5">
        <v>32.81</v>
      </c>
      <c r="D11889" s="26" t="str">
        <f>IF(E11889="","TOTAL","")</f>
        <v/>
      </c>
      <c r="E11889" t="s">
        <v>101</v>
      </c>
    </row>
    <row r="11890" spans="1:5" outlineLevel="1" x14ac:dyDescent="0.35">
      <c r="A11890" s="25">
        <f>A11889</f>
        <v>43861</v>
      </c>
      <c r="B11890" s="24" t="str">
        <f>B11889</f>
        <v>CINDY BOOKOUT</v>
      </c>
      <c r="C11890" s="26">
        <f>SUBTOTAL(9,C11886:C11889)</f>
        <v>369.19</v>
      </c>
      <c r="D11890" s="26" t="str">
        <f>IF(E11890="","TOTAL","")</f>
        <v>TOTAL</v>
      </c>
    </row>
    <row r="11891" spans="1:5" outlineLevel="2" x14ac:dyDescent="0.35">
      <c r="A11891" s="11">
        <v>43861</v>
      </c>
      <c r="B11891" t="s">
        <v>510</v>
      </c>
      <c r="C11891" s="5">
        <v>336.22</v>
      </c>
      <c r="D11891" s="26" t="str">
        <f>IF(E11891="","TOTAL","")</f>
        <v/>
      </c>
      <c r="E11891" t="s">
        <v>101</v>
      </c>
    </row>
    <row r="11892" spans="1:5" outlineLevel="2" x14ac:dyDescent="0.35">
      <c r="A11892" s="11">
        <v>43861</v>
      </c>
      <c r="B11892" t="s">
        <v>510</v>
      </c>
      <c r="C11892" s="5">
        <v>249.29</v>
      </c>
      <c r="D11892" s="26" t="str">
        <f>IF(E11892="","TOTAL","")</f>
        <v/>
      </c>
      <c r="E11892" t="s">
        <v>101</v>
      </c>
    </row>
    <row r="11893" spans="1:5" outlineLevel="1" x14ac:dyDescent="0.35">
      <c r="A11893" s="25">
        <f>A11892</f>
        <v>43861</v>
      </c>
      <c r="B11893" s="24" t="str">
        <f>B11892</f>
        <v>JENNIFER MAGEE</v>
      </c>
      <c r="C11893" s="26">
        <f>SUBTOTAL(9,C11891:C11892)</f>
        <v>585.51</v>
      </c>
      <c r="D11893" s="26" t="str">
        <f>IF(E11893="","TOTAL","")</f>
        <v>TOTAL</v>
      </c>
    </row>
    <row r="11894" spans="1:5" outlineLevel="2" x14ac:dyDescent="0.35">
      <c r="A11894" s="11">
        <v>43861</v>
      </c>
      <c r="B11894" t="s">
        <v>2068</v>
      </c>
      <c r="C11894" s="5">
        <v>20.67</v>
      </c>
      <c r="D11894" s="26" t="str">
        <f>IF(E11894="","TOTAL","")</f>
        <v/>
      </c>
      <c r="E11894" t="s">
        <v>89</v>
      </c>
    </row>
    <row r="11895" spans="1:5" outlineLevel="2" x14ac:dyDescent="0.35">
      <c r="A11895" s="11">
        <v>43861</v>
      </c>
      <c r="B11895" t="s">
        <v>2068</v>
      </c>
      <c r="C11895" s="5">
        <v>15.56</v>
      </c>
      <c r="D11895" s="26" t="str">
        <f>IF(E11895="","TOTAL","")</f>
        <v/>
      </c>
      <c r="E11895" t="s">
        <v>79</v>
      </c>
    </row>
    <row r="11896" spans="1:5" outlineLevel="1" x14ac:dyDescent="0.35">
      <c r="A11896" s="25">
        <f>A11895</f>
        <v>43861</v>
      </c>
      <c r="B11896" s="24" t="str">
        <f>B11895</f>
        <v>JESSICA DYSON</v>
      </c>
      <c r="C11896" s="26">
        <f>SUBTOTAL(9,C11894:C11895)</f>
        <v>36.230000000000004</v>
      </c>
      <c r="D11896" s="26" t="str">
        <f>IF(E11896="","TOTAL","")</f>
        <v>TOTAL</v>
      </c>
    </row>
    <row r="11897" spans="1:5" outlineLevel="2" x14ac:dyDescent="0.35">
      <c r="A11897" s="11">
        <v>43861</v>
      </c>
      <c r="B11897" t="s">
        <v>356</v>
      </c>
      <c r="C11897" s="5">
        <v>182.74</v>
      </c>
      <c r="D11897" s="26" t="str">
        <f>IF(E11897="","TOTAL","")</f>
        <v/>
      </c>
      <c r="E11897" t="s">
        <v>80</v>
      </c>
    </row>
    <row r="11898" spans="1:5" outlineLevel="2" x14ac:dyDescent="0.35">
      <c r="A11898" s="11">
        <v>43861</v>
      </c>
      <c r="B11898" t="s">
        <v>356</v>
      </c>
      <c r="C11898" s="5">
        <v>100.8</v>
      </c>
      <c r="D11898" s="26" t="str">
        <f>IF(E11898="","TOTAL","")</f>
        <v/>
      </c>
      <c r="E11898" t="s">
        <v>98</v>
      </c>
    </row>
    <row r="11899" spans="1:5" outlineLevel="2" x14ac:dyDescent="0.35">
      <c r="A11899" s="11">
        <v>43861</v>
      </c>
      <c r="B11899" t="s">
        <v>356</v>
      </c>
      <c r="C11899" s="5">
        <v>43.6</v>
      </c>
      <c r="D11899" s="26" t="str">
        <f>IF(E11899="","TOTAL","")</f>
        <v/>
      </c>
      <c r="E11899" t="s">
        <v>101</v>
      </c>
    </row>
    <row r="11900" spans="1:5" outlineLevel="2" x14ac:dyDescent="0.35">
      <c r="A11900" s="11">
        <v>43861</v>
      </c>
      <c r="B11900" t="s">
        <v>356</v>
      </c>
      <c r="C11900" s="5">
        <v>170.49</v>
      </c>
      <c r="D11900" s="26" t="str">
        <f>IF(E11900="","TOTAL","")</f>
        <v/>
      </c>
      <c r="E11900" t="s">
        <v>97</v>
      </c>
    </row>
    <row r="11901" spans="1:5" outlineLevel="2" x14ac:dyDescent="0.35">
      <c r="A11901" s="11">
        <v>43861</v>
      </c>
      <c r="B11901" t="s">
        <v>356</v>
      </c>
      <c r="C11901" s="5">
        <v>171.82</v>
      </c>
      <c r="D11901" s="26" t="str">
        <f>IF(E11901="","TOTAL","")</f>
        <v/>
      </c>
      <c r="E11901" t="s">
        <v>89</v>
      </c>
    </row>
    <row r="11902" spans="1:5" outlineLevel="1" x14ac:dyDescent="0.35">
      <c r="A11902" s="25">
        <f>A11901</f>
        <v>43861</v>
      </c>
      <c r="B11902" s="24" t="str">
        <f>B11901</f>
        <v>JESSIE MILLER</v>
      </c>
      <c r="C11902" s="26">
        <f>SUBTOTAL(9,C11897:C11901)</f>
        <v>669.45</v>
      </c>
      <c r="D11902" s="26" t="str">
        <f>IF(E11902="","TOTAL","")</f>
        <v>TOTAL</v>
      </c>
    </row>
    <row r="11903" spans="1:5" outlineLevel="2" x14ac:dyDescent="0.35">
      <c r="A11903" s="11">
        <v>43861</v>
      </c>
      <c r="B11903" t="s">
        <v>1227</v>
      </c>
      <c r="C11903" s="5">
        <v>55.58</v>
      </c>
      <c r="D11903" s="26" t="str">
        <f>IF(E11903="","TOTAL","")</f>
        <v/>
      </c>
      <c r="E11903" t="s">
        <v>89</v>
      </c>
    </row>
    <row r="11904" spans="1:5" outlineLevel="1" x14ac:dyDescent="0.35">
      <c r="A11904" s="25">
        <f>A11903</f>
        <v>43861</v>
      </c>
      <c r="B11904" s="24" t="str">
        <f>B11903</f>
        <v>KELLY LOHSE</v>
      </c>
      <c r="C11904" s="26">
        <f>SUBTOTAL(9,C11903:C11903)</f>
        <v>55.58</v>
      </c>
      <c r="D11904" s="26" t="str">
        <f>IF(E11904="","TOTAL","")</f>
        <v>TOTAL</v>
      </c>
    </row>
    <row r="11905" spans="1:5" outlineLevel="2" x14ac:dyDescent="0.35">
      <c r="A11905" s="11">
        <v>43861</v>
      </c>
      <c r="B11905" t="s">
        <v>2069</v>
      </c>
      <c r="C11905" s="5">
        <v>53.62</v>
      </c>
      <c r="D11905" s="26" t="str">
        <f>IF(E11905="","TOTAL","")</f>
        <v/>
      </c>
      <c r="E11905" t="s">
        <v>79</v>
      </c>
    </row>
    <row r="11906" spans="1:5" outlineLevel="2" x14ac:dyDescent="0.35">
      <c r="A11906" s="11">
        <v>43861</v>
      </c>
      <c r="B11906" t="s">
        <v>2069</v>
      </c>
      <c r="C11906" s="5">
        <v>30.78</v>
      </c>
      <c r="D11906" s="26" t="str">
        <f>IF(E11906="","TOTAL","")</f>
        <v/>
      </c>
      <c r="E11906" t="s">
        <v>89</v>
      </c>
    </row>
    <row r="11907" spans="1:5" outlineLevel="1" x14ac:dyDescent="0.35">
      <c r="A11907" s="25">
        <f>A11906</f>
        <v>43861</v>
      </c>
      <c r="B11907" s="24" t="str">
        <f>B11906</f>
        <v>LIDIA AMAYA</v>
      </c>
      <c r="C11907" s="26">
        <f>SUBTOTAL(9,C11905:C11906)</f>
        <v>84.4</v>
      </c>
      <c r="D11907" s="26" t="str">
        <f>IF(E11907="","TOTAL","")</f>
        <v>TOTAL</v>
      </c>
    </row>
    <row r="11908" spans="1:5" outlineLevel="2" x14ac:dyDescent="0.35">
      <c r="A11908" s="11">
        <v>43861</v>
      </c>
      <c r="B11908" t="s">
        <v>2070</v>
      </c>
      <c r="C11908" s="5">
        <v>77.44</v>
      </c>
      <c r="D11908" s="26" t="str">
        <f>IF(E11908="","TOTAL","")</f>
        <v/>
      </c>
      <c r="E11908" t="s">
        <v>79</v>
      </c>
    </row>
    <row r="11909" spans="1:5" outlineLevel="2" x14ac:dyDescent="0.35">
      <c r="A11909" s="11">
        <v>43861</v>
      </c>
      <c r="B11909" t="s">
        <v>2070</v>
      </c>
      <c r="C11909" s="5">
        <v>72.349999999999994</v>
      </c>
      <c r="D11909" s="26" t="str">
        <f>IF(E11909="","TOTAL","")</f>
        <v/>
      </c>
      <c r="E11909" t="s">
        <v>79</v>
      </c>
    </row>
    <row r="11910" spans="1:5" outlineLevel="1" x14ac:dyDescent="0.35">
      <c r="A11910" s="25">
        <f>A11909</f>
        <v>43861</v>
      </c>
      <c r="B11910" s="24" t="str">
        <f>B11909</f>
        <v>LISA BALDWIN</v>
      </c>
      <c r="C11910" s="26">
        <f>SUBTOTAL(9,C11908:C11909)</f>
        <v>149.79</v>
      </c>
      <c r="D11910" s="26" t="str">
        <f>IF(E11910="","TOTAL","")</f>
        <v>TOTAL</v>
      </c>
    </row>
    <row r="11911" spans="1:5" outlineLevel="2" x14ac:dyDescent="0.35">
      <c r="A11911" s="11">
        <v>43861</v>
      </c>
      <c r="B11911" t="s">
        <v>2071</v>
      </c>
      <c r="C11911" s="5">
        <v>289.31</v>
      </c>
      <c r="D11911" s="26" t="str">
        <f>IF(E11911="","TOTAL","")</f>
        <v/>
      </c>
      <c r="E11911" t="s">
        <v>79</v>
      </c>
    </row>
    <row r="11912" spans="1:5" outlineLevel="2" x14ac:dyDescent="0.35">
      <c r="A11912" s="11">
        <v>43861</v>
      </c>
      <c r="B11912" t="s">
        <v>2071</v>
      </c>
      <c r="C11912" s="5">
        <v>64.819999999999993</v>
      </c>
      <c r="D11912" s="26" t="str">
        <f>IF(E11912="","TOTAL","")</f>
        <v/>
      </c>
      <c r="E11912" t="s">
        <v>79</v>
      </c>
    </row>
    <row r="11913" spans="1:5" outlineLevel="1" x14ac:dyDescent="0.35">
      <c r="A11913" s="25">
        <f>A11912</f>
        <v>43861</v>
      </c>
      <c r="B11913" s="24" t="str">
        <f>B11912</f>
        <v>TERRI TORRES</v>
      </c>
      <c r="C11913" s="26">
        <f>SUBTOTAL(9,C11911:C11912)</f>
        <v>354.13</v>
      </c>
      <c r="D11913" s="26" t="str">
        <f>IF(E11913="","TOTAL","")</f>
        <v>TOTAL</v>
      </c>
    </row>
    <row r="11914" spans="1:5" outlineLevel="2" x14ac:dyDescent="0.35">
      <c r="A11914" s="11">
        <v>43861</v>
      </c>
      <c r="B11914" t="s">
        <v>1179</v>
      </c>
      <c r="C11914" s="5">
        <v>46</v>
      </c>
      <c r="D11914" s="26" t="str">
        <f>IF(E11914="","TOTAL","")</f>
        <v/>
      </c>
      <c r="E11914" t="s">
        <v>101</v>
      </c>
    </row>
    <row r="11915" spans="1:5" outlineLevel="2" x14ac:dyDescent="0.35">
      <c r="A11915" s="11">
        <v>43861</v>
      </c>
      <c r="B11915" t="s">
        <v>1179</v>
      </c>
      <c r="C11915" s="5">
        <v>259.83</v>
      </c>
      <c r="D11915" s="26" t="str">
        <f>IF(E11915="","TOTAL","")</f>
        <v/>
      </c>
      <c r="E11915" t="s">
        <v>97</v>
      </c>
    </row>
    <row r="11916" spans="1:5" outlineLevel="2" x14ac:dyDescent="0.35">
      <c r="A11916" s="11">
        <v>43861</v>
      </c>
      <c r="B11916" t="s">
        <v>1179</v>
      </c>
      <c r="C11916" s="5">
        <v>55</v>
      </c>
      <c r="D11916" s="26" t="str">
        <f>IF(E11916="","TOTAL","")</f>
        <v/>
      </c>
      <c r="E11916" t="s">
        <v>80</v>
      </c>
    </row>
    <row r="11917" spans="1:5" outlineLevel="1" x14ac:dyDescent="0.35">
      <c r="A11917" s="25">
        <f>A11916</f>
        <v>43861</v>
      </c>
      <c r="B11917" s="24" t="str">
        <f>B11916</f>
        <v>AMANDA PALMER</v>
      </c>
      <c r="C11917" s="26">
        <f>SUBTOTAL(9,C11914:C11916)</f>
        <v>360.83</v>
      </c>
      <c r="D11917" s="26" t="str">
        <f>IF(E11917="","TOTAL","")</f>
        <v>TOTAL</v>
      </c>
    </row>
    <row r="11918" spans="1:5" outlineLevel="2" x14ac:dyDescent="0.35">
      <c r="A11918" s="11">
        <v>43861</v>
      </c>
      <c r="B11918" t="s">
        <v>2072</v>
      </c>
      <c r="C11918" s="5">
        <v>286.67</v>
      </c>
      <c r="D11918" s="26" t="str">
        <f>IF(E11918="","TOTAL","")</f>
        <v/>
      </c>
      <c r="E11918" t="s">
        <v>101</v>
      </c>
    </row>
    <row r="11919" spans="1:5" outlineLevel="2" x14ac:dyDescent="0.35">
      <c r="A11919" s="11">
        <v>43861</v>
      </c>
      <c r="B11919" t="s">
        <v>2072</v>
      </c>
      <c r="C11919" s="5">
        <v>119.89</v>
      </c>
      <c r="D11919" s="26" t="str">
        <f>IF(E11919="","TOTAL","")</f>
        <v/>
      </c>
      <c r="E11919" t="s">
        <v>97</v>
      </c>
    </row>
    <row r="11920" spans="1:5" outlineLevel="1" x14ac:dyDescent="0.35">
      <c r="A11920" s="25">
        <f>A11919</f>
        <v>43861</v>
      </c>
      <c r="B11920" s="24" t="str">
        <f>B11919</f>
        <v>AMY DICKENS</v>
      </c>
      <c r="C11920" s="26">
        <f>SUBTOTAL(9,C11918:C11919)</f>
        <v>406.56</v>
      </c>
      <c r="D11920" s="26" t="str">
        <f>IF(E11920="","TOTAL","")</f>
        <v>TOTAL</v>
      </c>
    </row>
    <row r="11921" spans="1:5" outlineLevel="2" x14ac:dyDescent="0.35">
      <c r="A11921" s="11">
        <v>43861</v>
      </c>
      <c r="B11921" t="s">
        <v>580</v>
      </c>
      <c r="C11921" s="5">
        <v>86.5</v>
      </c>
      <c r="D11921" s="26" t="str">
        <f>IF(E11921="","TOTAL","")</f>
        <v/>
      </c>
      <c r="E11921" t="s">
        <v>93</v>
      </c>
    </row>
    <row r="11922" spans="1:5" outlineLevel="1" x14ac:dyDescent="0.35">
      <c r="A11922" s="25">
        <f>A11921</f>
        <v>43861</v>
      </c>
      <c r="B11922" s="24" t="str">
        <f>B11921</f>
        <v>AMY WEASTON</v>
      </c>
      <c r="C11922" s="26">
        <f>SUBTOTAL(9,C11921:C11921)</f>
        <v>86.5</v>
      </c>
      <c r="D11922" s="26" t="str">
        <f>IF(E11922="","TOTAL","")</f>
        <v>TOTAL</v>
      </c>
    </row>
    <row r="11923" spans="1:5" outlineLevel="2" x14ac:dyDescent="0.35">
      <c r="A11923" s="11">
        <v>43861</v>
      </c>
      <c r="B11923" t="s">
        <v>2073</v>
      </c>
      <c r="C11923" s="5">
        <v>167</v>
      </c>
      <c r="D11923" s="26" t="str">
        <f>IF(E11923="","TOTAL","")</f>
        <v/>
      </c>
      <c r="E11923" t="s">
        <v>83</v>
      </c>
    </row>
    <row r="11924" spans="1:5" outlineLevel="1" x14ac:dyDescent="0.35">
      <c r="A11924" s="25">
        <f>A11923</f>
        <v>43861</v>
      </c>
      <c r="B11924" s="24" t="str">
        <f>B11923</f>
        <v>ANDREA TAYLOR</v>
      </c>
      <c r="C11924" s="26">
        <f>SUBTOTAL(9,C11923:C11923)</f>
        <v>167</v>
      </c>
      <c r="D11924" s="26" t="str">
        <f>IF(E11924="","TOTAL","")</f>
        <v>TOTAL</v>
      </c>
    </row>
    <row r="11925" spans="1:5" outlineLevel="2" x14ac:dyDescent="0.35">
      <c r="A11925" s="11">
        <v>43861</v>
      </c>
      <c r="B11925" t="s">
        <v>1186</v>
      </c>
      <c r="C11925" s="5">
        <v>159.5</v>
      </c>
      <c r="D11925" s="26" t="str">
        <f>IF(E11925="","TOTAL","")</f>
        <v/>
      </c>
      <c r="E11925" t="s">
        <v>83</v>
      </c>
    </row>
    <row r="11926" spans="1:5" outlineLevel="1" x14ac:dyDescent="0.35">
      <c r="A11926" s="25">
        <f>A11925</f>
        <v>43861</v>
      </c>
      <c r="B11926" s="24" t="str">
        <f>B11925</f>
        <v>ANNA POOLE</v>
      </c>
      <c r="C11926" s="26">
        <f>SUBTOTAL(9,C11925:C11925)</f>
        <v>159.5</v>
      </c>
      <c r="D11926" s="26" t="str">
        <f>IF(E11926="","TOTAL","")</f>
        <v>TOTAL</v>
      </c>
    </row>
    <row r="11927" spans="1:5" outlineLevel="2" x14ac:dyDescent="0.35">
      <c r="A11927" s="11">
        <v>43861</v>
      </c>
      <c r="B11927" t="s">
        <v>2074</v>
      </c>
      <c r="C11927" s="5">
        <v>282.36</v>
      </c>
      <c r="D11927" s="26" t="str">
        <f>IF(E11927="","TOTAL","")</f>
        <v/>
      </c>
      <c r="E11927" t="s">
        <v>93</v>
      </c>
    </row>
    <row r="11928" spans="1:5" outlineLevel="1" x14ac:dyDescent="0.35">
      <c r="A11928" s="25">
        <f>A11927</f>
        <v>43861</v>
      </c>
      <c r="B11928" s="24" t="str">
        <f>B11927</f>
        <v>ANTHONY FOBB</v>
      </c>
      <c r="C11928" s="26">
        <f>SUBTOTAL(9,C11927:C11927)</f>
        <v>282.36</v>
      </c>
      <c r="D11928" s="26" t="str">
        <f>IF(E11928="","TOTAL","")</f>
        <v>TOTAL</v>
      </c>
    </row>
    <row r="11929" spans="1:5" outlineLevel="2" x14ac:dyDescent="0.35">
      <c r="A11929" s="11">
        <v>43861</v>
      </c>
      <c r="B11929" t="s">
        <v>500</v>
      </c>
      <c r="C11929" s="5">
        <v>102.94</v>
      </c>
      <c r="D11929" s="26" t="str">
        <f>IF(E11929="","TOTAL","")</f>
        <v/>
      </c>
      <c r="E11929" t="s">
        <v>101</v>
      </c>
    </row>
    <row r="11930" spans="1:5" outlineLevel="1" x14ac:dyDescent="0.35">
      <c r="A11930" s="25">
        <f>A11929</f>
        <v>43861</v>
      </c>
      <c r="B11930" s="24" t="str">
        <f>B11929</f>
        <v>ASHLEE LAIRD</v>
      </c>
      <c r="C11930" s="26">
        <f>SUBTOTAL(9,C11929:C11929)</f>
        <v>102.94</v>
      </c>
      <c r="D11930" s="26" t="str">
        <f>IF(E11930="","TOTAL","")</f>
        <v>TOTAL</v>
      </c>
    </row>
    <row r="11931" spans="1:5" outlineLevel="2" x14ac:dyDescent="0.35">
      <c r="A11931" s="11">
        <v>43861</v>
      </c>
      <c r="B11931" t="s">
        <v>2075</v>
      </c>
      <c r="C11931" s="5">
        <v>307.16000000000003</v>
      </c>
      <c r="D11931" s="26" t="str">
        <f>IF(E11931="","TOTAL","")</f>
        <v/>
      </c>
      <c r="E11931" t="s">
        <v>101</v>
      </c>
    </row>
    <row r="11932" spans="1:5" outlineLevel="2" x14ac:dyDescent="0.35">
      <c r="A11932" s="11">
        <v>43861</v>
      </c>
      <c r="B11932" t="s">
        <v>2075</v>
      </c>
      <c r="C11932" s="5">
        <v>84</v>
      </c>
      <c r="D11932" s="26" t="str">
        <f>IF(E11932="","TOTAL","")</f>
        <v/>
      </c>
      <c r="E11932" t="s">
        <v>97</v>
      </c>
    </row>
    <row r="11933" spans="1:5" outlineLevel="1" x14ac:dyDescent="0.35">
      <c r="A11933" s="25">
        <f>A11932</f>
        <v>43861</v>
      </c>
      <c r="B11933" s="24" t="str">
        <f>B11932</f>
        <v>BRANDON CLIMIE</v>
      </c>
      <c r="C11933" s="26">
        <f>SUBTOTAL(9,C11931:C11932)</f>
        <v>391.16</v>
      </c>
      <c r="D11933" s="26" t="str">
        <f>IF(E11933="","TOTAL","")</f>
        <v>TOTAL</v>
      </c>
    </row>
    <row r="11934" spans="1:5" outlineLevel="2" x14ac:dyDescent="0.35">
      <c r="A11934" s="11">
        <v>43861</v>
      </c>
      <c r="B11934" t="s">
        <v>2076</v>
      </c>
      <c r="C11934" s="5">
        <v>195.5</v>
      </c>
      <c r="D11934" s="26" t="str">
        <f>IF(E11934="","TOTAL","")</f>
        <v/>
      </c>
      <c r="E11934" t="s">
        <v>101</v>
      </c>
    </row>
    <row r="11935" spans="1:5" outlineLevel="2" x14ac:dyDescent="0.35">
      <c r="A11935" s="11">
        <v>43861</v>
      </c>
      <c r="B11935" t="s">
        <v>2076</v>
      </c>
      <c r="C11935" s="5">
        <v>80.66</v>
      </c>
      <c r="D11935" s="26" t="str">
        <f>IF(E11935="","TOTAL","")</f>
        <v/>
      </c>
      <c r="E11935" t="s">
        <v>97</v>
      </c>
    </row>
    <row r="11936" spans="1:5" outlineLevel="1" x14ac:dyDescent="0.35">
      <c r="A11936" s="25">
        <f>A11935</f>
        <v>43861</v>
      </c>
      <c r="B11936" s="24" t="str">
        <f>B11935</f>
        <v>BRETT WALLACE</v>
      </c>
      <c r="C11936" s="26">
        <f>SUBTOTAL(9,C11934:C11935)</f>
        <v>276.15999999999997</v>
      </c>
      <c r="D11936" s="26" t="str">
        <f>IF(E11936="","TOTAL","")</f>
        <v>TOTAL</v>
      </c>
    </row>
    <row r="11937" spans="1:5" outlineLevel="2" x14ac:dyDescent="0.35">
      <c r="A11937" s="11">
        <v>43861</v>
      </c>
      <c r="B11937" t="s">
        <v>993</v>
      </c>
      <c r="C11937" s="5">
        <v>427.98</v>
      </c>
      <c r="D11937" s="26" t="str">
        <f>IF(E11937="","TOTAL","")</f>
        <v/>
      </c>
      <c r="E11937" t="s">
        <v>79</v>
      </c>
    </row>
    <row r="11938" spans="1:5" outlineLevel="1" x14ac:dyDescent="0.35">
      <c r="A11938" s="25">
        <f>A11937</f>
        <v>43861</v>
      </c>
      <c r="B11938" s="24" t="str">
        <f>B11937</f>
        <v>CHARLOTTE GILDER</v>
      </c>
      <c r="C11938" s="26">
        <f>SUBTOTAL(9,C11937:C11937)</f>
        <v>427.98</v>
      </c>
      <c r="D11938" s="26" t="str">
        <f>IF(E11938="","TOTAL","")</f>
        <v>TOTAL</v>
      </c>
    </row>
    <row r="11939" spans="1:5" outlineLevel="2" x14ac:dyDescent="0.35">
      <c r="A11939" s="11">
        <v>43861</v>
      </c>
      <c r="B11939" t="s">
        <v>2077</v>
      </c>
      <c r="C11939" s="5">
        <v>263.77999999999997</v>
      </c>
      <c r="D11939" s="26" t="str">
        <f>IF(E11939="","TOTAL","")</f>
        <v/>
      </c>
      <c r="E11939" t="s">
        <v>101</v>
      </c>
    </row>
    <row r="11940" spans="1:5" outlineLevel="2" x14ac:dyDescent="0.35">
      <c r="A11940" s="11">
        <v>43861</v>
      </c>
      <c r="B11940" t="s">
        <v>2077</v>
      </c>
      <c r="C11940" s="5">
        <v>110.27</v>
      </c>
      <c r="D11940" s="26" t="str">
        <f>IF(E11940="","TOTAL","")</f>
        <v/>
      </c>
      <c r="E11940" t="s">
        <v>97</v>
      </c>
    </row>
    <row r="11941" spans="1:5" outlineLevel="1" x14ac:dyDescent="0.35">
      <c r="A11941" s="25">
        <f>A11940</f>
        <v>43861</v>
      </c>
      <c r="B11941" s="24" t="str">
        <f>B11940</f>
        <v>COURTNEY LEWIS</v>
      </c>
      <c r="C11941" s="26">
        <f>SUBTOTAL(9,C11939:C11940)</f>
        <v>374.04999999999995</v>
      </c>
      <c r="D11941" s="26" t="str">
        <f>IF(E11941="","TOTAL","")</f>
        <v>TOTAL</v>
      </c>
    </row>
    <row r="11942" spans="1:5" outlineLevel="2" x14ac:dyDescent="0.35">
      <c r="A11942" s="11">
        <v>43861</v>
      </c>
      <c r="B11942" t="s">
        <v>1202</v>
      </c>
      <c r="C11942" s="5">
        <v>27.75</v>
      </c>
      <c r="D11942" s="26" t="str">
        <f>IF(E11942="","TOTAL","")</f>
        <v/>
      </c>
      <c r="E11942" t="s">
        <v>79</v>
      </c>
    </row>
    <row r="11943" spans="1:5" outlineLevel="1" x14ac:dyDescent="0.35">
      <c r="A11943" s="25">
        <f>A11942</f>
        <v>43861</v>
      </c>
      <c r="B11943" s="24" t="str">
        <f>B11942</f>
        <v>CRYSTAL MATOVICH</v>
      </c>
      <c r="C11943" s="26">
        <f>SUBTOTAL(9,C11942:C11942)</f>
        <v>27.75</v>
      </c>
      <c r="D11943" s="26" t="str">
        <f>IF(E11943="","TOTAL","")</f>
        <v>TOTAL</v>
      </c>
    </row>
    <row r="11944" spans="1:5" outlineLevel="2" x14ac:dyDescent="0.35">
      <c r="A11944" s="11">
        <v>43861</v>
      </c>
      <c r="B11944" t="s">
        <v>2078</v>
      </c>
      <c r="C11944" s="5">
        <v>67.489999999999995</v>
      </c>
      <c r="D11944" s="26" t="str">
        <f>IF(E11944="","TOTAL","")</f>
        <v/>
      </c>
      <c r="E11944" t="s">
        <v>79</v>
      </c>
    </row>
    <row r="11945" spans="1:5" outlineLevel="1" x14ac:dyDescent="0.35">
      <c r="A11945" s="25">
        <f>A11944</f>
        <v>43861</v>
      </c>
      <c r="B11945" s="24" t="str">
        <f>B11944</f>
        <v>CYNTHIA KOZLOWSKI</v>
      </c>
      <c r="C11945" s="26">
        <f>SUBTOTAL(9,C11944:C11944)</f>
        <v>67.489999999999995</v>
      </c>
      <c r="D11945" s="26" t="str">
        <f>IF(E11945="","TOTAL","")</f>
        <v>TOTAL</v>
      </c>
    </row>
    <row r="11946" spans="1:5" outlineLevel="2" x14ac:dyDescent="0.35">
      <c r="A11946" s="11">
        <v>43861</v>
      </c>
      <c r="B11946" t="s">
        <v>2079</v>
      </c>
      <c r="C11946" s="5">
        <v>310.64999999999998</v>
      </c>
      <c r="D11946" s="26" t="str">
        <f>IF(E11946="","TOTAL","")</f>
        <v/>
      </c>
      <c r="E11946" t="s">
        <v>101</v>
      </c>
    </row>
    <row r="11947" spans="1:5" outlineLevel="1" x14ac:dyDescent="0.35">
      <c r="A11947" s="25">
        <f>A11946</f>
        <v>43861</v>
      </c>
      <c r="B11947" s="24" t="str">
        <f>B11946</f>
        <v>DANA RATLIFF</v>
      </c>
      <c r="C11947" s="26">
        <f>SUBTOTAL(9,C11946:C11946)</f>
        <v>310.64999999999998</v>
      </c>
      <c r="D11947" s="26" t="str">
        <f>IF(E11947="","TOTAL","")</f>
        <v>TOTAL</v>
      </c>
    </row>
    <row r="11948" spans="1:5" outlineLevel="2" x14ac:dyDescent="0.35">
      <c r="A11948" s="11">
        <v>43861</v>
      </c>
      <c r="B11948" t="s">
        <v>125</v>
      </c>
      <c r="C11948" s="5">
        <v>108.68</v>
      </c>
      <c r="D11948" s="26" t="str">
        <f>IF(E11948="","TOTAL","")</f>
        <v/>
      </c>
      <c r="E11948" t="s">
        <v>101</v>
      </c>
    </row>
    <row r="11949" spans="1:5" outlineLevel="1" x14ac:dyDescent="0.35">
      <c r="A11949" s="25">
        <f>A11948</f>
        <v>43861</v>
      </c>
      <c r="B11949" s="24" t="str">
        <f>B11948</f>
        <v>DAVID CRUZ</v>
      </c>
      <c r="C11949" s="26">
        <f>SUBTOTAL(9,C11948:C11948)</f>
        <v>108.68</v>
      </c>
      <c r="D11949" s="26" t="str">
        <f>IF(E11949="","TOTAL","")</f>
        <v>TOTAL</v>
      </c>
    </row>
    <row r="11950" spans="1:5" outlineLevel="2" x14ac:dyDescent="0.35">
      <c r="A11950" s="11">
        <v>43861</v>
      </c>
      <c r="B11950" t="s">
        <v>719</v>
      </c>
      <c r="C11950" s="5">
        <v>224</v>
      </c>
      <c r="D11950" s="26" t="str">
        <f>IF(E11950="","TOTAL","")</f>
        <v/>
      </c>
      <c r="E11950" t="s">
        <v>99</v>
      </c>
    </row>
    <row r="11951" spans="1:5" outlineLevel="1" x14ac:dyDescent="0.35">
      <c r="A11951" s="25">
        <f>A11950</f>
        <v>43861</v>
      </c>
      <c r="B11951" s="24" t="str">
        <f>B11950</f>
        <v>DEREK ZERBER</v>
      </c>
      <c r="C11951" s="26">
        <f>SUBTOTAL(9,C11950:C11950)</f>
        <v>224</v>
      </c>
      <c r="D11951" s="26" t="str">
        <f>IF(E11951="","TOTAL","")</f>
        <v>TOTAL</v>
      </c>
    </row>
    <row r="11952" spans="1:5" outlineLevel="2" x14ac:dyDescent="0.35">
      <c r="A11952" s="11">
        <v>43861</v>
      </c>
      <c r="B11952" t="s">
        <v>1206</v>
      </c>
      <c r="C11952" s="5">
        <v>32.5</v>
      </c>
      <c r="D11952" s="26" t="str">
        <f>IF(E11952="","TOTAL","")</f>
        <v/>
      </c>
      <c r="E11952" t="s">
        <v>79</v>
      </c>
    </row>
    <row r="11953" spans="1:5" outlineLevel="1" x14ac:dyDescent="0.35">
      <c r="A11953" s="25">
        <f>A11952</f>
        <v>43861</v>
      </c>
      <c r="B11953" s="24" t="str">
        <f>B11952</f>
        <v>DONALD SHRUM</v>
      </c>
      <c r="C11953" s="26">
        <f>SUBTOTAL(9,C11952:C11952)</f>
        <v>32.5</v>
      </c>
      <c r="D11953" s="26" t="str">
        <f>IF(E11953="","TOTAL","")</f>
        <v>TOTAL</v>
      </c>
    </row>
    <row r="11954" spans="1:5" outlineLevel="2" x14ac:dyDescent="0.35">
      <c r="A11954" s="11">
        <v>43861</v>
      </c>
      <c r="B11954" t="s">
        <v>1807</v>
      </c>
      <c r="C11954" s="5">
        <v>216.71</v>
      </c>
      <c r="D11954" s="26" t="str">
        <f>IF(E11954="","TOTAL","")</f>
        <v/>
      </c>
      <c r="E11954" t="s">
        <v>101</v>
      </c>
    </row>
    <row r="11955" spans="1:5" outlineLevel="1" x14ac:dyDescent="0.35">
      <c r="A11955" s="25">
        <f>A11954</f>
        <v>43861</v>
      </c>
      <c r="B11955" s="24" t="str">
        <f>B11954</f>
        <v>ELIZABETH MEYER</v>
      </c>
      <c r="C11955" s="26">
        <f>SUBTOTAL(9,C11954:C11954)</f>
        <v>216.71</v>
      </c>
      <c r="D11955" s="26" t="str">
        <f>IF(E11955="","TOTAL","")</f>
        <v>TOTAL</v>
      </c>
    </row>
    <row r="11956" spans="1:5" outlineLevel="2" x14ac:dyDescent="0.35">
      <c r="A11956" s="11">
        <v>43861</v>
      </c>
      <c r="B11956" t="s">
        <v>2080</v>
      </c>
      <c r="C11956" s="5">
        <v>103.56</v>
      </c>
      <c r="D11956" s="26" t="str">
        <f>IF(E11956="","TOTAL","")</f>
        <v/>
      </c>
      <c r="E11956" t="s">
        <v>97</v>
      </c>
    </row>
    <row r="11957" spans="1:5" outlineLevel="1" x14ac:dyDescent="0.35">
      <c r="A11957" s="25">
        <f>A11956</f>
        <v>43861</v>
      </c>
      <c r="B11957" s="24" t="str">
        <f>B11956</f>
        <v>ERIC FINLEY</v>
      </c>
      <c r="C11957" s="26">
        <f>SUBTOTAL(9,C11956:C11956)</f>
        <v>103.56</v>
      </c>
      <c r="D11957" s="26" t="str">
        <f>IF(E11957="","TOTAL","")</f>
        <v>TOTAL</v>
      </c>
    </row>
    <row r="11958" spans="1:5" outlineLevel="2" x14ac:dyDescent="0.35">
      <c r="A11958" s="11">
        <v>43861</v>
      </c>
      <c r="B11958" t="s">
        <v>588</v>
      </c>
      <c r="C11958" s="5">
        <v>27.25</v>
      </c>
      <c r="D11958" s="26" t="str">
        <f>IF(E11958="","TOTAL","")</f>
        <v/>
      </c>
      <c r="E11958" t="s">
        <v>101</v>
      </c>
    </row>
    <row r="11959" spans="1:5" outlineLevel="1" x14ac:dyDescent="0.35">
      <c r="A11959" s="25">
        <f>A11958</f>
        <v>43861</v>
      </c>
      <c r="B11959" s="24" t="str">
        <f>B11958</f>
        <v>ERICA MELTON</v>
      </c>
      <c r="C11959" s="26">
        <f>SUBTOTAL(9,C11958:C11958)</f>
        <v>27.25</v>
      </c>
      <c r="D11959" s="26" t="str">
        <f>IF(E11959="","TOTAL","")</f>
        <v>TOTAL</v>
      </c>
    </row>
    <row r="11960" spans="1:5" outlineLevel="2" x14ac:dyDescent="0.35">
      <c r="A11960" s="11">
        <v>43861</v>
      </c>
      <c r="B11960" t="s">
        <v>507</v>
      </c>
      <c r="C11960" s="5">
        <v>124.78</v>
      </c>
      <c r="D11960" s="26" t="str">
        <f>IF(E11960="","TOTAL","")</f>
        <v/>
      </c>
      <c r="E11960" t="s">
        <v>101</v>
      </c>
    </row>
    <row r="11961" spans="1:5" outlineLevel="1" x14ac:dyDescent="0.35">
      <c r="A11961" s="25">
        <f>A11960</f>
        <v>43861</v>
      </c>
      <c r="B11961" s="24" t="str">
        <f>B11960</f>
        <v>ERNIE ANDER</v>
      </c>
      <c r="C11961" s="26">
        <f>SUBTOTAL(9,C11960:C11960)</f>
        <v>124.78</v>
      </c>
      <c r="D11961" s="26" t="str">
        <f>IF(E11961="","TOTAL","")</f>
        <v>TOTAL</v>
      </c>
    </row>
    <row r="11962" spans="1:5" outlineLevel="2" x14ac:dyDescent="0.35">
      <c r="A11962" s="11">
        <v>43861</v>
      </c>
      <c r="B11962" t="s">
        <v>589</v>
      </c>
      <c r="C11962" s="5">
        <v>104.98</v>
      </c>
      <c r="D11962" s="26" t="str">
        <f>IF(E11962="","TOTAL","")</f>
        <v/>
      </c>
      <c r="E11962" t="s">
        <v>89</v>
      </c>
    </row>
    <row r="11963" spans="1:5" outlineLevel="2" x14ac:dyDescent="0.35">
      <c r="A11963" s="11">
        <v>43861</v>
      </c>
      <c r="B11963" t="s">
        <v>589</v>
      </c>
      <c r="C11963" s="5">
        <v>9.98</v>
      </c>
      <c r="D11963" s="26" t="str">
        <f>IF(E11963="","TOTAL","")</f>
        <v/>
      </c>
      <c r="E11963" t="s">
        <v>79</v>
      </c>
    </row>
    <row r="11964" spans="1:5" outlineLevel="2" x14ac:dyDescent="0.35">
      <c r="A11964" s="11">
        <v>43861</v>
      </c>
      <c r="B11964" t="s">
        <v>589</v>
      </c>
      <c r="C11964" s="5">
        <v>31.93</v>
      </c>
      <c r="D11964" s="26" t="str">
        <f>IF(E11964="","TOTAL","")</f>
        <v/>
      </c>
      <c r="E11964" t="s">
        <v>89</v>
      </c>
    </row>
    <row r="11965" spans="1:5" outlineLevel="1" x14ac:dyDescent="0.35">
      <c r="A11965" s="25">
        <f>A11964</f>
        <v>43861</v>
      </c>
      <c r="B11965" s="24" t="str">
        <f>B11964</f>
        <v>EUBERTA LUCAS</v>
      </c>
      <c r="C11965" s="26">
        <f>SUBTOTAL(9,C11962:C11964)</f>
        <v>146.89000000000001</v>
      </c>
      <c r="D11965" s="26" t="str">
        <f>IF(E11965="","TOTAL","")</f>
        <v>TOTAL</v>
      </c>
    </row>
    <row r="11966" spans="1:5" outlineLevel="2" x14ac:dyDescent="0.35">
      <c r="A11966" s="11">
        <v>43861</v>
      </c>
      <c r="B11966" t="s">
        <v>997</v>
      </c>
      <c r="C11966" s="5">
        <v>89.28</v>
      </c>
      <c r="D11966" s="26" t="str">
        <f>IF(E11966="","TOTAL","")</f>
        <v/>
      </c>
      <c r="E11966" t="s">
        <v>101</v>
      </c>
    </row>
    <row r="11967" spans="1:5" outlineLevel="1" x14ac:dyDescent="0.35">
      <c r="A11967" s="25">
        <f>A11966</f>
        <v>43861</v>
      </c>
      <c r="B11967" s="24" t="str">
        <f>B11966</f>
        <v>EVANGELINE CURBO</v>
      </c>
      <c r="C11967" s="26">
        <f>SUBTOTAL(9,C11966:C11966)</f>
        <v>89.28</v>
      </c>
      <c r="D11967" s="26" t="str">
        <f>IF(E11967="","TOTAL","")</f>
        <v>TOTAL</v>
      </c>
    </row>
    <row r="11968" spans="1:5" outlineLevel="2" x14ac:dyDescent="0.35">
      <c r="A11968" s="11">
        <v>43861</v>
      </c>
      <c r="B11968" t="s">
        <v>2081</v>
      </c>
      <c r="C11968" s="5">
        <v>139.51</v>
      </c>
      <c r="D11968" s="26" t="str">
        <f>IF(E11968="","TOTAL","")</f>
        <v/>
      </c>
      <c r="E11968" t="s">
        <v>93</v>
      </c>
    </row>
    <row r="11969" spans="1:5" outlineLevel="1" x14ac:dyDescent="0.35">
      <c r="A11969" s="25">
        <f>A11968</f>
        <v>43861</v>
      </c>
      <c r="B11969" s="24" t="str">
        <f>B11968</f>
        <v>FREDA CREECH</v>
      </c>
      <c r="C11969" s="26">
        <f>SUBTOTAL(9,C11968:C11968)</f>
        <v>139.51</v>
      </c>
      <c r="D11969" s="26" t="str">
        <f>IF(E11969="","TOTAL","")</f>
        <v>TOTAL</v>
      </c>
    </row>
    <row r="11970" spans="1:5" outlineLevel="2" x14ac:dyDescent="0.35">
      <c r="A11970" s="11">
        <v>43861</v>
      </c>
      <c r="B11970" t="s">
        <v>724</v>
      </c>
      <c r="C11970" s="5">
        <v>119.84</v>
      </c>
      <c r="D11970" s="26" t="str">
        <f>IF(E11970="","TOTAL","")</f>
        <v/>
      </c>
      <c r="E11970" t="s">
        <v>79</v>
      </c>
    </row>
    <row r="11971" spans="1:5" outlineLevel="1" x14ac:dyDescent="0.35">
      <c r="A11971" s="25">
        <f>A11970</f>
        <v>43861</v>
      </c>
      <c r="B11971" s="24" t="str">
        <f>B11970</f>
        <v>HOLLY DATWYLER</v>
      </c>
      <c r="C11971" s="26">
        <f>SUBTOTAL(9,C11970:C11970)</f>
        <v>119.84</v>
      </c>
      <c r="D11971" s="26" t="str">
        <f>IF(E11971="","TOTAL","")</f>
        <v>TOTAL</v>
      </c>
    </row>
    <row r="11972" spans="1:5" outlineLevel="2" x14ac:dyDescent="0.35">
      <c r="A11972" s="11">
        <v>43861</v>
      </c>
      <c r="B11972" t="s">
        <v>2082</v>
      </c>
      <c r="C11972" s="5">
        <v>88</v>
      </c>
      <c r="D11972" s="26" t="str">
        <f>IF(E11972="","TOTAL","")</f>
        <v/>
      </c>
      <c r="E11972" t="s">
        <v>99</v>
      </c>
    </row>
    <row r="11973" spans="1:5" outlineLevel="1" x14ac:dyDescent="0.35">
      <c r="A11973" s="25">
        <f>A11972</f>
        <v>43861</v>
      </c>
      <c r="B11973" s="24" t="str">
        <f>B11972</f>
        <v>JACOB KINZBACH</v>
      </c>
      <c r="C11973" s="26">
        <f>SUBTOTAL(9,C11972:C11972)</f>
        <v>88</v>
      </c>
      <c r="D11973" s="26" t="str">
        <f>IF(E11973="","TOTAL","")</f>
        <v>TOTAL</v>
      </c>
    </row>
    <row r="11974" spans="1:5" outlineLevel="2" x14ac:dyDescent="0.35">
      <c r="A11974" s="11">
        <v>43861</v>
      </c>
      <c r="B11974" t="s">
        <v>1774</v>
      </c>
      <c r="C11974" s="5">
        <v>22.17</v>
      </c>
      <c r="D11974" s="26" t="str">
        <f>IF(E11974="","TOTAL","")</f>
        <v/>
      </c>
      <c r="E11974" t="s">
        <v>89</v>
      </c>
    </row>
    <row r="11975" spans="1:5" outlineLevel="1" x14ac:dyDescent="0.35">
      <c r="A11975" s="25">
        <f>A11974</f>
        <v>43861</v>
      </c>
      <c r="B11975" s="24" t="str">
        <f>B11974</f>
        <v>JACQUELINE BELMAREZ</v>
      </c>
      <c r="C11975" s="26">
        <f>SUBTOTAL(9,C11974:C11974)</f>
        <v>22.17</v>
      </c>
      <c r="D11975" s="26" t="str">
        <f>IF(E11975="","TOTAL","")</f>
        <v>TOTAL</v>
      </c>
    </row>
    <row r="11976" spans="1:5" outlineLevel="2" x14ac:dyDescent="0.35">
      <c r="A11976" s="11">
        <v>43861</v>
      </c>
      <c r="B11976" t="s">
        <v>2083</v>
      </c>
      <c r="C11976" s="5">
        <v>55</v>
      </c>
      <c r="D11976" s="26" t="str">
        <f>IF(E11976="","TOTAL","")</f>
        <v/>
      </c>
      <c r="E11976" t="s">
        <v>83</v>
      </c>
    </row>
    <row r="11977" spans="1:5" outlineLevel="2" x14ac:dyDescent="0.35">
      <c r="A11977" s="11">
        <v>43861</v>
      </c>
      <c r="B11977" t="s">
        <v>2083</v>
      </c>
      <c r="C11977" s="5">
        <v>80.66</v>
      </c>
      <c r="D11977" s="26" t="str">
        <f>IF(E11977="","TOTAL","")</f>
        <v/>
      </c>
      <c r="E11977" t="s">
        <v>101</v>
      </c>
    </row>
    <row r="11978" spans="1:5" outlineLevel="2" x14ac:dyDescent="0.35">
      <c r="A11978" s="11">
        <v>43861</v>
      </c>
      <c r="B11978" t="s">
        <v>2083</v>
      </c>
      <c r="C11978" s="5">
        <v>44.36</v>
      </c>
      <c r="D11978" s="26" t="str">
        <f>IF(E11978="","TOTAL","")</f>
        <v/>
      </c>
      <c r="E11978" t="s">
        <v>97</v>
      </c>
    </row>
    <row r="11979" spans="1:5" outlineLevel="2" x14ac:dyDescent="0.35">
      <c r="A11979" s="11">
        <v>43861</v>
      </c>
      <c r="B11979" t="s">
        <v>2083</v>
      </c>
      <c r="C11979" s="5">
        <v>130</v>
      </c>
      <c r="D11979" s="26" t="str">
        <f>IF(E11979="","TOTAL","")</f>
        <v/>
      </c>
      <c r="E11979" t="s">
        <v>82</v>
      </c>
    </row>
    <row r="11980" spans="1:5" outlineLevel="1" x14ac:dyDescent="0.35">
      <c r="A11980" s="25">
        <f>A11979</f>
        <v>43861</v>
      </c>
      <c r="B11980" s="24" t="str">
        <f>B11979</f>
        <v>JANICE KILGORE</v>
      </c>
      <c r="C11980" s="26">
        <f>SUBTOTAL(9,C11976:C11979)</f>
        <v>310.02</v>
      </c>
      <c r="D11980" s="26" t="str">
        <f>IF(E11980="","TOTAL","")</f>
        <v>TOTAL</v>
      </c>
    </row>
    <row r="11981" spans="1:5" outlineLevel="2" x14ac:dyDescent="0.35">
      <c r="A11981" s="11">
        <v>43861</v>
      </c>
      <c r="B11981" t="s">
        <v>2084</v>
      </c>
      <c r="C11981" s="5">
        <v>38.99</v>
      </c>
      <c r="D11981" s="26" t="str">
        <f>IF(E11981="","TOTAL","")</f>
        <v/>
      </c>
      <c r="E11981" t="s">
        <v>79</v>
      </c>
    </row>
    <row r="11982" spans="1:5" outlineLevel="1" x14ac:dyDescent="0.35">
      <c r="A11982" s="25">
        <f>A11981</f>
        <v>43861</v>
      </c>
      <c r="B11982" s="24" t="str">
        <f>B11981</f>
        <v>JENNIFER DUGGER</v>
      </c>
      <c r="C11982" s="26">
        <f>SUBTOTAL(9,C11981:C11981)</f>
        <v>38.99</v>
      </c>
      <c r="D11982" s="26" t="str">
        <f>IF(E11982="","TOTAL","")</f>
        <v>TOTAL</v>
      </c>
    </row>
    <row r="11983" spans="1:5" outlineLevel="2" x14ac:dyDescent="0.35">
      <c r="A11983" s="11">
        <v>43861</v>
      </c>
      <c r="B11983" t="s">
        <v>2085</v>
      </c>
      <c r="C11983" s="5">
        <v>70.34</v>
      </c>
      <c r="D11983" s="26" t="str">
        <f>IF(E11983="","TOTAL","")</f>
        <v/>
      </c>
      <c r="E11983" t="s">
        <v>89</v>
      </c>
    </row>
    <row r="11984" spans="1:5" outlineLevel="1" x14ac:dyDescent="0.35">
      <c r="A11984" s="25">
        <f>A11983</f>
        <v>43861</v>
      </c>
      <c r="B11984" s="24" t="str">
        <f>B11983</f>
        <v>JENNIFER LANHAM</v>
      </c>
      <c r="C11984" s="26">
        <f>SUBTOTAL(9,C11983:C11983)</f>
        <v>70.34</v>
      </c>
      <c r="D11984" s="26" t="str">
        <f>IF(E11984="","TOTAL","")</f>
        <v>TOTAL</v>
      </c>
    </row>
    <row r="11985" spans="1:5" outlineLevel="2" x14ac:dyDescent="0.35">
      <c r="A11985" s="11">
        <v>43861</v>
      </c>
      <c r="B11985" t="s">
        <v>2086</v>
      </c>
      <c r="C11985" s="5">
        <v>256.77</v>
      </c>
      <c r="D11985" s="26" t="str">
        <f>IF(E11985="","TOTAL","")</f>
        <v/>
      </c>
      <c r="E11985" t="s">
        <v>101</v>
      </c>
    </row>
    <row r="11986" spans="1:5" outlineLevel="2" x14ac:dyDescent="0.35">
      <c r="A11986" s="11">
        <v>43861</v>
      </c>
      <c r="B11986" t="s">
        <v>2086</v>
      </c>
      <c r="C11986" s="5">
        <v>19.79</v>
      </c>
      <c r="D11986" s="26" t="str">
        <f>IF(E11986="","TOTAL","")</f>
        <v/>
      </c>
      <c r="E11986" t="s">
        <v>97</v>
      </c>
    </row>
    <row r="11987" spans="1:5" outlineLevel="2" x14ac:dyDescent="0.35">
      <c r="A11987" s="11">
        <v>43861</v>
      </c>
      <c r="B11987" t="s">
        <v>2086</v>
      </c>
      <c r="C11987" s="5">
        <v>33.1</v>
      </c>
      <c r="D11987" s="26" t="str">
        <f>IF(E11987="","TOTAL","")</f>
        <v/>
      </c>
      <c r="E11987" t="s">
        <v>79</v>
      </c>
    </row>
    <row r="11988" spans="1:5" outlineLevel="2" x14ac:dyDescent="0.35">
      <c r="A11988" s="11">
        <v>43861</v>
      </c>
      <c r="B11988" t="s">
        <v>2086</v>
      </c>
      <c r="C11988" s="5">
        <v>16.46</v>
      </c>
      <c r="D11988" s="26" t="str">
        <f>IF(E11988="","TOTAL","")</f>
        <v/>
      </c>
      <c r="E11988" t="s">
        <v>93</v>
      </c>
    </row>
    <row r="11989" spans="1:5" outlineLevel="1" x14ac:dyDescent="0.35">
      <c r="A11989" s="25">
        <f>A11988</f>
        <v>43861</v>
      </c>
      <c r="B11989" s="24" t="str">
        <f>B11988</f>
        <v>JENNIFER PEREPELUK</v>
      </c>
      <c r="C11989" s="26">
        <f>SUBTOTAL(9,C11985:C11988)</f>
        <v>326.12</v>
      </c>
      <c r="D11989" s="26" t="str">
        <f>IF(E11989="","TOTAL","")</f>
        <v>TOTAL</v>
      </c>
    </row>
    <row r="11990" spans="1:5" outlineLevel="2" x14ac:dyDescent="0.35">
      <c r="A11990" s="11">
        <v>43861</v>
      </c>
      <c r="B11990" t="s">
        <v>256</v>
      </c>
      <c r="C11990" s="5">
        <v>125.35</v>
      </c>
      <c r="D11990" s="26" t="str">
        <f>IF(E11990="","TOTAL","")</f>
        <v/>
      </c>
      <c r="E11990" t="s">
        <v>101</v>
      </c>
    </row>
    <row r="11991" spans="1:5" outlineLevel="1" x14ac:dyDescent="0.35">
      <c r="A11991" s="25">
        <f>A11990</f>
        <v>43861</v>
      </c>
      <c r="B11991" s="24" t="str">
        <f>B11990</f>
        <v>JERRY WILLIAMS</v>
      </c>
      <c r="C11991" s="26">
        <f>SUBTOTAL(9,C11990:C11990)</f>
        <v>125.35</v>
      </c>
      <c r="D11991" s="26" t="str">
        <f>IF(E11991="","TOTAL","")</f>
        <v>TOTAL</v>
      </c>
    </row>
    <row r="11992" spans="1:5" outlineLevel="2" x14ac:dyDescent="0.35">
      <c r="A11992" s="11">
        <v>43861</v>
      </c>
      <c r="B11992" t="s">
        <v>2087</v>
      </c>
      <c r="C11992" s="5">
        <v>82.22</v>
      </c>
      <c r="D11992" s="26" t="str">
        <f>IF(E11992="","TOTAL","")</f>
        <v/>
      </c>
      <c r="E11992" t="s">
        <v>97</v>
      </c>
    </row>
    <row r="11993" spans="1:5" outlineLevel="1" x14ac:dyDescent="0.35">
      <c r="A11993" s="25">
        <f>A11992</f>
        <v>43861</v>
      </c>
      <c r="B11993" s="24" t="str">
        <f>B11992</f>
        <v>JHONNETTE SMITH</v>
      </c>
      <c r="C11993" s="26">
        <f>SUBTOTAL(9,C11992:C11992)</f>
        <v>82.22</v>
      </c>
      <c r="D11993" s="26" t="str">
        <f>IF(E11993="","TOTAL","")</f>
        <v>TOTAL</v>
      </c>
    </row>
    <row r="11994" spans="1:5" outlineLevel="2" x14ac:dyDescent="0.35">
      <c r="A11994" s="11">
        <v>43861</v>
      </c>
      <c r="B11994" t="s">
        <v>2088</v>
      </c>
      <c r="C11994" s="5">
        <v>368</v>
      </c>
      <c r="D11994" s="26" t="str">
        <f>IF(E11994="","TOTAL","")</f>
        <v/>
      </c>
      <c r="E11994" t="s">
        <v>99</v>
      </c>
    </row>
    <row r="11995" spans="1:5" outlineLevel="1" x14ac:dyDescent="0.35">
      <c r="A11995" s="25">
        <f>A11994</f>
        <v>43861</v>
      </c>
      <c r="B11995" s="24" t="str">
        <f>B11994</f>
        <v>JORDAN BECK</v>
      </c>
      <c r="C11995" s="26">
        <f>SUBTOTAL(9,C11994:C11994)</f>
        <v>368</v>
      </c>
      <c r="D11995" s="26" t="str">
        <f>IF(E11995="","TOTAL","")</f>
        <v>TOTAL</v>
      </c>
    </row>
    <row r="11996" spans="1:5" outlineLevel="2" x14ac:dyDescent="0.35">
      <c r="A11996" s="11">
        <v>43861</v>
      </c>
      <c r="B11996" t="s">
        <v>1816</v>
      </c>
      <c r="C11996" s="5">
        <v>42</v>
      </c>
      <c r="D11996" s="26" t="str">
        <f>IF(E11996="","TOTAL","")</f>
        <v/>
      </c>
      <c r="E11996" t="s">
        <v>89</v>
      </c>
    </row>
    <row r="11997" spans="1:5" outlineLevel="1" x14ac:dyDescent="0.35">
      <c r="A11997" s="25">
        <f>A11996</f>
        <v>43861</v>
      </c>
      <c r="B11997" s="24" t="str">
        <f>B11996</f>
        <v>JOY THUMANN</v>
      </c>
      <c r="C11997" s="26">
        <f>SUBTOTAL(9,C11996:C11996)</f>
        <v>42</v>
      </c>
      <c r="D11997" s="26" t="str">
        <f>IF(E11997="","TOTAL","")</f>
        <v>TOTAL</v>
      </c>
    </row>
    <row r="11998" spans="1:5" outlineLevel="2" x14ac:dyDescent="0.35">
      <c r="A11998" s="11">
        <v>43861</v>
      </c>
      <c r="B11998" t="s">
        <v>2089</v>
      </c>
      <c r="C11998" s="5">
        <v>13.34</v>
      </c>
      <c r="D11998" s="26" t="str">
        <f>IF(E11998="","TOTAL","")</f>
        <v/>
      </c>
      <c r="E11998" t="s">
        <v>93</v>
      </c>
    </row>
    <row r="11999" spans="1:5" outlineLevel="1" x14ac:dyDescent="0.35">
      <c r="A11999" s="25">
        <f>A11998</f>
        <v>43861</v>
      </c>
      <c r="B11999" s="24" t="str">
        <f>B11998</f>
        <v>KAMERYN MATTINGLY</v>
      </c>
      <c r="C11999" s="26">
        <f>SUBTOTAL(9,C11998:C11998)</f>
        <v>13.34</v>
      </c>
      <c r="D11999" s="26" t="str">
        <f>IF(E11999="","TOTAL","")</f>
        <v>TOTAL</v>
      </c>
    </row>
    <row r="12000" spans="1:5" outlineLevel="2" x14ac:dyDescent="0.35">
      <c r="A12000" s="11">
        <v>43861</v>
      </c>
      <c r="B12000" t="s">
        <v>2090</v>
      </c>
      <c r="C12000" s="5">
        <v>391</v>
      </c>
      <c r="D12000" s="26" t="str">
        <f>IF(E12000="","TOTAL","")</f>
        <v/>
      </c>
      <c r="E12000" t="s">
        <v>83</v>
      </c>
    </row>
    <row r="12001" spans="1:5" outlineLevel="1" x14ac:dyDescent="0.35">
      <c r="A12001" s="25">
        <f>A12000</f>
        <v>43861</v>
      </c>
      <c r="B12001" s="24" t="str">
        <f>B12000</f>
        <v>KARI HEITMAN</v>
      </c>
      <c r="C12001" s="26">
        <f>SUBTOTAL(9,C12000:C12000)</f>
        <v>391</v>
      </c>
      <c r="D12001" s="26" t="str">
        <f>IF(E12001="","TOTAL","")</f>
        <v>TOTAL</v>
      </c>
    </row>
    <row r="12002" spans="1:5" outlineLevel="2" x14ac:dyDescent="0.35">
      <c r="A12002" s="11">
        <v>43861</v>
      </c>
      <c r="B12002" t="s">
        <v>2091</v>
      </c>
      <c r="C12002" s="5">
        <v>400</v>
      </c>
      <c r="D12002" s="26" t="str">
        <f>IF(E12002="","TOTAL","")</f>
        <v/>
      </c>
      <c r="E12002" t="s">
        <v>99</v>
      </c>
    </row>
    <row r="12003" spans="1:5" outlineLevel="1" x14ac:dyDescent="0.35">
      <c r="A12003" s="25">
        <f>A12002</f>
        <v>43861</v>
      </c>
      <c r="B12003" s="24" t="str">
        <f>B12002</f>
        <v>KATHERINE EIKREM</v>
      </c>
      <c r="C12003" s="26">
        <f>SUBTOTAL(9,C12002:C12002)</f>
        <v>400</v>
      </c>
      <c r="D12003" s="26" t="str">
        <f>IF(E12003="","TOTAL","")</f>
        <v>TOTAL</v>
      </c>
    </row>
    <row r="12004" spans="1:5" outlineLevel="2" x14ac:dyDescent="0.35">
      <c r="A12004" s="11">
        <v>43861</v>
      </c>
      <c r="B12004" t="s">
        <v>2092</v>
      </c>
      <c r="C12004" s="5">
        <v>197.96</v>
      </c>
      <c r="D12004" s="26" t="str">
        <f>IF(E12004="","TOTAL","")</f>
        <v/>
      </c>
      <c r="E12004" t="s">
        <v>97</v>
      </c>
    </row>
    <row r="12005" spans="1:5" outlineLevel="1" x14ac:dyDescent="0.35">
      <c r="A12005" s="25">
        <f>A12004</f>
        <v>43861</v>
      </c>
      <c r="B12005" s="24" t="str">
        <f>B12004</f>
        <v>KEISHA CHARLES</v>
      </c>
      <c r="C12005" s="26">
        <f>SUBTOTAL(9,C12004:C12004)</f>
        <v>197.96</v>
      </c>
      <c r="D12005" s="26" t="str">
        <f>IF(E12005="","TOTAL","")</f>
        <v>TOTAL</v>
      </c>
    </row>
    <row r="12006" spans="1:5" outlineLevel="2" x14ac:dyDescent="0.35">
      <c r="A12006" s="11">
        <v>43861</v>
      </c>
      <c r="B12006" t="s">
        <v>1227</v>
      </c>
      <c r="C12006" s="5">
        <v>46.16</v>
      </c>
      <c r="D12006" s="26" t="str">
        <f>IF(E12006="","TOTAL","")</f>
        <v/>
      </c>
      <c r="E12006" t="s">
        <v>97</v>
      </c>
    </row>
    <row r="12007" spans="1:5" outlineLevel="1" x14ac:dyDescent="0.35">
      <c r="A12007" s="25">
        <f>A12006</f>
        <v>43861</v>
      </c>
      <c r="B12007" s="24" t="str">
        <f>B12006</f>
        <v>KELLY LOHSE</v>
      </c>
      <c r="C12007" s="26">
        <f>SUBTOTAL(9,C12006:C12006)</f>
        <v>46.16</v>
      </c>
      <c r="D12007" s="26" t="str">
        <f>IF(E12007="","TOTAL","")</f>
        <v>TOTAL</v>
      </c>
    </row>
    <row r="12008" spans="1:5" outlineLevel="2" x14ac:dyDescent="0.35">
      <c r="A12008" s="11">
        <v>43861</v>
      </c>
      <c r="B12008" t="s">
        <v>2093</v>
      </c>
      <c r="C12008" s="5">
        <v>79.33</v>
      </c>
      <c r="D12008" s="26" t="str">
        <f>IF(E12008="","TOTAL","")</f>
        <v/>
      </c>
      <c r="E12008" t="s">
        <v>93</v>
      </c>
    </row>
    <row r="12009" spans="1:5" outlineLevel="1" x14ac:dyDescent="0.35">
      <c r="A12009" s="25">
        <f>A12008</f>
        <v>43861</v>
      </c>
      <c r="B12009" s="24" t="str">
        <f>B12008</f>
        <v>KERRY RAMPELLI</v>
      </c>
      <c r="C12009" s="26">
        <f>SUBTOTAL(9,C12008:C12008)</f>
        <v>79.33</v>
      </c>
      <c r="D12009" s="26" t="str">
        <f>IF(E12009="","TOTAL","")</f>
        <v>TOTAL</v>
      </c>
    </row>
    <row r="12010" spans="1:5" outlineLevel="2" x14ac:dyDescent="0.35">
      <c r="A12010" s="11">
        <v>43861</v>
      </c>
      <c r="B12010" t="s">
        <v>1228</v>
      </c>
      <c r="C12010" s="5">
        <v>172</v>
      </c>
      <c r="D12010" s="26" t="str">
        <f>IF(E12010="","TOTAL","")</f>
        <v/>
      </c>
      <c r="E12010" t="s">
        <v>83</v>
      </c>
    </row>
    <row r="12011" spans="1:5" outlineLevel="1" x14ac:dyDescent="0.35">
      <c r="A12011" s="25">
        <f>A12010</f>
        <v>43861</v>
      </c>
      <c r="B12011" s="24" t="str">
        <f>B12010</f>
        <v>KEVIN CHRISTIANSEN</v>
      </c>
      <c r="C12011" s="26">
        <f>SUBTOTAL(9,C12010:C12010)</f>
        <v>172</v>
      </c>
      <c r="D12011" s="26" t="str">
        <f>IF(E12011="","TOTAL","")</f>
        <v>TOTAL</v>
      </c>
    </row>
    <row r="12012" spans="1:5" outlineLevel="2" x14ac:dyDescent="0.35">
      <c r="A12012" s="11">
        <v>43861</v>
      </c>
      <c r="B12012" t="s">
        <v>2094</v>
      </c>
      <c r="C12012" s="5">
        <v>72</v>
      </c>
      <c r="D12012" s="26" t="str">
        <f>IF(E12012="","TOTAL","")</f>
        <v/>
      </c>
      <c r="E12012" t="s">
        <v>99</v>
      </c>
    </row>
    <row r="12013" spans="1:5" outlineLevel="1" x14ac:dyDescent="0.35">
      <c r="A12013" s="25">
        <f>A12012</f>
        <v>43861</v>
      </c>
      <c r="B12013" s="24" t="str">
        <f>B12012</f>
        <v>KEVIN KEHOE</v>
      </c>
      <c r="C12013" s="26">
        <f>SUBTOTAL(9,C12012:C12012)</f>
        <v>72</v>
      </c>
      <c r="D12013" s="26" t="str">
        <f>IF(E12013="","TOTAL","")</f>
        <v>TOTAL</v>
      </c>
    </row>
    <row r="12014" spans="1:5" outlineLevel="2" x14ac:dyDescent="0.35">
      <c r="A12014" s="11">
        <v>43861</v>
      </c>
      <c r="B12014" t="s">
        <v>2095</v>
      </c>
      <c r="C12014" s="5">
        <v>55</v>
      </c>
      <c r="D12014" s="26" t="str">
        <f>IF(E12014="","TOTAL","")</f>
        <v/>
      </c>
      <c r="E12014" t="s">
        <v>83</v>
      </c>
    </row>
    <row r="12015" spans="1:5" outlineLevel="2" x14ac:dyDescent="0.35">
      <c r="A12015" s="11">
        <v>43861</v>
      </c>
      <c r="B12015" t="s">
        <v>2095</v>
      </c>
      <c r="C12015" s="5">
        <v>59.81</v>
      </c>
      <c r="D12015" s="26" t="str">
        <f>IF(E12015="","TOTAL","")</f>
        <v/>
      </c>
      <c r="E12015" t="s">
        <v>97</v>
      </c>
    </row>
    <row r="12016" spans="1:5" outlineLevel="2" x14ac:dyDescent="0.35">
      <c r="A12016" s="11">
        <v>43861</v>
      </c>
      <c r="B12016" t="s">
        <v>2095</v>
      </c>
      <c r="C12016" s="5">
        <v>105</v>
      </c>
      <c r="D12016" s="26" t="str">
        <f>IF(E12016="","TOTAL","")</f>
        <v/>
      </c>
      <c r="E12016" t="s">
        <v>82</v>
      </c>
    </row>
    <row r="12017" spans="1:5" outlineLevel="1" x14ac:dyDescent="0.35">
      <c r="A12017" s="25">
        <f>A12016</f>
        <v>43861</v>
      </c>
      <c r="B12017" s="24" t="str">
        <f>B12016</f>
        <v>KIM NGUYEN</v>
      </c>
      <c r="C12017" s="26">
        <f>SUBTOTAL(9,C12014:C12016)</f>
        <v>219.81</v>
      </c>
      <c r="D12017" s="26" t="str">
        <f>IF(E12017="","TOTAL","")</f>
        <v>TOTAL</v>
      </c>
    </row>
    <row r="12018" spans="1:5" outlineLevel="2" x14ac:dyDescent="0.35">
      <c r="A12018" s="11">
        <v>43861</v>
      </c>
      <c r="B12018" t="s">
        <v>2096</v>
      </c>
      <c r="C12018" s="5">
        <v>107.37</v>
      </c>
      <c r="D12018" s="26" t="str">
        <f>IF(E12018="","TOTAL","")</f>
        <v/>
      </c>
      <c r="E12018" t="s">
        <v>101</v>
      </c>
    </row>
    <row r="12019" spans="1:5" outlineLevel="1" x14ac:dyDescent="0.35">
      <c r="A12019" s="25">
        <f>A12018</f>
        <v>43861</v>
      </c>
      <c r="B12019" s="24" t="str">
        <f>B12018</f>
        <v>KRIS WILLIS</v>
      </c>
      <c r="C12019" s="26">
        <f>SUBTOTAL(9,C12018:C12018)</f>
        <v>107.37</v>
      </c>
      <c r="D12019" s="26" t="str">
        <f>IF(E12019="","TOTAL","")</f>
        <v>TOTAL</v>
      </c>
    </row>
    <row r="12020" spans="1:5" outlineLevel="2" x14ac:dyDescent="0.35">
      <c r="A12020" s="11">
        <v>43861</v>
      </c>
      <c r="B12020" t="s">
        <v>727</v>
      </c>
      <c r="C12020" s="5">
        <v>23.63</v>
      </c>
      <c r="D12020" s="26" t="str">
        <f>IF(E12020="","TOTAL","")</f>
        <v/>
      </c>
      <c r="E12020" t="s">
        <v>93</v>
      </c>
    </row>
    <row r="12021" spans="1:5" outlineLevel="1" x14ac:dyDescent="0.35">
      <c r="A12021" s="25">
        <f>A12020</f>
        <v>43861</v>
      </c>
      <c r="B12021" s="24" t="str">
        <f>B12020</f>
        <v>KRISTIN LIKOS</v>
      </c>
      <c r="C12021" s="26">
        <f>SUBTOTAL(9,C12020:C12020)</f>
        <v>23.63</v>
      </c>
      <c r="D12021" s="26" t="str">
        <f>IF(E12021="","TOTAL","")</f>
        <v>TOTAL</v>
      </c>
    </row>
    <row r="12022" spans="1:5" outlineLevel="2" x14ac:dyDescent="0.35">
      <c r="A12022" s="11">
        <v>43861</v>
      </c>
      <c r="B12022" t="s">
        <v>2097</v>
      </c>
      <c r="C12022" s="5">
        <v>82.96</v>
      </c>
      <c r="D12022" s="26" t="str">
        <f>IF(E12022="","TOTAL","")</f>
        <v/>
      </c>
      <c r="E12022" t="s">
        <v>89</v>
      </c>
    </row>
    <row r="12023" spans="1:5" outlineLevel="1" x14ac:dyDescent="0.35">
      <c r="A12023" s="25">
        <f>A12022</f>
        <v>43861</v>
      </c>
      <c r="B12023" s="24" t="str">
        <f>B12022</f>
        <v>LAURA BARRIENTOS</v>
      </c>
      <c r="C12023" s="26">
        <f>SUBTOTAL(9,C12022:C12022)</f>
        <v>82.96</v>
      </c>
      <c r="D12023" s="26" t="str">
        <f>IF(E12023="","TOTAL","")</f>
        <v>TOTAL</v>
      </c>
    </row>
    <row r="12024" spans="1:5" outlineLevel="2" x14ac:dyDescent="0.35">
      <c r="A12024" s="11">
        <v>43861</v>
      </c>
      <c r="B12024" t="s">
        <v>2098</v>
      </c>
      <c r="C12024" s="5">
        <v>45</v>
      </c>
      <c r="D12024" s="26" t="str">
        <f>IF(E12024="","TOTAL","")</f>
        <v/>
      </c>
      <c r="E12024" t="s">
        <v>95</v>
      </c>
    </row>
    <row r="12025" spans="1:5" outlineLevel="1" x14ac:dyDescent="0.35">
      <c r="A12025" s="25">
        <f>A12024</f>
        <v>43861</v>
      </c>
      <c r="B12025" s="24" t="str">
        <f>B12024</f>
        <v>LEONCIO CAPOLA</v>
      </c>
      <c r="C12025" s="26">
        <f>SUBTOTAL(9,C12024:C12024)</f>
        <v>45</v>
      </c>
      <c r="D12025" s="26" t="str">
        <f>IF(E12025="","TOTAL","")</f>
        <v>TOTAL</v>
      </c>
    </row>
    <row r="12026" spans="1:5" outlineLevel="2" x14ac:dyDescent="0.35">
      <c r="A12026" s="11">
        <v>43861</v>
      </c>
      <c r="B12026" t="s">
        <v>2099</v>
      </c>
      <c r="C12026" s="5">
        <v>149.33000000000001</v>
      </c>
      <c r="D12026" s="26" t="str">
        <f>IF(E12026="","TOTAL","")</f>
        <v/>
      </c>
      <c r="E12026" t="s">
        <v>101</v>
      </c>
    </row>
    <row r="12027" spans="1:5" outlineLevel="2" x14ac:dyDescent="0.35">
      <c r="A12027" s="11">
        <v>43861</v>
      </c>
      <c r="B12027" t="s">
        <v>2099</v>
      </c>
      <c r="C12027" s="5">
        <v>70.5</v>
      </c>
      <c r="D12027" s="26" t="str">
        <f>IF(E12027="","TOTAL","")</f>
        <v/>
      </c>
      <c r="E12027" t="s">
        <v>97</v>
      </c>
    </row>
    <row r="12028" spans="1:5" outlineLevel="1" x14ac:dyDescent="0.35">
      <c r="A12028" s="25">
        <f>A12027</f>
        <v>43861</v>
      </c>
      <c r="B12028" s="24" t="str">
        <f>B12027</f>
        <v>LEONORA HILL</v>
      </c>
      <c r="C12028" s="26">
        <f>SUBTOTAL(9,C12026:C12027)</f>
        <v>219.83</v>
      </c>
      <c r="D12028" s="26" t="str">
        <f>IF(E12028="","TOTAL","")</f>
        <v>TOTAL</v>
      </c>
    </row>
    <row r="12029" spans="1:5" outlineLevel="2" x14ac:dyDescent="0.35">
      <c r="A12029" s="11">
        <v>43861</v>
      </c>
      <c r="B12029" t="s">
        <v>2100</v>
      </c>
      <c r="C12029" s="5">
        <v>40.17</v>
      </c>
      <c r="D12029" s="26" t="str">
        <f>IF(E12029="","TOTAL","")</f>
        <v/>
      </c>
      <c r="E12029" t="s">
        <v>93</v>
      </c>
    </row>
    <row r="12030" spans="1:5" outlineLevel="1" x14ac:dyDescent="0.35">
      <c r="A12030" s="25">
        <f>A12029</f>
        <v>43861</v>
      </c>
      <c r="B12030" s="24" t="str">
        <f>B12029</f>
        <v>LINDA BURNS</v>
      </c>
      <c r="C12030" s="26">
        <f>SUBTOTAL(9,C12029:C12029)</f>
        <v>40.17</v>
      </c>
      <c r="D12030" s="26" t="str">
        <f>IF(E12030="","TOTAL","")</f>
        <v>TOTAL</v>
      </c>
    </row>
    <row r="12031" spans="1:5" outlineLevel="2" x14ac:dyDescent="0.35">
      <c r="A12031" s="11">
        <v>43861</v>
      </c>
      <c r="B12031" t="s">
        <v>2101</v>
      </c>
      <c r="C12031" s="5">
        <v>49.08</v>
      </c>
      <c r="D12031" s="26" t="str">
        <f>IF(E12031="","TOTAL","")</f>
        <v/>
      </c>
      <c r="E12031" t="s">
        <v>97</v>
      </c>
    </row>
    <row r="12032" spans="1:5" outlineLevel="1" x14ac:dyDescent="0.35">
      <c r="A12032" s="25">
        <f>A12031</f>
        <v>43861</v>
      </c>
      <c r="B12032" s="24" t="str">
        <f>B12031</f>
        <v>LINDA GARCIA</v>
      </c>
      <c r="C12032" s="26">
        <f>SUBTOTAL(9,C12031:C12031)</f>
        <v>49.08</v>
      </c>
      <c r="D12032" s="26" t="str">
        <f>IF(E12032="","TOTAL","")</f>
        <v>TOTAL</v>
      </c>
    </row>
    <row r="12033" spans="1:5" outlineLevel="2" x14ac:dyDescent="0.35">
      <c r="A12033" s="11">
        <v>43861</v>
      </c>
      <c r="B12033" t="s">
        <v>2102</v>
      </c>
      <c r="C12033" s="5">
        <v>263.77999999999997</v>
      </c>
      <c r="D12033" s="26" t="str">
        <f>IF(E12033="","TOTAL","")</f>
        <v/>
      </c>
      <c r="E12033" t="s">
        <v>101</v>
      </c>
    </row>
    <row r="12034" spans="1:5" outlineLevel="2" x14ac:dyDescent="0.35">
      <c r="A12034" s="11">
        <v>43861</v>
      </c>
      <c r="B12034" t="s">
        <v>2102</v>
      </c>
      <c r="C12034" s="5">
        <v>99.77</v>
      </c>
      <c r="D12034" s="26" t="str">
        <f>IF(E12034="","TOTAL","")</f>
        <v/>
      </c>
      <c r="E12034" t="s">
        <v>97</v>
      </c>
    </row>
    <row r="12035" spans="1:5" outlineLevel="1" x14ac:dyDescent="0.35">
      <c r="A12035" s="25">
        <f>A12034</f>
        <v>43861</v>
      </c>
      <c r="B12035" s="24" t="str">
        <f>B12034</f>
        <v>LINDSAY VAN WYK</v>
      </c>
      <c r="C12035" s="26">
        <f>SUBTOTAL(9,C12033:C12034)</f>
        <v>363.54999999999995</v>
      </c>
      <c r="D12035" s="26" t="str">
        <f>IF(E12035="","TOTAL","")</f>
        <v>TOTAL</v>
      </c>
    </row>
    <row r="12036" spans="1:5" outlineLevel="2" x14ac:dyDescent="0.35">
      <c r="A12036" s="11">
        <v>43861</v>
      </c>
      <c r="B12036" t="s">
        <v>2103</v>
      </c>
      <c r="C12036" s="5">
        <v>131.88999999999999</v>
      </c>
      <c r="D12036" s="26" t="str">
        <f>IF(E12036="","TOTAL","")</f>
        <v/>
      </c>
      <c r="E12036" t="s">
        <v>101</v>
      </c>
    </row>
    <row r="12037" spans="1:5" outlineLevel="1" x14ac:dyDescent="0.35">
      <c r="A12037" s="25">
        <f>A12036</f>
        <v>43861</v>
      </c>
      <c r="B12037" s="24" t="str">
        <f>B12036</f>
        <v>LINDSEY VOLNEY</v>
      </c>
      <c r="C12037" s="26">
        <f>SUBTOTAL(9,C12036:C12036)</f>
        <v>131.88999999999999</v>
      </c>
      <c r="D12037" s="26" t="str">
        <f>IF(E12037="","TOTAL","")</f>
        <v>TOTAL</v>
      </c>
    </row>
    <row r="12038" spans="1:5" outlineLevel="2" x14ac:dyDescent="0.35">
      <c r="A12038" s="11">
        <v>43861</v>
      </c>
      <c r="B12038" t="s">
        <v>2104</v>
      </c>
      <c r="C12038" s="5">
        <v>49.99</v>
      </c>
      <c r="D12038" s="26" t="str">
        <f>IF(E12038="","TOTAL","")</f>
        <v/>
      </c>
      <c r="E12038" t="s">
        <v>79</v>
      </c>
    </row>
    <row r="12039" spans="1:5" outlineLevel="1" x14ac:dyDescent="0.35">
      <c r="A12039" s="25">
        <f>A12038</f>
        <v>43861</v>
      </c>
      <c r="B12039" s="24" t="str">
        <f>B12038</f>
        <v>LISA LAWS</v>
      </c>
      <c r="C12039" s="26">
        <f>SUBTOTAL(9,C12038:C12038)</f>
        <v>49.99</v>
      </c>
      <c r="D12039" s="26" t="str">
        <f>IF(E12039="","TOTAL","")</f>
        <v>TOTAL</v>
      </c>
    </row>
    <row r="12040" spans="1:5" outlineLevel="2" x14ac:dyDescent="0.35">
      <c r="A12040" s="11">
        <v>43861</v>
      </c>
      <c r="B12040" t="s">
        <v>2105</v>
      </c>
      <c r="C12040" s="5">
        <v>20.71</v>
      </c>
      <c r="D12040" s="26" t="str">
        <f>IF(E12040="","TOTAL","")</f>
        <v/>
      </c>
      <c r="E12040" t="s">
        <v>101</v>
      </c>
    </row>
    <row r="12041" spans="1:5" outlineLevel="1" x14ac:dyDescent="0.35">
      <c r="A12041" s="25">
        <f>A12040</f>
        <v>43861</v>
      </c>
      <c r="B12041" s="24" t="str">
        <f>B12040</f>
        <v>LISA TORRES</v>
      </c>
      <c r="C12041" s="26">
        <f>SUBTOTAL(9,C12040:C12040)</f>
        <v>20.71</v>
      </c>
      <c r="D12041" s="26" t="str">
        <f>IF(E12041="","TOTAL","")</f>
        <v>TOTAL</v>
      </c>
    </row>
    <row r="12042" spans="1:5" outlineLevel="2" x14ac:dyDescent="0.35">
      <c r="A12042" s="11">
        <v>43861</v>
      </c>
      <c r="B12042" t="s">
        <v>1240</v>
      </c>
      <c r="C12042" s="5">
        <v>55</v>
      </c>
      <c r="D12042" s="26" t="str">
        <f>IF(E12042="","TOTAL","")</f>
        <v/>
      </c>
      <c r="E12042" t="s">
        <v>83</v>
      </c>
    </row>
    <row r="12043" spans="1:5" outlineLevel="2" x14ac:dyDescent="0.35">
      <c r="A12043" s="11">
        <v>43861</v>
      </c>
      <c r="B12043" t="s">
        <v>1240</v>
      </c>
      <c r="C12043" s="5">
        <v>69.67</v>
      </c>
      <c r="D12043" s="26" t="str">
        <f>IF(E12043="","TOTAL","")</f>
        <v/>
      </c>
      <c r="E12043" t="s">
        <v>97</v>
      </c>
    </row>
    <row r="12044" spans="1:5" outlineLevel="2" x14ac:dyDescent="0.35">
      <c r="A12044" s="11">
        <v>43861</v>
      </c>
      <c r="B12044" t="s">
        <v>1240</v>
      </c>
      <c r="C12044" s="5">
        <v>130</v>
      </c>
      <c r="D12044" s="26" t="str">
        <f>IF(E12044="","TOTAL","")</f>
        <v/>
      </c>
      <c r="E12044" t="s">
        <v>82</v>
      </c>
    </row>
    <row r="12045" spans="1:5" outlineLevel="1" x14ac:dyDescent="0.35">
      <c r="A12045" s="25">
        <f>A12044</f>
        <v>43861</v>
      </c>
      <c r="B12045" s="24" t="str">
        <f>B12044</f>
        <v>LISA WEEKS</v>
      </c>
      <c r="C12045" s="26">
        <f>SUBTOTAL(9,C12042:C12044)</f>
        <v>254.67000000000002</v>
      </c>
      <c r="D12045" s="26" t="str">
        <f>IF(E12045="","TOTAL","")</f>
        <v>TOTAL</v>
      </c>
    </row>
    <row r="12046" spans="1:5" outlineLevel="2" x14ac:dyDescent="0.35">
      <c r="A12046" s="11">
        <v>43861</v>
      </c>
      <c r="B12046" t="s">
        <v>1003</v>
      </c>
      <c r="C12046" s="5">
        <v>125</v>
      </c>
      <c r="D12046" s="26" t="str">
        <f>IF(E12046="","TOTAL","")</f>
        <v/>
      </c>
      <c r="E12046" t="s">
        <v>82</v>
      </c>
    </row>
    <row r="12047" spans="1:5" outlineLevel="1" x14ac:dyDescent="0.35">
      <c r="A12047" s="25">
        <f>A12046</f>
        <v>43861</v>
      </c>
      <c r="B12047" s="24" t="str">
        <f>B12046</f>
        <v>MALYNN RODRIGUEZ</v>
      </c>
      <c r="C12047" s="26">
        <f>SUBTOTAL(9,C12046:C12046)</f>
        <v>125</v>
      </c>
      <c r="D12047" s="26" t="str">
        <f>IF(E12047="","TOTAL","")</f>
        <v>TOTAL</v>
      </c>
    </row>
    <row r="12048" spans="1:5" outlineLevel="2" x14ac:dyDescent="0.35">
      <c r="A12048" s="11">
        <v>43861</v>
      </c>
      <c r="B12048" t="s">
        <v>2106</v>
      </c>
      <c r="C12048" s="5">
        <v>14.01</v>
      </c>
      <c r="D12048" s="26" t="str">
        <f>IF(E12048="","TOTAL","")</f>
        <v/>
      </c>
      <c r="E12048" t="s">
        <v>93</v>
      </c>
    </row>
    <row r="12049" spans="1:5" outlineLevel="1" x14ac:dyDescent="0.35">
      <c r="A12049" s="25">
        <f>A12048</f>
        <v>43861</v>
      </c>
      <c r="B12049" s="24" t="str">
        <f>B12048</f>
        <v>MARISSA GARCIA</v>
      </c>
      <c r="C12049" s="26">
        <f>SUBTOTAL(9,C12048:C12048)</f>
        <v>14.01</v>
      </c>
      <c r="D12049" s="26" t="str">
        <f>IF(E12049="","TOTAL","")</f>
        <v>TOTAL</v>
      </c>
    </row>
    <row r="12050" spans="1:5" outlineLevel="2" x14ac:dyDescent="0.35">
      <c r="A12050" s="11">
        <v>43861</v>
      </c>
      <c r="B12050" t="s">
        <v>2107</v>
      </c>
      <c r="C12050" s="5">
        <v>75</v>
      </c>
      <c r="D12050" s="26" t="str">
        <f>IF(E12050="","TOTAL","")</f>
        <v/>
      </c>
      <c r="E12050" t="s">
        <v>93</v>
      </c>
    </row>
    <row r="12051" spans="1:5" outlineLevel="1" x14ac:dyDescent="0.35">
      <c r="A12051" s="25">
        <f>A12050</f>
        <v>43861</v>
      </c>
      <c r="B12051" s="24" t="str">
        <f>B12050</f>
        <v>MARVEL JACKSON</v>
      </c>
      <c r="C12051" s="26">
        <f>SUBTOTAL(9,C12050:C12050)</f>
        <v>75</v>
      </c>
      <c r="D12051" s="26" t="str">
        <f>IF(E12051="","TOTAL","")</f>
        <v>TOTAL</v>
      </c>
    </row>
    <row r="12052" spans="1:5" outlineLevel="2" x14ac:dyDescent="0.35">
      <c r="A12052" s="11">
        <v>43861</v>
      </c>
      <c r="B12052" t="s">
        <v>2108</v>
      </c>
      <c r="C12052" s="5">
        <v>163.18</v>
      </c>
      <c r="D12052" s="26" t="str">
        <f>IF(E12052="","TOTAL","")</f>
        <v/>
      </c>
      <c r="E12052" t="s">
        <v>99</v>
      </c>
    </row>
    <row r="12053" spans="1:5" outlineLevel="1" x14ac:dyDescent="0.35">
      <c r="A12053" s="25">
        <f>A12052</f>
        <v>43861</v>
      </c>
      <c r="B12053" s="24" t="str">
        <f>B12052</f>
        <v>MARY SARVER</v>
      </c>
      <c r="C12053" s="26">
        <f>SUBTOTAL(9,C12052:C12052)</f>
        <v>163.18</v>
      </c>
      <c r="D12053" s="26" t="str">
        <f>IF(E12053="","TOTAL","")</f>
        <v>TOTAL</v>
      </c>
    </row>
    <row r="12054" spans="1:5" outlineLevel="2" x14ac:dyDescent="0.35">
      <c r="A12054" s="11">
        <v>43861</v>
      </c>
      <c r="B12054" t="s">
        <v>2109</v>
      </c>
      <c r="C12054" s="5">
        <v>400</v>
      </c>
      <c r="D12054" s="26" t="str">
        <f>IF(E12054="","TOTAL","")</f>
        <v/>
      </c>
      <c r="E12054" t="s">
        <v>99</v>
      </c>
    </row>
    <row r="12055" spans="1:5" outlineLevel="1" x14ac:dyDescent="0.35">
      <c r="A12055" s="25">
        <f>A12054</f>
        <v>43861</v>
      </c>
      <c r="B12055" s="24" t="str">
        <f>B12054</f>
        <v>MATTHEW APPLE</v>
      </c>
      <c r="C12055" s="26">
        <f>SUBTOTAL(9,C12054:C12054)</f>
        <v>400</v>
      </c>
      <c r="D12055" s="26" t="str">
        <f>IF(E12055="","TOTAL","")</f>
        <v>TOTAL</v>
      </c>
    </row>
    <row r="12056" spans="1:5" outlineLevel="2" x14ac:dyDescent="0.35">
      <c r="A12056" s="11">
        <v>43861</v>
      </c>
      <c r="B12056" t="s">
        <v>2110</v>
      </c>
      <c r="C12056" s="5">
        <v>131.21</v>
      </c>
      <c r="D12056" s="26" t="str">
        <f>IF(E12056="","TOTAL","")</f>
        <v/>
      </c>
      <c r="E12056" t="s">
        <v>79</v>
      </c>
    </row>
    <row r="12057" spans="1:5" outlineLevel="1" x14ac:dyDescent="0.35">
      <c r="A12057" s="25">
        <f>A12056</f>
        <v>43861</v>
      </c>
      <c r="B12057" s="24" t="str">
        <f>B12056</f>
        <v>MATTHEW GODWIN</v>
      </c>
      <c r="C12057" s="26">
        <f>SUBTOTAL(9,C12056:C12056)</f>
        <v>131.21</v>
      </c>
      <c r="D12057" s="26" t="str">
        <f>IF(E12057="","TOTAL","")</f>
        <v>TOTAL</v>
      </c>
    </row>
    <row r="12058" spans="1:5" outlineLevel="2" x14ac:dyDescent="0.35">
      <c r="A12058" s="11">
        <v>43861</v>
      </c>
      <c r="B12058" t="s">
        <v>2111</v>
      </c>
      <c r="C12058" s="5">
        <v>96</v>
      </c>
      <c r="D12058" s="26" t="str">
        <f>IF(E12058="","TOTAL","")</f>
        <v/>
      </c>
      <c r="E12058" t="s">
        <v>99</v>
      </c>
    </row>
    <row r="12059" spans="1:5" outlineLevel="1" x14ac:dyDescent="0.35">
      <c r="A12059" s="25">
        <f>A12058</f>
        <v>43861</v>
      </c>
      <c r="B12059" s="24" t="str">
        <f>B12058</f>
        <v>MEAGAN WIEN</v>
      </c>
      <c r="C12059" s="26">
        <f>SUBTOTAL(9,C12058:C12058)</f>
        <v>96</v>
      </c>
      <c r="D12059" s="26" t="str">
        <f>IF(E12059="","TOTAL","")</f>
        <v>TOTAL</v>
      </c>
    </row>
    <row r="12060" spans="1:5" outlineLevel="2" x14ac:dyDescent="0.35">
      <c r="A12060" s="11">
        <v>43861</v>
      </c>
      <c r="B12060" t="s">
        <v>2112</v>
      </c>
      <c r="C12060" s="5">
        <v>384</v>
      </c>
      <c r="D12060" s="26" t="str">
        <f>IF(E12060="","TOTAL","")</f>
        <v/>
      </c>
      <c r="E12060" t="s">
        <v>99</v>
      </c>
    </row>
    <row r="12061" spans="1:5" outlineLevel="1" x14ac:dyDescent="0.35">
      <c r="A12061" s="25">
        <f>A12060</f>
        <v>43861</v>
      </c>
      <c r="B12061" s="24" t="str">
        <f>B12060</f>
        <v>MICHAEL JONES</v>
      </c>
      <c r="C12061" s="26">
        <f>SUBTOTAL(9,C12060:C12060)</f>
        <v>384</v>
      </c>
      <c r="D12061" s="26" t="str">
        <f>IF(E12061="","TOTAL","")</f>
        <v>TOTAL</v>
      </c>
    </row>
    <row r="12062" spans="1:5" outlineLevel="2" x14ac:dyDescent="0.35">
      <c r="A12062" s="11">
        <v>43861</v>
      </c>
      <c r="B12062" t="s">
        <v>2113</v>
      </c>
      <c r="C12062" s="5">
        <v>50.01</v>
      </c>
      <c r="D12062" s="26" t="str">
        <f>IF(E12062="","TOTAL","")</f>
        <v/>
      </c>
      <c r="E12062" t="s">
        <v>97</v>
      </c>
    </row>
    <row r="12063" spans="1:5" outlineLevel="2" x14ac:dyDescent="0.35">
      <c r="A12063" s="11">
        <v>43861</v>
      </c>
      <c r="B12063" t="s">
        <v>2113</v>
      </c>
      <c r="C12063" s="5">
        <v>85</v>
      </c>
      <c r="D12063" s="26" t="str">
        <f>IF(E12063="","TOTAL","")</f>
        <v/>
      </c>
      <c r="E12063" t="s">
        <v>82</v>
      </c>
    </row>
    <row r="12064" spans="1:5" outlineLevel="1" x14ac:dyDescent="0.35">
      <c r="A12064" s="25">
        <f>A12063</f>
        <v>43861</v>
      </c>
      <c r="B12064" s="24" t="str">
        <f>B12063</f>
        <v>MICHAEL LANGAN</v>
      </c>
      <c r="C12064" s="26">
        <f>SUBTOTAL(9,C12062:C12063)</f>
        <v>135.01</v>
      </c>
      <c r="D12064" s="26" t="str">
        <f>IF(E12064="","TOTAL","")</f>
        <v>TOTAL</v>
      </c>
    </row>
    <row r="12065" spans="1:5" outlineLevel="2" x14ac:dyDescent="0.35">
      <c r="A12065" s="11">
        <v>43861</v>
      </c>
      <c r="B12065" t="s">
        <v>318</v>
      </c>
      <c r="C12065" s="5">
        <v>269.68</v>
      </c>
      <c r="D12065" s="26" t="str">
        <f>IF(E12065="","TOTAL","")</f>
        <v/>
      </c>
      <c r="E12065" t="s">
        <v>101</v>
      </c>
    </row>
    <row r="12066" spans="1:5" outlineLevel="1" x14ac:dyDescent="0.35">
      <c r="A12066" s="25">
        <f>A12065</f>
        <v>43861</v>
      </c>
      <c r="B12066" s="24" t="str">
        <f>B12065</f>
        <v>MICHAEL MOTA</v>
      </c>
      <c r="C12066" s="26">
        <f>SUBTOTAL(9,C12065:C12065)</f>
        <v>269.68</v>
      </c>
      <c r="D12066" s="26" t="str">
        <f>IF(E12066="","TOTAL","")</f>
        <v>TOTAL</v>
      </c>
    </row>
    <row r="12067" spans="1:5" outlineLevel="2" x14ac:dyDescent="0.35">
      <c r="A12067" s="11">
        <v>43861</v>
      </c>
      <c r="B12067" t="s">
        <v>1531</v>
      </c>
      <c r="C12067" s="5">
        <v>7.63</v>
      </c>
      <c r="D12067" s="26" t="str">
        <f>IF(E12067="","TOTAL","")</f>
        <v/>
      </c>
      <c r="E12067" t="s">
        <v>101</v>
      </c>
    </row>
    <row r="12068" spans="1:5" outlineLevel="1" x14ac:dyDescent="0.35">
      <c r="A12068" s="25">
        <f>A12067</f>
        <v>43861</v>
      </c>
      <c r="B12068" s="24" t="str">
        <f>B12067</f>
        <v>PAMELA SPARKS</v>
      </c>
      <c r="C12068" s="26">
        <f>SUBTOTAL(9,C12067:C12067)</f>
        <v>7.63</v>
      </c>
      <c r="D12068" s="26" t="str">
        <f>IF(E12068="","TOTAL","")</f>
        <v>TOTAL</v>
      </c>
    </row>
    <row r="12069" spans="1:5" outlineLevel="2" x14ac:dyDescent="0.35">
      <c r="A12069" s="11">
        <v>43861</v>
      </c>
      <c r="B12069" t="s">
        <v>2114</v>
      </c>
      <c r="C12069" s="5">
        <v>304</v>
      </c>
      <c r="D12069" s="26" t="str">
        <f>IF(E12069="","TOTAL","")</f>
        <v/>
      </c>
      <c r="E12069" t="s">
        <v>99</v>
      </c>
    </row>
    <row r="12070" spans="1:5" outlineLevel="1" x14ac:dyDescent="0.35">
      <c r="A12070" s="25">
        <f>A12069</f>
        <v>43861</v>
      </c>
      <c r="B12070" s="24" t="str">
        <f>B12069</f>
        <v>PETER NEUMANN</v>
      </c>
      <c r="C12070" s="26">
        <f>SUBTOTAL(9,C12069:C12069)</f>
        <v>304</v>
      </c>
      <c r="D12070" s="26" t="str">
        <f>IF(E12070="","TOTAL","")</f>
        <v>TOTAL</v>
      </c>
    </row>
    <row r="12071" spans="1:5" outlineLevel="2" x14ac:dyDescent="0.35">
      <c r="A12071" s="11">
        <v>43861</v>
      </c>
      <c r="B12071" t="s">
        <v>2115</v>
      </c>
      <c r="C12071" s="5">
        <v>282.31</v>
      </c>
      <c r="D12071" s="26" t="str">
        <f>IF(E12071="","TOTAL","")</f>
        <v/>
      </c>
      <c r="E12071" t="s">
        <v>101</v>
      </c>
    </row>
    <row r="12072" spans="1:5" outlineLevel="2" x14ac:dyDescent="0.35">
      <c r="A12072" s="11">
        <v>43861</v>
      </c>
      <c r="B12072" t="s">
        <v>2115</v>
      </c>
      <c r="C12072" s="5">
        <v>661.98</v>
      </c>
      <c r="D12072" s="26" t="str">
        <f>IF(E12072="","TOTAL","")</f>
        <v/>
      </c>
      <c r="E12072" t="s">
        <v>97</v>
      </c>
    </row>
    <row r="12073" spans="1:5" outlineLevel="2" x14ac:dyDescent="0.35">
      <c r="A12073" s="11">
        <v>43861</v>
      </c>
      <c r="B12073" t="s">
        <v>2115</v>
      </c>
      <c r="C12073" s="5">
        <v>225</v>
      </c>
      <c r="D12073" s="26" t="str">
        <f>IF(E12073="","TOTAL","")</f>
        <v/>
      </c>
      <c r="E12073" t="s">
        <v>82</v>
      </c>
    </row>
    <row r="12074" spans="1:5" outlineLevel="1" x14ac:dyDescent="0.35">
      <c r="A12074" s="25">
        <f>A12073</f>
        <v>43861</v>
      </c>
      <c r="B12074" s="24" t="str">
        <f>B12073</f>
        <v>PETER THOMAS</v>
      </c>
      <c r="C12074" s="26">
        <f>SUBTOTAL(9,C12071:C12073)</f>
        <v>1169.29</v>
      </c>
      <c r="D12074" s="26" t="str">
        <f>IF(E12074="","TOTAL","")</f>
        <v>TOTAL</v>
      </c>
    </row>
    <row r="12075" spans="1:5" outlineLevel="2" x14ac:dyDescent="0.35">
      <c r="A12075" s="11">
        <v>43861</v>
      </c>
      <c r="B12075" t="s">
        <v>524</v>
      </c>
      <c r="C12075" s="5">
        <v>241.27</v>
      </c>
      <c r="D12075" s="26" t="str">
        <f>IF(E12075="","TOTAL","")</f>
        <v/>
      </c>
      <c r="E12075" t="s">
        <v>89</v>
      </c>
    </row>
    <row r="12076" spans="1:5" outlineLevel="1" x14ac:dyDescent="0.35">
      <c r="A12076" s="25">
        <f>A12075</f>
        <v>43861</v>
      </c>
      <c r="B12076" s="24" t="str">
        <f>B12075</f>
        <v>REBECCA WINGFIELD</v>
      </c>
      <c r="C12076" s="26">
        <f>SUBTOTAL(9,C12075:C12075)</f>
        <v>241.27</v>
      </c>
      <c r="D12076" s="26" t="str">
        <f>IF(E12076="","TOTAL","")</f>
        <v>TOTAL</v>
      </c>
    </row>
    <row r="12077" spans="1:5" outlineLevel="2" x14ac:dyDescent="0.35">
      <c r="A12077" s="11">
        <v>43861</v>
      </c>
      <c r="B12077" t="s">
        <v>736</v>
      </c>
      <c r="C12077" s="5">
        <v>153.69</v>
      </c>
      <c r="D12077" s="26" t="str">
        <f>IF(E12077="","TOTAL","")</f>
        <v/>
      </c>
      <c r="E12077" t="s">
        <v>101</v>
      </c>
    </row>
    <row r="12078" spans="1:5" outlineLevel="2" x14ac:dyDescent="0.35">
      <c r="A12078" s="11">
        <v>43861</v>
      </c>
      <c r="B12078" t="s">
        <v>736</v>
      </c>
      <c r="C12078" s="5">
        <v>12.77</v>
      </c>
      <c r="D12078" s="26" t="str">
        <f>IF(E12078="","TOTAL","")</f>
        <v/>
      </c>
      <c r="E12078" t="s">
        <v>97</v>
      </c>
    </row>
    <row r="12079" spans="1:5" outlineLevel="1" x14ac:dyDescent="0.35">
      <c r="A12079" s="25">
        <f>A12078</f>
        <v>43861</v>
      </c>
      <c r="B12079" s="24" t="str">
        <f>B12078</f>
        <v>RONALD MOSHER</v>
      </c>
      <c r="C12079" s="26">
        <f>SUBTOTAL(9,C12077:C12078)</f>
        <v>166.46</v>
      </c>
      <c r="D12079" s="26" t="str">
        <f>IF(E12079="","TOTAL","")</f>
        <v>TOTAL</v>
      </c>
    </row>
    <row r="12080" spans="1:5" outlineLevel="2" x14ac:dyDescent="0.35">
      <c r="A12080" s="11">
        <v>43861</v>
      </c>
      <c r="B12080" t="s">
        <v>2116</v>
      </c>
      <c r="C12080" s="5">
        <v>46.97</v>
      </c>
      <c r="D12080" s="26" t="str">
        <f>IF(E12080="","TOTAL","")</f>
        <v/>
      </c>
      <c r="E12080" t="s">
        <v>97</v>
      </c>
    </row>
    <row r="12081" spans="1:5" outlineLevel="1" x14ac:dyDescent="0.35">
      <c r="A12081" s="25">
        <f>A12080</f>
        <v>43861</v>
      </c>
      <c r="B12081" s="24" t="str">
        <f>B12080</f>
        <v>ROSLYN FINK</v>
      </c>
      <c r="C12081" s="26">
        <f>SUBTOTAL(9,C12080:C12080)</f>
        <v>46.97</v>
      </c>
      <c r="D12081" s="26" t="str">
        <f>IF(E12081="","TOTAL","")</f>
        <v>TOTAL</v>
      </c>
    </row>
    <row r="12082" spans="1:5" outlineLevel="2" x14ac:dyDescent="0.35">
      <c r="A12082" s="11">
        <v>43861</v>
      </c>
      <c r="B12082" t="s">
        <v>2117</v>
      </c>
      <c r="C12082" s="5">
        <v>198.95</v>
      </c>
      <c r="D12082" s="26" t="str">
        <f>IF(E12082="","TOTAL","")</f>
        <v/>
      </c>
      <c r="E12082" t="s">
        <v>101</v>
      </c>
    </row>
    <row r="12083" spans="1:5" outlineLevel="2" x14ac:dyDescent="0.35">
      <c r="A12083" s="11">
        <v>43861</v>
      </c>
      <c r="B12083" t="s">
        <v>2117</v>
      </c>
      <c r="C12083" s="5">
        <v>201.67</v>
      </c>
      <c r="D12083" s="26" t="str">
        <f>IF(E12083="","TOTAL","")</f>
        <v/>
      </c>
      <c r="E12083" t="s">
        <v>97</v>
      </c>
    </row>
    <row r="12084" spans="1:5" outlineLevel="1" x14ac:dyDescent="0.35">
      <c r="A12084" s="25">
        <f>A12083</f>
        <v>43861</v>
      </c>
      <c r="B12084" s="24" t="str">
        <f>B12083</f>
        <v>ROYAL THOMAS</v>
      </c>
      <c r="C12084" s="26">
        <f>SUBTOTAL(9,C12082:C12083)</f>
        <v>400.62</v>
      </c>
      <c r="D12084" s="26" t="str">
        <f>IF(E12084="","TOTAL","")</f>
        <v>TOTAL</v>
      </c>
    </row>
    <row r="12085" spans="1:5" outlineLevel="2" x14ac:dyDescent="0.35">
      <c r="A12085" s="11">
        <v>43861</v>
      </c>
      <c r="B12085" t="s">
        <v>1265</v>
      </c>
      <c r="C12085" s="5">
        <v>29.43</v>
      </c>
      <c r="D12085" s="26" t="str">
        <f>IF(E12085="","TOTAL","")</f>
        <v/>
      </c>
      <c r="E12085" t="s">
        <v>101</v>
      </c>
    </row>
    <row r="12086" spans="1:5" outlineLevel="1" x14ac:dyDescent="0.35">
      <c r="A12086" s="25">
        <f>A12085</f>
        <v>43861</v>
      </c>
      <c r="B12086" s="24" t="str">
        <f>B12085</f>
        <v>RYAN WILSHUSEN</v>
      </c>
      <c r="C12086" s="26">
        <f>SUBTOTAL(9,C12085:C12085)</f>
        <v>29.43</v>
      </c>
      <c r="D12086" s="26" t="str">
        <f>IF(E12086="","TOTAL","")</f>
        <v>TOTAL</v>
      </c>
    </row>
    <row r="12087" spans="1:5" outlineLevel="2" x14ac:dyDescent="0.35">
      <c r="A12087" s="11">
        <v>43861</v>
      </c>
      <c r="B12087" t="s">
        <v>2118</v>
      </c>
      <c r="C12087" s="5">
        <v>30.06</v>
      </c>
      <c r="D12087" s="26" t="str">
        <f>IF(E12087="","TOTAL","")</f>
        <v/>
      </c>
      <c r="E12087" t="s">
        <v>79</v>
      </c>
    </row>
    <row r="12088" spans="1:5" outlineLevel="1" x14ac:dyDescent="0.35">
      <c r="A12088" s="25">
        <f>A12087</f>
        <v>43861</v>
      </c>
      <c r="B12088" s="24" t="str">
        <f>B12087</f>
        <v>SAMIRA HASSAN</v>
      </c>
      <c r="C12088" s="26">
        <f>SUBTOTAL(9,C12087:C12087)</f>
        <v>30.06</v>
      </c>
      <c r="D12088" s="26" t="str">
        <f>IF(E12088="","TOTAL","")</f>
        <v>TOTAL</v>
      </c>
    </row>
    <row r="12089" spans="1:5" outlineLevel="2" x14ac:dyDescent="0.35">
      <c r="A12089" s="11">
        <v>43861</v>
      </c>
      <c r="B12089" t="s">
        <v>2119</v>
      </c>
      <c r="C12089" s="5">
        <v>70</v>
      </c>
      <c r="D12089" s="26" t="str">
        <f>IF(E12089="","TOTAL","")</f>
        <v/>
      </c>
      <c r="E12089" t="s">
        <v>83</v>
      </c>
    </row>
    <row r="12090" spans="1:5" outlineLevel="2" x14ac:dyDescent="0.35">
      <c r="A12090" s="11">
        <v>43861</v>
      </c>
      <c r="B12090" t="s">
        <v>2119</v>
      </c>
      <c r="C12090" s="5">
        <v>270</v>
      </c>
      <c r="D12090" s="26" t="str">
        <f>IF(E12090="","TOTAL","")</f>
        <v/>
      </c>
      <c r="E12090" t="s">
        <v>82</v>
      </c>
    </row>
    <row r="12091" spans="1:5" outlineLevel="1" x14ac:dyDescent="0.35">
      <c r="A12091" s="25">
        <f>A12090</f>
        <v>43861</v>
      </c>
      <c r="B12091" s="24" t="str">
        <f>B12090</f>
        <v>SARAH ALBORZI</v>
      </c>
      <c r="C12091" s="26">
        <f>SUBTOTAL(9,C12089:C12090)</f>
        <v>340</v>
      </c>
      <c r="D12091" s="26" t="str">
        <f>IF(E12091="","TOTAL","")</f>
        <v>TOTAL</v>
      </c>
    </row>
    <row r="12092" spans="1:5" outlineLevel="2" x14ac:dyDescent="0.35">
      <c r="A12092" s="11">
        <v>43861</v>
      </c>
      <c r="B12092" t="s">
        <v>740</v>
      </c>
      <c r="C12092" s="5">
        <v>15.27</v>
      </c>
      <c r="D12092" s="26" t="str">
        <f>IF(E12092="","TOTAL","")</f>
        <v/>
      </c>
      <c r="E12092" t="s">
        <v>101</v>
      </c>
    </row>
    <row r="12093" spans="1:5" outlineLevel="1" x14ac:dyDescent="0.35">
      <c r="A12093" s="25">
        <f>A12092</f>
        <v>43861</v>
      </c>
      <c r="B12093" s="24" t="str">
        <f>B12092</f>
        <v>SHARON MITCHELL</v>
      </c>
      <c r="C12093" s="26">
        <f>SUBTOTAL(9,C12092:C12092)</f>
        <v>15.27</v>
      </c>
      <c r="D12093" s="26" t="str">
        <f>IF(E12093="","TOTAL","")</f>
        <v>TOTAL</v>
      </c>
    </row>
    <row r="12094" spans="1:5" outlineLevel="2" x14ac:dyDescent="0.35">
      <c r="A12094" s="11">
        <v>43861</v>
      </c>
      <c r="B12094" t="s">
        <v>2120</v>
      </c>
      <c r="C12094" s="5">
        <v>4.2</v>
      </c>
      <c r="D12094" s="26" t="str">
        <f>IF(E12094="","TOTAL","")</f>
        <v/>
      </c>
      <c r="E12094" t="s">
        <v>98</v>
      </c>
    </row>
    <row r="12095" spans="1:5" outlineLevel="1" x14ac:dyDescent="0.35">
      <c r="A12095" s="25">
        <f>A12094</f>
        <v>43861</v>
      </c>
      <c r="B12095" s="24" t="str">
        <f>B12094</f>
        <v>SHARON TAKAHASHI</v>
      </c>
      <c r="C12095" s="26">
        <f>SUBTOTAL(9,C12094:C12094)</f>
        <v>4.2</v>
      </c>
      <c r="D12095" s="26" t="str">
        <f>IF(E12095="","TOTAL","")</f>
        <v>TOTAL</v>
      </c>
    </row>
    <row r="12096" spans="1:5" outlineLevel="2" x14ac:dyDescent="0.35">
      <c r="A12096" s="11">
        <v>43861</v>
      </c>
      <c r="B12096" t="s">
        <v>2121</v>
      </c>
      <c r="C12096" s="5">
        <v>32.43</v>
      </c>
      <c r="D12096" s="26" t="str">
        <f>IF(E12096="","TOTAL","")</f>
        <v/>
      </c>
      <c r="E12096" t="s">
        <v>93</v>
      </c>
    </row>
    <row r="12097" spans="1:5" outlineLevel="1" x14ac:dyDescent="0.35">
      <c r="A12097" s="25">
        <f>A12096</f>
        <v>43861</v>
      </c>
      <c r="B12097" s="24" t="str">
        <f>B12096</f>
        <v>SHERI DENNISON</v>
      </c>
      <c r="C12097" s="26">
        <f>SUBTOTAL(9,C12096:C12096)</f>
        <v>32.43</v>
      </c>
      <c r="D12097" s="26" t="str">
        <f>IF(E12097="","TOTAL","")</f>
        <v>TOTAL</v>
      </c>
    </row>
    <row r="12098" spans="1:5" outlineLevel="2" x14ac:dyDescent="0.35">
      <c r="A12098" s="11">
        <v>43861</v>
      </c>
      <c r="B12098" t="s">
        <v>2122</v>
      </c>
      <c r="C12098" s="5">
        <v>50.98</v>
      </c>
      <c r="D12098" s="26" t="str">
        <f>IF(E12098="","TOTAL","")</f>
        <v/>
      </c>
      <c r="E12098" t="s">
        <v>97</v>
      </c>
    </row>
    <row r="12099" spans="1:5" outlineLevel="1" x14ac:dyDescent="0.35">
      <c r="A12099" s="25">
        <f>A12098</f>
        <v>43861</v>
      </c>
      <c r="B12099" s="24" t="str">
        <f>B12098</f>
        <v>STACEY BECK</v>
      </c>
      <c r="C12099" s="26">
        <f>SUBTOTAL(9,C12098:C12098)</f>
        <v>50.98</v>
      </c>
      <c r="D12099" s="26" t="str">
        <f>IF(E12099="","TOTAL","")</f>
        <v>TOTAL</v>
      </c>
    </row>
    <row r="12100" spans="1:5" outlineLevel="2" x14ac:dyDescent="0.35">
      <c r="A12100" s="11">
        <v>43861</v>
      </c>
      <c r="B12100" t="s">
        <v>2123</v>
      </c>
      <c r="C12100" s="5">
        <v>182.03</v>
      </c>
      <c r="D12100" s="26" t="str">
        <f>IF(E12100="","TOTAL","")</f>
        <v/>
      </c>
      <c r="E12100" t="s">
        <v>101</v>
      </c>
    </row>
    <row r="12101" spans="1:5" outlineLevel="2" x14ac:dyDescent="0.35">
      <c r="A12101" s="11">
        <v>43861</v>
      </c>
      <c r="B12101" t="s">
        <v>2123</v>
      </c>
      <c r="C12101" s="5">
        <v>29.18</v>
      </c>
      <c r="D12101" s="26" t="str">
        <f>IF(E12101="","TOTAL","")</f>
        <v/>
      </c>
      <c r="E12101" t="s">
        <v>97</v>
      </c>
    </row>
    <row r="12102" spans="1:5" outlineLevel="1" x14ac:dyDescent="0.35">
      <c r="A12102" s="25">
        <f>A12101</f>
        <v>43861</v>
      </c>
      <c r="B12102" s="24" t="str">
        <f>B12101</f>
        <v>STACY SLATER</v>
      </c>
      <c r="C12102" s="26">
        <f>SUBTOTAL(9,C12100:C12101)</f>
        <v>211.21</v>
      </c>
      <c r="D12102" s="26" t="str">
        <f>IF(E12102="","TOTAL","")</f>
        <v>TOTAL</v>
      </c>
    </row>
    <row r="12103" spans="1:5" outlineLevel="2" x14ac:dyDescent="0.35">
      <c r="A12103" s="11">
        <v>43861</v>
      </c>
      <c r="B12103" t="s">
        <v>2124</v>
      </c>
      <c r="C12103" s="5">
        <v>44.65</v>
      </c>
      <c r="D12103" s="26" t="str">
        <f>IF(E12103="","TOTAL","")</f>
        <v/>
      </c>
      <c r="E12103" t="s">
        <v>76</v>
      </c>
    </row>
    <row r="12104" spans="1:5" outlineLevel="1" x14ac:dyDescent="0.35">
      <c r="A12104" s="25">
        <f>A12103</f>
        <v>43861</v>
      </c>
      <c r="B12104" s="24" t="str">
        <f>B12103</f>
        <v>STEPHANIE COLLADO</v>
      </c>
      <c r="C12104" s="26">
        <f>SUBTOTAL(9,C12103:C12103)</f>
        <v>44.65</v>
      </c>
      <c r="D12104" s="26" t="str">
        <f>IF(E12104="","TOTAL","")</f>
        <v>TOTAL</v>
      </c>
    </row>
    <row r="12105" spans="1:5" outlineLevel="2" x14ac:dyDescent="0.35">
      <c r="A12105" s="11">
        <v>43861</v>
      </c>
      <c r="B12105" t="s">
        <v>2125</v>
      </c>
      <c r="C12105" s="5">
        <v>106.17</v>
      </c>
      <c r="D12105" s="26" t="str">
        <f>IF(E12105="","TOTAL","")</f>
        <v/>
      </c>
      <c r="E12105" t="s">
        <v>89</v>
      </c>
    </row>
    <row r="12106" spans="1:5" outlineLevel="2" x14ac:dyDescent="0.35">
      <c r="A12106" s="11">
        <v>43861</v>
      </c>
      <c r="B12106" t="s">
        <v>2125</v>
      </c>
      <c r="C12106" s="5">
        <v>189.39</v>
      </c>
      <c r="D12106" s="26" t="str">
        <f>IF(E12106="","TOTAL","")</f>
        <v/>
      </c>
      <c r="E12106" t="s">
        <v>93</v>
      </c>
    </row>
    <row r="12107" spans="1:5" outlineLevel="2" x14ac:dyDescent="0.35">
      <c r="A12107" s="11">
        <v>43861</v>
      </c>
      <c r="B12107" t="s">
        <v>2125</v>
      </c>
      <c r="C12107" s="5">
        <v>77</v>
      </c>
      <c r="D12107" s="26" t="str">
        <f>IF(E12107="","TOTAL","")</f>
        <v/>
      </c>
      <c r="E12107" t="s">
        <v>79</v>
      </c>
    </row>
    <row r="12108" spans="1:5" outlineLevel="1" x14ac:dyDescent="0.35">
      <c r="A12108" s="25">
        <f>A12107</f>
        <v>43861</v>
      </c>
      <c r="B12108" s="24" t="str">
        <f>B12107</f>
        <v>STEPHANIE VAUGHAN</v>
      </c>
      <c r="C12108" s="26">
        <f>SUBTOTAL(9,C12105:C12107)</f>
        <v>372.56</v>
      </c>
      <c r="D12108" s="26" t="str">
        <f>IF(E12108="","TOTAL","")</f>
        <v>TOTAL</v>
      </c>
    </row>
    <row r="12109" spans="1:5" outlineLevel="2" x14ac:dyDescent="0.35">
      <c r="A12109" s="11">
        <v>43861</v>
      </c>
      <c r="B12109" t="s">
        <v>2126</v>
      </c>
      <c r="C12109" s="5">
        <v>176.23</v>
      </c>
      <c r="D12109" s="26" t="str">
        <f>IF(E12109="","TOTAL","")</f>
        <v/>
      </c>
      <c r="E12109" t="s">
        <v>101</v>
      </c>
    </row>
    <row r="12110" spans="1:5" outlineLevel="1" x14ac:dyDescent="0.35">
      <c r="A12110" s="25">
        <f>A12109</f>
        <v>43861</v>
      </c>
      <c r="B12110" s="24" t="str">
        <f>B12109</f>
        <v>STEPHEN REICHARDT</v>
      </c>
      <c r="C12110" s="26">
        <f>SUBTOTAL(9,C12109:C12109)</f>
        <v>176.23</v>
      </c>
      <c r="D12110" s="26" t="str">
        <f>IF(E12110="","TOTAL","")</f>
        <v>TOTAL</v>
      </c>
    </row>
    <row r="12111" spans="1:5" outlineLevel="2" x14ac:dyDescent="0.35">
      <c r="A12111" s="11">
        <v>43861</v>
      </c>
      <c r="B12111" t="s">
        <v>1484</v>
      </c>
      <c r="C12111" s="5">
        <v>72</v>
      </c>
      <c r="D12111" s="26" t="str">
        <f>IF(E12111="","TOTAL","")</f>
        <v/>
      </c>
      <c r="E12111" t="s">
        <v>92</v>
      </c>
    </row>
    <row r="12112" spans="1:5" outlineLevel="1" x14ac:dyDescent="0.35">
      <c r="A12112" s="25">
        <f>A12111</f>
        <v>43861</v>
      </c>
      <c r="B12112" s="24" t="str">
        <f>B12111</f>
        <v>SUZANNE CRAWFORD</v>
      </c>
      <c r="C12112" s="26">
        <f>SUBTOTAL(9,C12111:C12111)</f>
        <v>72</v>
      </c>
      <c r="D12112" s="26" t="str">
        <f>IF(E12112="","TOTAL","")</f>
        <v>TOTAL</v>
      </c>
    </row>
    <row r="12113" spans="1:5" outlineLevel="2" x14ac:dyDescent="0.35">
      <c r="A12113" s="11">
        <v>43861</v>
      </c>
      <c r="B12113" t="s">
        <v>2127</v>
      </c>
      <c r="C12113" s="5">
        <v>195.5</v>
      </c>
      <c r="D12113" s="26" t="str">
        <f>IF(E12113="","TOTAL","")</f>
        <v/>
      </c>
      <c r="E12113" t="s">
        <v>101</v>
      </c>
    </row>
    <row r="12114" spans="1:5" outlineLevel="2" x14ac:dyDescent="0.35">
      <c r="A12114" s="11">
        <v>43861</v>
      </c>
      <c r="B12114" t="s">
        <v>2127</v>
      </c>
      <c r="C12114" s="5">
        <v>441.87</v>
      </c>
      <c r="D12114" s="26" t="str">
        <f>IF(E12114="","TOTAL","")</f>
        <v/>
      </c>
      <c r="E12114" t="s">
        <v>97</v>
      </c>
    </row>
    <row r="12115" spans="1:5" outlineLevel="2" x14ac:dyDescent="0.35">
      <c r="A12115" s="11">
        <v>43861</v>
      </c>
      <c r="B12115" t="s">
        <v>2127</v>
      </c>
      <c r="C12115" s="5">
        <v>85</v>
      </c>
      <c r="D12115" s="26" t="str">
        <f>IF(E12115="","TOTAL","")</f>
        <v/>
      </c>
      <c r="E12115" t="s">
        <v>82</v>
      </c>
    </row>
    <row r="12116" spans="1:5" outlineLevel="1" x14ac:dyDescent="0.35">
      <c r="A12116" s="25">
        <f>A12115</f>
        <v>43861</v>
      </c>
      <c r="B12116" s="24" t="str">
        <f>B12115</f>
        <v>THOMAS MCPHERSON</v>
      </c>
      <c r="C12116" s="26">
        <f>SUBTOTAL(9,C12113:C12115)</f>
        <v>722.37</v>
      </c>
      <c r="D12116" s="26" t="str">
        <f>IF(E12116="","TOTAL","")</f>
        <v>TOTAL</v>
      </c>
    </row>
    <row r="12117" spans="1:5" outlineLevel="2" x14ac:dyDescent="0.35">
      <c r="A12117" s="11">
        <v>43861</v>
      </c>
      <c r="B12117" t="s">
        <v>2128</v>
      </c>
      <c r="C12117" s="5">
        <v>294.3</v>
      </c>
      <c r="D12117" s="26" t="str">
        <f>IF(E12117="","TOTAL","")</f>
        <v/>
      </c>
      <c r="E12117" t="s">
        <v>101</v>
      </c>
    </row>
    <row r="12118" spans="1:5" outlineLevel="1" x14ac:dyDescent="0.35">
      <c r="A12118" s="25">
        <f>A12117</f>
        <v>43861</v>
      </c>
      <c r="B12118" s="24" t="str">
        <f>B12117</f>
        <v>TIMOTHY MUELLER</v>
      </c>
      <c r="C12118" s="26">
        <f>SUBTOTAL(9,C12117:C12117)</f>
        <v>294.3</v>
      </c>
      <c r="D12118" s="26" t="str">
        <f>IF(E12118="","TOTAL","")</f>
        <v>TOTAL</v>
      </c>
    </row>
    <row r="12119" spans="1:5" outlineLevel="2" x14ac:dyDescent="0.35">
      <c r="A12119" s="11">
        <v>43861</v>
      </c>
      <c r="B12119" t="s">
        <v>2129</v>
      </c>
      <c r="C12119" s="5">
        <v>336</v>
      </c>
      <c r="D12119" s="26" t="str">
        <f>IF(E12119="","TOTAL","")</f>
        <v/>
      </c>
      <c r="E12119" t="s">
        <v>99</v>
      </c>
    </row>
    <row r="12120" spans="1:5" outlineLevel="1" x14ac:dyDescent="0.35">
      <c r="A12120" s="25">
        <f>A12119</f>
        <v>43861</v>
      </c>
      <c r="B12120" s="24" t="str">
        <f>B12119</f>
        <v>TIMOTHY SZAFRAN</v>
      </c>
      <c r="C12120" s="26">
        <f>SUBTOTAL(9,C12119:C12119)</f>
        <v>336</v>
      </c>
      <c r="D12120" s="26" t="str">
        <f>IF(E12120="","TOTAL","")</f>
        <v>TOTAL</v>
      </c>
    </row>
    <row r="12121" spans="1:5" outlineLevel="2" x14ac:dyDescent="0.35">
      <c r="A12121" s="11">
        <v>43861</v>
      </c>
      <c r="B12121" t="s">
        <v>2130</v>
      </c>
      <c r="C12121" s="5">
        <v>194.35</v>
      </c>
      <c r="D12121" s="26" t="str">
        <f>IF(E12121="","TOTAL","")</f>
        <v/>
      </c>
      <c r="E12121" t="s">
        <v>101</v>
      </c>
    </row>
    <row r="12122" spans="1:5" outlineLevel="2" x14ac:dyDescent="0.35">
      <c r="A12122" s="11">
        <v>43861</v>
      </c>
      <c r="B12122" t="s">
        <v>2130</v>
      </c>
      <c r="C12122" s="5">
        <v>2.66</v>
      </c>
      <c r="D12122" s="26" t="str">
        <f>IF(E12122="","TOTAL","")</f>
        <v/>
      </c>
      <c r="E12122" t="s">
        <v>97</v>
      </c>
    </row>
    <row r="12123" spans="1:5" outlineLevel="1" x14ac:dyDescent="0.35">
      <c r="A12123" s="25">
        <f>A12122</f>
        <v>43861</v>
      </c>
      <c r="B12123" s="24" t="str">
        <f>B12122</f>
        <v>TRAVIS TURGEON</v>
      </c>
      <c r="C12123" s="26">
        <f>SUBTOTAL(9,C12121:C12122)</f>
        <v>197.01</v>
      </c>
      <c r="D12123" s="26" t="str">
        <f>IF(E12123="","TOTAL","")</f>
        <v>TOTAL</v>
      </c>
    </row>
    <row r="12124" spans="1:5" outlineLevel="2" x14ac:dyDescent="0.35">
      <c r="A12124" s="11">
        <v>43861</v>
      </c>
      <c r="B12124" t="s">
        <v>2131</v>
      </c>
      <c r="C12124" s="5">
        <v>157.56</v>
      </c>
      <c r="D12124" s="26" t="str">
        <f>IF(E12124="","TOTAL","")</f>
        <v/>
      </c>
      <c r="E12124" t="s">
        <v>101</v>
      </c>
    </row>
    <row r="12125" spans="1:5" outlineLevel="1" x14ac:dyDescent="0.35">
      <c r="A12125" s="25">
        <f>A12124</f>
        <v>43861</v>
      </c>
      <c r="B12125" s="24" t="str">
        <f>B12124</f>
        <v>TREMIA POLK</v>
      </c>
      <c r="C12125" s="26">
        <f>SUBTOTAL(9,C12124:C12124)</f>
        <v>157.56</v>
      </c>
      <c r="D12125" s="26" t="str">
        <f>IF(E12125="","TOTAL","")</f>
        <v>TOTAL</v>
      </c>
    </row>
    <row r="12126" spans="1:5" outlineLevel="2" x14ac:dyDescent="0.35">
      <c r="A12126" s="11">
        <v>43861</v>
      </c>
      <c r="B12126" t="s">
        <v>2132</v>
      </c>
      <c r="C12126" s="5">
        <v>35.229999999999997</v>
      </c>
      <c r="D12126" s="26" t="str">
        <f>IF(E12126="","TOTAL","")</f>
        <v/>
      </c>
      <c r="E12126" t="s">
        <v>93</v>
      </c>
    </row>
    <row r="12127" spans="1:5" outlineLevel="1" x14ac:dyDescent="0.35">
      <c r="A12127" s="25">
        <f>A12126</f>
        <v>43861</v>
      </c>
      <c r="B12127" s="24" t="str">
        <f>B12126</f>
        <v>TRESA MOSLEY-NELSON</v>
      </c>
      <c r="C12127" s="26">
        <f>SUBTOTAL(9,C12126:C12126)</f>
        <v>35.229999999999997</v>
      </c>
      <c r="D12127" s="26" t="str">
        <f>IF(E12127="","TOTAL","")</f>
        <v>TOTAL</v>
      </c>
    </row>
    <row r="12128" spans="1:5" outlineLevel="2" x14ac:dyDescent="0.35">
      <c r="A12128" s="11">
        <v>43861</v>
      </c>
      <c r="B12128" t="s">
        <v>2133</v>
      </c>
      <c r="C12128" s="5">
        <v>48</v>
      </c>
      <c r="D12128" s="26" t="str">
        <f>IF(E12128="","TOTAL","")</f>
        <v/>
      </c>
      <c r="E12128" t="s">
        <v>97</v>
      </c>
    </row>
    <row r="12129" spans="1:5" outlineLevel="1" x14ac:dyDescent="0.35">
      <c r="A12129" s="25">
        <f>A12128</f>
        <v>43861</v>
      </c>
      <c r="B12129" s="24" t="str">
        <f>B12128</f>
        <v>VALERIE DAVENPORT</v>
      </c>
      <c r="C12129" s="26">
        <f>SUBTOTAL(9,C12128:C12128)</f>
        <v>48</v>
      </c>
      <c r="D12129" s="26" t="str">
        <f>IF(E12129="","TOTAL","")</f>
        <v>TOTAL</v>
      </c>
    </row>
    <row r="12130" spans="1:5" outlineLevel="2" x14ac:dyDescent="0.35">
      <c r="A12130" s="11">
        <v>43861</v>
      </c>
      <c r="B12130" t="s">
        <v>212</v>
      </c>
      <c r="C12130" s="5">
        <v>76.48</v>
      </c>
      <c r="D12130" s="26" t="str">
        <f>IF(E12130="","TOTAL","")</f>
        <v/>
      </c>
      <c r="E12130" t="s">
        <v>101</v>
      </c>
    </row>
    <row r="12131" spans="1:5" outlineLevel="1" x14ac:dyDescent="0.35">
      <c r="A12131" s="25">
        <f>A12130</f>
        <v>43861</v>
      </c>
      <c r="B12131" s="24" t="str">
        <f>B12130</f>
        <v>VINCE VERRETT</v>
      </c>
      <c r="C12131" s="26">
        <f>SUBTOTAL(9,C12130:C12130)</f>
        <v>76.48</v>
      </c>
      <c r="D12131" s="26" t="str">
        <f>IF(E12131="","TOTAL","")</f>
        <v>TOTAL</v>
      </c>
    </row>
    <row r="12132" spans="1:5" outlineLevel="2" x14ac:dyDescent="0.35">
      <c r="A12132" s="11">
        <v>43861</v>
      </c>
      <c r="B12132" t="s">
        <v>2134</v>
      </c>
      <c r="C12132" s="5">
        <v>1254.55</v>
      </c>
      <c r="D12132" s="26" t="str">
        <f>IF(E12132="","TOTAL","")</f>
        <v/>
      </c>
      <c r="E12132" t="s">
        <v>79</v>
      </c>
    </row>
    <row r="12133" spans="1:5" outlineLevel="1" x14ac:dyDescent="0.35">
      <c r="A12133" s="25">
        <f>A12132</f>
        <v>43861</v>
      </c>
      <c r="B12133" s="24" t="str">
        <f>B12132</f>
        <v>ENABLING DEVICES</v>
      </c>
      <c r="C12133" s="26">
        <f>SUBTOTAL(9,C12132:C12132)</f>
        <v>1254.55</v>
      </c>
      <c r="D12133" s="26" t="str">
        <f>IF(E12133="","TOTAL","")</f>
        <v>TOTAL</v>
      </c>
    </row>
    <row r="12134" spans="1:5" outlineLevel="2" x14ac:dyDescent="0.35">
      <c r="A12134" s="11">
        <v>43861</v>
      </c>
      <c r="B12134" t="s">
        <v>475</v>
      </c>
      <c r="C12134" s="5">
        <v>208.25</v>
      </c>
      <c r="D12134" s="26" t="str">
        <f>IF(E12134="","TOTAL","")</f>
        <v/>
      </c>
      <c r="E12134" t="s">
        <v>79</v>
      </c>
    </row>
    <row r="12135" spans="1:5" outlineLevel="2" x14ac:dyDescent="0.35">
      <c r="A12135" s="11">
        <v>43861</v>
      </c>
      <c r="B12135" t="s">
        <v>475</v>
      </c>
      <c r="C12135" s="5">
        <v>262.14</v>
      </c>
      <c r="D12135" s="26" t="str">
        <f>IF(E12135="","TOTAL","")</f>
        <v/>
      </c>
      <c r="E12135" t="s">
        <v>79</v>
      </c>
    </row>
    <row r="12136" spans="1:5" outlineLevel="2" x14ac:dyDescent="0.35">
      <c r="A12136" s="11">
        <v>43861</v>
      </c>
      <c r="B12136" t="s">
        <v>475</v>
      </c>
      <c r="C12136" s="5">
        <v>57.16</v>
      </c>
      <c r="D12136" s="26" t="str">
        <f>IF(E12136="","TOTAL","")</f>
        <v/>
      </c>
      <c r="E12136" t="s">
        <v>85</v>
      </c>
    </row>
    <row r="12137" spans="1:5" outlineLevel="1" x14ac:dyDescent="0.35">
      <c r="A12137" s="25">
        <f>A12136</f>
        <v>43861</v>
      </c>
      <c r="B12137" s="24" t="str">
        <f>B12136</f>
        <v>ENCOMPASS SUPPLY CHAIN SOLUTIONS INC</v>
      </c>
      <c r="C12137" s="26">
        <f>SUBTOTAL(9,C12134:C12136)</f>
        <v>527.54999999999995</v>
      </c>
      <c r="D12137" s="26" t="str">
        <f>IF(E12137="","TOTAL","")</f>
        <v>TOTAL</v>
      </c>
    </row>
    <row r="12138" spans="1:5" outlineLevel="2" x14ac:dyDescent="0.35">
      <c r="A12138" s="11">
        <v>43861</v>
      </c>
      <c r="B12138" t="s">
        <v>28</v>
      </c>
      <c r="C12138" s="5">
        <v>115.21</v>
      </c>
      <c r="D12138" s="26" t="str">
        <f>IF(E12138="","TOTAL","")</f>
        <v/>
      </c>
      <c r="E12138" t="s">
        <v>97</v>
      </c>
    </row>
    <row r="12139" spans="1:5" outlineLevel="2" x14ac:dyDescent="0.35">
      <c r="A12139" s="11">
        <v>43861</v>
      </c>
      <c r="B12139" t="s">
        <v>28</v>
      </c>
      <c r="C12139" s="5">
        <v>168.03</v>
      </c>
      <c r="D12139" s="26" t="str">
        <f>IF(E12139="","TOTAL","")</f>
        <v/>
      </c>
      <c r="E12139" t="s">
        <v>99</v>
      </c>
    </row>
    <row r="12140" spans="1:5" outlineLevel="2" x14ac:dyDescent="0.35">
      <c r="A12140" s="11">
        <v>43861</v>
      </c>
      <c r="B12140" t="s">
        <v>28</v>
      </c>
      <c r="C12140" s="5">
        <v>310.93</v>
      </c>
      <c r="D12140" s="26" t="str">
        <f>IF(E12140="","TOTAL","")</f>
        <v/>
      </c>
      <c r="E12140" t="s">
        <v>99</v>
      </c>
    </row>
    <row r="12141" spans="1:5" outlineLevel="1" x14ac:dyDescent="0.35">
      <c r="A12141" s="25">
        <f>A12140</f>
        <v>43861</v>
      </c>
      <c r="B12141" s="24" t="str">
        <f>B12140</f>
        <v>ENTERPRISE RENT-A-CAR COMPANY</v>
      </c>
      <c r="C12141" s="26">
        <f>SUBTOTAL(9,C12138:C12140)</f>
        <v>594.17000000000007</v>
      </c>
      <c r="D12141" s="26" t="str">
        <f>IF(E12141="","TOTAL","")</f>
        <v>TOTAL</v>
      </c>
    </row>
    <row r="12142" spans="1:5" outlineLevel="2" x14ac:dyDescent="0.35">
      <c r="A12142" s="11">
        <v>43861</v>
      </c>
      <c r="B12142" t="s">
        <v>341</v>
      </c>
      <c r="C12142" s="5">
        <v>7.17</v>
      </c>
      <c r="D12142" s="26" t="str">
        <f>IF(E12142="","TOTAL","")</f>
        <v/>
      </c>
      <c r="E12142" t="s">
        <v>99</v>
      </c>
    </row>
    <row r="12143" spans="1:5" outlineLevel="2" x14ac:dyDescent="0.35">
      <c r="A12143" s="11">
        <v>43861</v>
      </c>
      <c r="B12143" t="s">
        <v>341</v>
      </c>
      <c r="C12143" s="5">
        <v>1.1000000000000001</v>
      </c>
      <c r="D12143" s="26" t="str">
        <f>IF(E12143="","TOTAL","")</f>
        <v/>
      </c>
      <c r="E12143" t="s">
        <v>99</v>
      </c>
    </row>
    <row r="12144" spans="1:5" outlineLevel="2" x14ac:dyDescent="0.35">
      <c r="A12144" s="11">
        <v>43861</v>
      </c>
      <c r="B12144" t="s">
        <v>341</v>
      </c>
      <c r="C12144" s="5">
        <v>3.22</v>
      </c>
      <c r="D12144" s="26" t="str">
        <f>IF(E12144="","TOTAL","")</f>
        <v/>
      </c>
      <c r="E12144" t="s">
        <v>99</v>
      </c>
    </row>
    <row r="12145" spans="1:5" outlineLevel="2" x14ac:dyDescent="0.35">
      <c r="A12145" s="11">
        <v>43861</v>
      </c>
      <c r="B12145" t="s">
        <v>341</v>
      </c>
      <c r="C12145" s="5">
        <v>12.12</v>
      </c>
      <c r="D12145" s="26" t="str">
        <f>IF(E12145="","TOTAL","")</f>
        <v/>
      </c>
      <c r="E12145" t="s">
        <v>99</v>
      </c>
    </row>
    <row r="12146" spans="1:5" outlineLevel="2" x14ac:dyDescent="0.35">
      <c r="A12146" s="11">
        <v>43861</v>
      </c>
      <c r="B12146" t="s">
        <v>341</v>
      </c>
      <c r="C12146" s="5">
        <v>2.46</v>
      </c>
      <c r="D12146" s="26" t="str">
        <f>IF(E12146="","TOTAL","")</f>
        <v/>
      </c>
      <c r="E12146" t="s">
        <v>99</v>
      </c>
    </row>
    <row r="12147" spans="1:5" outlineLevel="2" x14ac:dyDescent="0.35">
      <c r="A12147" s="11">
        <v>43861</v>
      </c>
      <c r="B12147" t="s">
        <v>341</v>
      </c>
      <c r="C12147" s="5">
        <v>34.85</v>
      </c>
      <c r="D12147" s="26" t="str">
        <f>IF(E12147="","TOTAL","")</f>
        <v/>
      </c>
      <c r="E12147" t="s">
        <v>97</v>
      </c>
    </row>
    <row r="12148" spans="1:5" outlineLevel="2" x14ac:dyDescent="0.35">
      <c r="A12148" s="11">
        <v>43861</v>
      </c>
      <c r="B12148" t="s">
        <v>341</v>
      </c>
      <c r="C12148" s="5">
        <v>24.22</v>
      </c>
      <c r="D12148" s="26" t="str">
        <f>IF(E12148="","TOTAL","")</f>
        <v/>
      </c>
      <c r="E12148" t="s">
        <v>99</v>
      </c>
    </row>
    <row r="12149" spans="1:5" outlineLevel="2" x14ac:dyDescent="0.35">
      <c r="A12149" s="11">
        <v>43861</v>
      </c>
      <c r="B12149" t="s">
        <v>341</v>
      </c>
      <c r="C12149" s="5">
        <v>5.32</v>
      </c>
      <c r="D12149" s="26" t="str">
        <f>IF(E12149="","TOTAL","")</f>
        <v/>
      </c>
      <c r="E12149" t="s">
        <v>99</v>
      </c>
    </row>
    <row r="12150" spans="1:5" outlineLevel="2" x14ac:dyDescent="0.35">
      <c r="A12150" s="11">
        <v>43861</v>
      </c>
      <c r="B12150" t="s">
        <v>341</v>
      </c>
      <c r="C12150" s="5">
        <v>5.32</v>
      </c>
      <c r="D12150" s="26" t="str">
        <f>IF(E12150="","TOTAL","")</f>
        <v/>
      </c>
      <c r="E12150" t="s">
        <v>99</v>
      </c>
    </row>
    <row r="12151" spans="1:5" outlineLevel="2" x14ac:dyDescent="0.35">
      <c r="A12151" s="11">
        <v>43861</v>
      </c>
      <c r="B12151" t="s">
        <v>341</v>
      </c>
      <c r="C12151" s="5">
        <v>5.32</v>
      </c>
      <c r="D12151" s="26" t="str">
        <f>IF(E12151="","TOTAL","")</f>
        <v/>
      </c>
      <c r="E12151" t="s">
        <v>99</v>
      </c>
    </row>
    <row r="12152" spans="1:5" outlineLevel="2" x14ac:dyDescent="0.35">
      <c r="A12152" s="11">
        <v>43861</v>
      </c>
      <c r="B12152" t="s">
        <v>341</v>
      </c>
      <c r="C12152" s="5">
        <v>4.33</v>
      </c>
      <c r="D12152" s="26" t="str">
        <f>IF(E12152="","TOTAL","")</f>
        <v/>
      </c>
      <c r="E12152" t="s">
        <v>97</v>
      </c>
    </row>
    <row r="12153" spans="1:5" outlineLevel="2" x14ac:dyDescent="0.35">
      <c r="A12153" s="11">
        <v>43861</v>
      </c>
      <c r="B12153" t="s">
        <v>341</v>
      </c>
      <c r="C12153" s="5">
        <v>6.69</v>
      </c>
      <c r="D12153" s="26" t="str">
        <f>IF(E12153="","TOTAL","")</f>
        <v/>
      </c>
      <c r="E12153" t="s">
        <v>97</v>
      </c>
    </row>
    <row r="12154" spans="1:5" outlineLevel="2" x14ac:dyDescent="0.35">
      <c r="A12154" s="11">
        <v>43861</v>
      </c>
      <c r="B12154" t="s">
        <v>341</v>
      </c>
      <c r="C12154" s="5">
        <v>6.69</v>
      </c>
      <c r="D12154" s="26" t="str">
        <f>IF(E12154="","TOTAL","")</f>
        <v/>
      </c>
      <c r="E12154" t="s">
        <v>97</v>
      </c>
    </row>
    <row r="12155" spans="1:5" outlineLevel="1" x14ac:dyDescent="0.35">
      <c r="A12155" s="25">
        <f>A12154</f>
        <v>43861</v>
      </c>
      <c r="B12155" s="24" t="str">
        <f>B12154</f>
        <v>EAN SERVICES LLC</v>
      </c>
      <c r="C12155" s="26">
        <f>SUBTOTAL(9,C12142:C12154)</f>
        <v>118.80999999999999</v>
      </c>
      <c r="D12155" s="26" t="str">
        <f>IF(E12155="","TOTAL","")</f>
        <v>TOTAL</v>
      </c>
    </row>
    <row r="12156" spans="1:5" outlineLevel="2" x14ac:dyDescent="0.35">
      <c r="A12156" s="11">
        <v>43861</v>
      </c>
      <c r="B12156" t="s">
        <v>476</v>
      </c>
      <c r="C12156" s="5">
        <v>367.4</v>
      </c>
      <c r="D12156" s="26" t="str">
        <f>IF(E12156="","TOTAL","")</f>
        <v/>
      </c>
      <c r="E12156" t="s">
        <v>79</v>
      </c>
    </row>
    <row r="12157" spans="1:5" outlineLevel="2" x14ac:dyDescent="0.35">
      <c r="A12157" s="11">
        <v>43861</v>
      </c>
      <c r="B12157" t="s">
        <v>476</v>
      </c>
      <c r="C12157" s="5">
        <v>483.65</v>
      </c>
      <c r="D12157" s="26" t="str">
        <f>IF(E12157="","TOTAL","")</f>
        <v/>
      </c>
      <c r="E12157" t="s">
        <v>79</v>
      </c>
    </row>
    <row r="12158" spans="1:5" outlineLevel="1" x14ac:dyDescent="0.35">
      <c r="A12158" s="25">
        <f>A12157</f>
        <v>43861</v>
      </c>
      <c r="B12158" s="24" t="str">
        <f>B12157</f>
        <v>CARRIE A KOURI</v>
      </c>
      <c r="C12158" s="26">
        <f>SUBTOTAL(9,C12156:C12157)</f>
        <v>851.05</v>
      </c>
      <c r="D12158" s="26" t="str">
        <f>IF(E12158="","TOTAL","")</f>
        <v>TOTAL</v>
      </c>
    </row>
    <row r="12159" spans="1:5" outlineLevel="2" x14ac:dyDescent="0.35">
      <c r="A12159" s="11">
        <v>43861</v>
      </c>
      <c r="B12159" t="s">
        <v>1859</v>
      </c>
      <c r="C12159" s="5">
        <v>85</v>
      </c>
      <c r="D12159" s="26" t="str">
        <f>IF(E12159="","TOTAL","")</f>
        <v/>
      </c>
      <c r="E12159" t="s">
        <v>77</v>
      </c>
    </row>
    <row r="12160" spans="1:5" outlineLevel="2" x14ac:dyDescent="0.35">
      <c r="A12160" s="11">
        <v>43861</v>
      </c>
      <c r="B12160" t="s">
        <v>1859</v>
      </c>
      <c r="C12160" s="5">
        <v>85</v>
      </c>
      <c r="D12160" s="26" t="str">
        <f>IF(E12160="","TOTAL","")</f>
        <v/>
      </c>
      <c r="E12160" t="s">
        <v>77</v>
      </c>
    </row>
    <row r="12161" spans="1:5" outlineLevel="1" x14ac:dyDescent="0.35">
      <c r="A12161" s="25">
        <f>A12160</f>
        <v>43861</v>
      </c>
      <c r="B12161" s="24" t="str">
        <f>B12160</f>
        <v>BYRON EVANS</v>
      </c>
      <c r="C12161" s="26">
        <f>SUBTOTAL(9,C12159:C12160)</f>
        <v>170</v>
      </c>
      <c r="D12161" s="26" t="str">
        <f>IF(E12161="","TOTAL","")</f>
        <v>TOTAL</v>
      </c>
    </row>
    <row r="12162" spans="1:5" outlineLevel="2" x14ac:dyDescent="0.35">
      <c r="A12162" s="11">
        <v>43861</v>
      </c>
      <c r="B12162" t="s">
        <v>319</v>
      </c>
      <c r="C12162" s="5">
        <v>60</v>
      </c>
      <c r="D12162" s="26" t="str">
        <f>IF(E12162="","TOTAL","")</f>
        <v/>
      </c>
      <c r="E12162" t="s">
        <v>99</v>
      </c>
    </row>
    <row r="12163" spans="1:5" outlineLevel="1" x14ac:dyDescent="0.35">
      <c r="A12163" s="25">
        <f>A12162</f>
        <v>43861</v>
      </c>
      <c r="B12163" s="24" t="str">
        <f>B12162</f>
        <v>EWELL EDUCATIONAL SERVICES INC</v>
      </c>
      <c r="C12163" s="26">
        <f>SUBTOTAL(9,C12162:C12162)</f>
        <v>60</v>
      </c>
      <c r="D12163" s="26" t="str">
        <f>IF(E12163="","TOTAL","")</f>
        <v>TOTAL</v>
      </c>
    </row>
    <row r="12164" spans="1:5" outlineLevel="2" x14ac:dyDescent="0.35">
      <c r="A12164" s="11">
        <v>43861</v>
      </c>
      <c r="B12164" t="s">
        <v>319</v>
      </c>
      <c r="C12164" s="5">
        <v>60</v>
      </c>
      <c r="D12164" s="26" t="str">
        <f>IF(E12164="","TOTAL","")</f>
        <v/>
      </c>
      <c r="E12164" t="s">
        <v>99</v>
      </c>
    </row>
    <row r="12165" spans="1:5" outlineLevel="1" x14ac:dyDescent="0.35">
      <c r="A12165" s="25">
        <f>A12164</f>
        <v>43861</v>
      </c>
      <c r="B12165" s="24" t="str">
        <f>B12164</f>
        <v>EWELL EDUCATIONAL SERVICES INC</v>
      </c>
      <c r="C12165" s="26">
        <f>SUBTOTAL(9,C12164:C12164)</f>
        <v>60</v>
      </c>
      <c r="D12165" s="26" t="str">
        <f>IF(E12165="","TOTAL","")</f>
        <v>TOTAL</v>
      </c>
    </row>
    <row r="12166" spans="1:5" outlineLevel="2" x14ac:dyDescent="0.35">
      <c r="A12166" s="11">
        <v>43861</v>
      </c>
      <c r="B12166" t="s">
        <v>319</v>
      </c>
      <c r="C12166" s="5">
        <v>60</v>
      </c>
      <c r="D12166" s="26" t="str">
        <f>IF(E12166="","TOTAL","")</f>
        <v/>
      </c>
      <c r="E12166" t="s">
        <v>99</v>
      </c>
    </row>
    <row r="12167" spans="1:5" outlineLevel="1" x14ac:dyDescent="0.35">
      <c r="A12167" s="25">
        <f>A12166</f>
        <v>43861</v>
      </c>
      <c r="B12167" s="24" t="str">
        <f>B12166</f>
        <v>EWELL EDUCATIONAL SERVICES INC</v>
      </c>
      <c r="C12167" s="26">
        <f>SUBTOTAL(9,C12166:C12166)</f>
        <v>60</v>
      </c>
      <c r="D12167" s="26" t="str">
        <f>IF(E12167="","TOTAL","")</f>
        <v>TOTAL</v>
      </c>
    </row>
    <row r="12168" spans="1:5" outlineLevel="2" x14ac:dyDescent="0.35">
      <c r="A12168" s="11">
        <v>43861</v>
      </c>
      <c r="B12168" t="s">
        <v>319</v>
      </c>
      <c r="C12168" s="5">
        <v>228</v>
      </c>
      <c r="D12168" s="26" t="str">
        <f>IF(E12168="","TOTAL","")</f>
        <v/>
      </c>
      <c r="E12168" t="s">
        <v>99</v>
      </c>
    </row>
    <row r="12169" spans="1:5" outlineLevel="1" x14ac:dyDescent="0.35">
      <c r="A12169" s="25">
        <f>A12168</f>
        <v>43861</v>
      </c>
      <c r="B12169" s="24" t="str">
        <f>B12168</f>
        <v>EWELL EDUCATIONAL SERVICES INC</v>
      </c>
      <c r="C12169" s="26">
        <f>SUBTOTAL(9,C12168:C12168)</f>
        <v>228</v>
      </c>
      <c r="D12169" s="26" t="str">
        <f>IF(E12169="","TOTAL","")</f>
        <v>TOTAL</v>
      </c>
    </row>
    <row r="12170" spans="1:5" outlineLevel="2" x14ac:dyDescent="0.35">
      <c r="A12170" s="11">
        <v>43861</v>
      </c>
      <c r="B12170" t="s">
        <v>319</v>
      </c>
      <c r="C12170" s="5">
        <v>228</v>
      </c>
      <c r="D12170" s="26" t="str">
        <f>IF(E12170="","TOTAL","")</f>
        <v/>
      </c>
      <c r="E12170" t="s">
        <v>99</v>
      </c>
    </row>
    <row r="12171" spans="1:5" outlineLevel="1" x14ac:dyDescent="0.35">
      <c r="A12171" s="25">
        <f>A12170</f>
        <v>43861</v>
      </c>
      <c r="B12171" s="24" t="str">
        <f>B12170</f>
        <v>EWELL EDUCATIONAL SERVICES INC</v>
      </c>
      <c r="C12171" s="26">
        <f>SUBTOTAL(9,C12170:C12170)</f>
        <v>228</v>
      </c>
      <c r="D12171" s="26" t="str">
        <f>IF(E12171="","TOTAL","")</f>
        <v>TOTAL</v>
      </c>
    </row>
    <row r="12172" spans="1:5" outlineLevel="2" x14ac:dyDescent="0.35">
      <c r="A12172" s="11">
        <v>43861</v>
      </c>
      <c r="B12172" t="s">
        <v>319</v>
      </c>
      <c r="C12172" s="5">
        <v>228</v>
      </c>
      <c r="D12172" s="26" t="str">
        <f>IF(E12172="","TOTAL","")</f>
        <v/>
      </c>
      <c r="E12172" t="s">
        <v>99</v>
      </c>
    </row>
    <row r="12173" spans="1:5" outlineLevel="1" x14ac:dyDescent="0.35">
      <c r="A12173" s="25">
        <f>A12172</f>
        <v>43861</v>
      </c>
      <c r="B12173" s="24" t="str">
        <f>B12172</f>
        <v>EWELL EDUCATIONAL SERVICES INC</v>
      </c>
      <c r="C12173" s="26">
        <f>SUBTOTAL(9,C12172:C12172)</f>
        <v>228</v>
      </c>
      <c r="D12173" s="26" t="str">
        <f>IF(E12173="","TOTAL","")</f>
        <v>TOTAL</v>
      </c>
    </row>
    <row r="12174" spans="1:5" outlineLevel="2" x14ac:dyDescent="0.35">
      <c r="A12174" s="11">
        <v>43861</v>
      </c>
      <c r="B12174" t="s">
        <v>319</v>
      </c>
      <c r="C12174" s="5">
        <v>228</v>
      </c>
      <c r="D12174" s="26" t="str">
        <f>IF(E12174="","TOTAL","")</f>
        <v/>
      </c>
      <c r="E12174" t="s">
        <v>99</v>
      </c>
    </row>
    <row r="12175" spans="1:5" outlineLevel="1" x14ac:dyDescent="0.35">
      <c r="A12175" s="25">
        <f>A12174</f>
        <v>43861</v>
      </c>
      <c r="B12175" s="24" t="str">
        <f>B12174</f>
        <v>EWELL EDUCATIONAL SERVICES INC</v>
      </c>
      <c r="C12175" s="26">
        <f>SUBTOTAL(9,C12174:C12174)</f>
        <v>228</v>
      </c>
      <c r="D12175" s="26" t="str">
        <f>IF(E12175="","TOTAL","")</f>
        <v>TOTAL</v>
      </c>
    </row>
    <row r="12176" spans="1:5" outlineLevel="2" x14ac:dyDescent="0.35">
      <c r="A12176" s="11">
        <v>43861</v>
      </c>
      <c r="B12176" t="s">
        <v>319</v>
      </c>
      <c r="C12176" s="5">
        <v>636</v>
      </c>
      <c r="D12176" s="26" t="str">
        <f>IF(E12176="","TOTAL","")</f>
        <v/>
      </c>
      <c r="E12176" t="s">
        <v>99</v>
      </c>
    </row>
    <row r="12177" spans="1:5" outlineLevel="1" x14ac:dyDescent="0.35">
      <c r="A12177" s="25">
        <f>A12176</f>
        <v>43861</v>
      </c>
      <c r="B12177" s="24" t="str">
        <f>B12176</f>
        <v>EWELL EDUCATIONAL SERVICES INC</v>
      </c>
      <c r="C12177" s="26">
        <f>SUBTOTAL(9,C12176:C12176)</f>
        <v>636</v>
      </c>
      <c r="D12177" s="26" t="str">
        <f>IF(E12177="","TOTAL","")</f>
        <v>TOTAL</v>
      </c>
    </row>
    <row r="12178" spans="1:5" outlineLevel="2" x14ac:dyDescent="0.35">
      <c r="A12178" s="11">
        <v>43861</v>
      </c>
      <c r="B12178" t="s">
        <v>311</v>
      </c>
      <c r="C12178" s="5">
        <v>418</v>
      </c>
      <c r="D12178" s="26" t="str">
        <f>IF(E12178="","TOTAL","")</f>
        <v/>
      </c>
      <c r="E12178" t="s">
        <v>80</v>
      </c>
    </row>
    <row r="12179" spans="1:5" outlineLevel="1" x14ac:dyDescent="0.35">
      <c r="A12179" s="25">
        <f>A12178</f>
        <v>43861</v>
      </c>
      <c r="B12179" s="24" t="str">
        <f>B12178</f>
        <v>EXPRESS BOOKSELLERS LLC</v>
      </c>
      <c r="C12179" s="26">
        <f>SUBTOTAL(9,C12178:C12178)</f>
        <v>418</v>
      </c>
      <c r="D12179" s="26" t="str">
        <f>IF(E12179="","TOTAL","")</f>
        <v>TOTAL</v>
      </c>
    </row>
    <row r="12180" spans="1:5" outlineLevel="2" x14ac:dyDescent="0.35">
      <c r="A12180" s="11">
        <v>43861</v>
      </c>
      <c r="B12180" t="s">
        <v>614</v>
      </c>
      <c r="C12180" s="5">
        <v>115</v>
      </c>
      <c r="D12180" s="26" t="str">
        <f>IF(E12180="","TOTAL","")</f>
        <v/>
      </c>
      <c r="E12180" t="s">
        <v>77</v>
      </c>
    </row>
    <row r="12181" spans="1:5" outlineLevel="1" x14ac:dyDescent="0.35">
      <c r="A12181" s="25">
        <f>A12180</f>
        <v>43861</v>
      </c>
      <c r="B12181" s="24" t="str">
        <f>B12180</f>
        <v>EDDIE E FAIRLEY JR</v>
      </c>
      <c r="C12181" s="26">
        <f>SUBTOTAL(9,C12180:C12180)</f>
        <v>115</v>
      </c>
      <c r="D12181" s="26" t="str">
        <f>IF(E12181="","TOTAL","")</f>
        <v>TOTAL</v>
      </c>
    </row>
    <row r="12182" spans="1:5" outlineLevel="2" x14ac:dyDescent="0.35">
      <c r="A12182" s="11">
        <v>43861</v>
      </c>
      <c r="B12182" t="s">
        <v>1006</v>
      </c>
      <c r="C12182" s="5">
        <v>190</v>
      </c>
      <c r="D12182" s="26" t="str">
        <f>IF(E12182="","TOTAL","")</f>
        <v/>
      </c>
      <c r="E12182" t="s">
        <v>77</v>
      </c>
    </row>
    <row r="12183" spans="1:5" outlineLevel="2" x14ac:dyDescent="0.35">
      <c r="A12183" s="11">
        <v>43861</v>
      </c>
      <c r="B12183" t="s">
        <v>1006</v>
      </c>
      <c r="C12183" s="5">
        <v>125</v>
      </c>
      <c r="D12183" s="26" t="str">
        <f>IF(E12183="","TOTAL","")</f>
        <v/>
      </c>
      <c r="E12183" t="s">
        <v>77</v>
      </c>
    </row>
    <row r="12184" spans="1:5" outlineLevel="1" x14ac:dyDescent="0.35">
      <c r="A12184" s="25">
        <f>A12183</f>
        <v>43861</v>
      </c>
      <c r="B12184" s="24" t="str">
        <f>B12183</f>
        <v>JAMES FANCHER</v>
      </c>
      <c r="C12184" s="26">
        <f>SUBTOTAL(9,C12182:C12183)</f>
        <v>315</v>
      </c>
      <c r="D12184" s="26" t="str">
        <f>IF(E12184="","TOTAL","")</f>
        <v>TOTAL</v>
      </c>
    </row>
    <row r="12185" spans="1:5" outlineLevel="2" x14ac:dyDescent="0.35">
      <c r="A12185" s="11">
        <v>43861</v>
      </c>
      <c r="B12185" t="s">
        <v>197</v>
      </c>
      <c r="C12185" s="5">
        <v>2259.9499999999998</v>
      </c>
      <c r="D12185" s="26" t="str">
        <f>IF(E12185="","TOTAL","")</f>
        <v/>
      </c>
      <c r="E12185" t="s">
        <v>79</v>
      </c>
    </row>
    <row r="12186" spans="1:5" outlineLevel="1" x14ac:dyDescent="0.35">
      <c r="A12186" s="25">
        <f>A12185</f>
        <v>43861</v>
      </c>
      <c r="B12186" s="24" t="str">
        <f>B12185</f>
        <v>FASTSIGNS</v>
      </c>
      <c r="C12186" s="26">
        <f>SUBTOTAL(9,C12185:C12185)</f>
        <v>2259.9499999999998</v>
      </c>
      <c r="D12186" s="26" t="str">
        <f>IF(E12186="","TOTAL","")</f>
        <v>TOTAL</v>
      </c>
    </row>
    <row r="12187" spans="1:5" outlineLevel="2" x14ac:dyDescent="0.35">
      <c r="A12187" s="11">
        <v>43861</v>
      </c>
      <c r="B12187" t="s">
        <v>1007</v>
      </c>
      <c r="C12187" s="5">
        <v>135</v>
      </c>
      <c r="D12187" s="26" t="str">
        <f>IF(E12187="","TOTAL","")</f>
        <v/>
      </c>
      <c r="E12187" t="s">
        <v>77</v>
      </c>
    </row>
    <row r="12188" spans="1:5" outlineLevel="1" x14ac:dyDescent="0.35">
      <c r="A12188" s="25">
        <f>A12187</f>
        <v>43861</v>
      </c>
      <c r="B12188" s="24" t="str">
        <f>B12187</f>
        <v>ANDRE FELDER</v>
      </c>
      <c r="C12188" s="26">
        <f>SUBTOTAL(9,C12187:C12187)</f>
        <v>135</v>
      </c>
      <c r="D12188" s="26" t="str">
        <f>IF(E12188="","TOTAL","")</f>
        <v>TOTAL</v>
      </c>
    </row>
    <row r="12189" spans="1:5" outlineLevel="2" x14ac:dyDescent="0.35">
      <c r="A12189" s="11">
        <v>43861</v>
      </c>
      <c r="B12189" t="s">
        <v>137</v>
      </c>
      <c r="C12189" s="5">
        <v>309.73</v>
      </c>
      <c r="D12189" s="26" t="str">
        <f>IF(E12189="","TOTAL","")</f>
        <v/>
      </c>
      <c r="E12189" t="s">
        <v>81</v>
      </c>
    </row>
    <row r="12190" spans="1:5" outlineLevel="2" x14ac:dyDescent="0.35">
      <c r="A12190" s="11">
        <v>43861</v>
      </c>
      <c r="B12190" t="s">
        <v>137</v>
      </c>
      <c r="C12190" s="5">
        <v>77.98</v>
      </c>
      <c r="D12190" s="26" t="str">
        <f>IF(E12190="","TOTAL","")</f>
        <v/>
      </c>
      <c r="E12190" t="s">
        <v>81</v>
      </c>
    </row>
    <row r="12191" spans="1:5" outlineLevel="2" x14ac:dyDescent="0.35">
      <c r="A12191" s="11">
        <v>43861</v>
      </c>
      <c r="B12191" t="s">
        <v>137</v>
      </c>
      <c r="C12191" s="5">
        <v>27.46</v>
      </c>
      <c r="D12191" s="26" t="str">
        <f>IF(E12191="","TOTAL","")</f>
        <v/>
      </c>
      <c r="E12191" t="s">
        <v>81</v>
      </c>
    </row>
    <row r="12192" spans="1:5" outlineLevel="2" x14ac:dyDescent="0.35">
      <c r="A12192" s="11">
        <v>43861</v>
      </c>
      <c r="B12192" t="s">
        <v>137</v>
      </c>
      <c r="C12192" s="5">
        <v>17.27</v>
      </c>
      <c r="D12192" s="26" t="str">
        <f>IF(E12192="","TOTAL","")</f>
        <v/>
      </c>
      <c r="E12192" t="s">
        <v>81</v>
      </c>
    </row>
    <row r="12193" spans="1:5" outlineLevel="2" x14ac:dyDescent="0.35">
      <c r="A12193" s="11">
        <v>43861</v>
      </c>
      <c r="B12193" t="s">
        <v>137</v>
      </c>
      <c r="C12193" s="5">
        <v>104.68</v>
      </c>
      <c r="D12193" s="26" t="str">
        <f>IF(E12193="","TOTAL","")</f>
        <v/>
      </c>
      <c r="E12193" t="s">
        <v>81</v>
      </c>
    </row>
    <row r="12194" spans="1:5" outlineLevel="2" x14ac:dyDescent="0.35">
      <c r="A12194" s="11">
        <v>43861</v>
      </c>
      <c r="B12194" t="s">
        <v>137</v>
      </c>
      <c r="C12194" s="5">
        <v>54.88</v>
      </c>
      <c r="D12194" s="26" t="str">
        <f>IF(E12194="","TOTAL","")</f>
        <v/>
      </c>
      <c r="E12194" t="s">
        <v>81</v>
      </c>
    </row>
    <row r="12195" spans="1:5" outlineLevel="2" x14ac:dyDescent="0.35">
      <c r="A12195" s="11">
        <v>43861</v>
      </c>
      <c r="B12195" t="s">
        <v>137</v>
      </c>
      <c r="C12195" s="5">
        <v>40.020000000000003</v>
      </c>
      <c r="D12195" s="26" t="str">
        <f>IF(E12195="","TOTAL","")</f>
        <v/>
      </c>
      <c r="E12195" t="s">
        <v>81</v>
      </c>
    </row>
    <row r="12196" spans="1:5" outlineLevel="1" x14ac:dyDescent="0.35">
      <c r="A12196" s="25">
        <f>A12195</f>
        <v>43861</v>
      </c>
      <c r="B12196" s="24" t="str">
        <f>B12195</f>
        <v>FERGUSON ENTERPRISES INC</v>
      </c>
      <c r="C12196" s="26">
        <f>SUBTOTAL(9,C12189:C12195)</f>
        <v>632.02</v>
      </c>
      <c r="D12196" s="26" t="str">
        <f>IF(E12196="","TOTAL","")</f>
        <v>TOTAL</v>
      </c>
    </row>
    <row r="12197" spans="1:5" outlineLevel="2" x14ac:dyDescent="0.35">
      <c r="A12197" s="11">
        <v>43861</v>
      </c>
      <c r="B12197" t="s">
        <v>905</v>
      </c>
      <c r="C12197" s="5">
        <v>1419.84</v>
      </c>
      <c r="D12197" s="26" t="str">
        <f>IF(E12197="","TOTAL","")</f>
        <v/>
      </c>
      <c r="E12197" t="s">
        <v>81</v>
      </c>
    </row>
    <row r="12198" spans="1:5" outlineLevel="1" x14ac:dyDescent="0.35">
      <c r="A12198" s="25">
        <f>A12197</f>
        <v>43861</v>
      </c>
      <c r="B12198" s="24" t="str">
        <f>B12197</f>
        <v>MATERA PAPER COMPANY</v>
      </c>
      <c r="C12198" s="26">
        <f>SUBTOTAL(9,C12197:C12197)</f>
        <v>1419.84</v>
      </c>
      <c r="D12198" s="26" t="str">
        <f>IF(E12198="","TOTAL","")</f>
        <v>TOTAL</v>
      </c>
    </row>
    <row r="12199" spans="1:5" outlineLevel="2" x14ac:dyDescent="0.35">
      <c r="A12199" s="11">
        <v>43861</v>
      </c>
      <c r="B12199" t="s">
        <v>328</v>
      </c>
      <c r="C12199" s="5">
        <v>136.5</v>
      </c>
      <c r="D12199" s="26" t="str">
        <f>IF(E12199="","TOTAL","")</f>
        <v/>
      </c>
      <c r="E12199" t="s">
        <v>79</v>
      </c>
    </row>
    <row r="12200" spans="1:5" outlineLevel="2" x14ac:dyDescent="0.35">
      <c r="A12200" s="11">
        <v>43861</v>
      </c>
      <c r="B12200" t="s">
        <v>328</v>
      </c>
      <c r="C12200" s="5">
        <v>88.62</v>
      </c>
      <c r="D12200" s="26" t="str">
        <f>IF(E12200="","TOTAL","")</f>
        <v/>
      </c>
      <c r="E12200" t="s">
        <v>79</v>
      </c>
    </row>
    <row r="12201" spans="1:5" outlineLevel="1" x14ac:dyDescent="0.35">
      <c r="A12201" s="25">
        <f>A12200</f>
        <v>43861</v>
      </c>
      <c r="B12201" s="24" t="str">
        <f>B12200</f>
        <v>FISHER SCIENTIFIC CO</v>
      </c>
      <c r="C12201" s="26">
        <f>SUBTOTAL(9,C12199:C12200)</f>
        <v>225.12</v>
      </c>
      <c r="D12201" s="26" t="str">
        <f>IF(E12201="","TOTAL","")</f>
        <v>TOTAL</v>
      </c>
    </row>
    <row r="12202" spans="1:5" outlineLevel="2" x14ac:dyDescent="0.35">
      <c r="A12202" s="11">
        <v>43861</v>
      </c>
      <c r="B12202" t="s">
        <v>2135</v>
      </c>
      <c r="C12202" s="5">
        <v>500</v>
      </c>
      <c r="D12202" s="26" t="str">
        <f>IF(E12202="","TOTAL","")</f>
        <v/>
      </c>
      <c r="E12202" t="s">
        <v>79</v>
      </c>
    </row>
    <row r="12203" spans="1:5" outlineLevel="1" x14ac:dyDescent="0.35">
      <c r="A12203" s="25">
        <f>A12202</f>
        <v>43861</v>
      </c>
      <c r="B12203" s="24" t="str">
        <f>B12202</f>
        <v>FISHING'S FUTURE</v>
      </c>
      <c r="C12203" s="26">
        <f>SUBTOTAL(9,C12202:C12202)</f>
        <v>500</v>
      </c>
      <c r="D12203" s="26" t="str">
        <f>IF(E12203="","TOTAL","")</f>
        <v>TOTAL</v>
      </c>
    </row>
    <row r="12204" spans="1:5" outlineLevel="2" x14ac:dyDescent="0.35">
      <c r="A12204" s="11">
        <v>43861</v>
      </c>
      <c r="B12204" t="s">
        <v>2136</v>
      </c>
      <c r="C12204" s="5">
        <v>205.68</v>
      </c>
      <c r="D12204" s="26" t="str">
        <f>IF(E12204="","TOTAL","")</f>
        <v/>
      </c>
      <c r="E12204" t="s">
        <v>85</v>
      </c>
    </row>
    <row r="12205" spans="1:5" outlineLevel="1" x14ac:dyDescent="0.35">
      <c r="A12205" s="25">
        <f>A12204</f>
        <v>43861</v>
      </c>
      <c r="B12205" s="24" t="str">
        <f>B12204</f>
        <v>FIT SHOP CORPORATION</v>
      </c>
      <c r="C12205" s="26">
        <f>SUBTOTAL(9,C12204:C12204)</f>
        <v>205.68</v>
      </c>
      <c r="D12205" s="26" t="str">
        <f>IF(E12205="","TOTAL","")</f>
        <v>TOTAL</v>
      </c>
    </row>
    <row r="12206" spans="1:5" outlineLevel="2" x14ac:dyDescent="0.35">
      <c r="A12206" s="11">
        <v>43861</v>
      </c>
      <c r="B12206" t="s">
        <v>1285</v>
      </c>
      <c r="C12206" s="5">
        <v>370.25</v>
      </c>
      <c r="D12206" s="26" t="str">
        <f>IF(E12206="","TOTAL","")</f>
        <v/>
      </c>
      <c r="E12206" t="s">
        <v>79</v>
      </c>
    </row>
    <row r="12207" spans="1:5" outlineLevel="1" x14ac:dyDescent="0.35">
      <c r="A12207" s="25">
        <f>A12206</f>
        <v>43861</v>
      </c>
      <c r="B12207" s="24" t="str">
        <f>B12206</f>
        <v>FLAGHOUSE INC</v>
      </c>
      <c r="C12207" s="26">
        <f>SUBTOTAL(9,C12206:C12206)</f>
        <v>370.25</v>
      </c>
      <c r="D12207" s="26" t="str">
        <f>IF(E12207="","TOTAL","")</f>
        <v>TOTAL</v>
      </c>
    </row>
    <row r="12208" spans="1:5" outlineLevel="2" x14ac:dyDescent="0.35">
      <c r="A12208" s="11">
        <v>43861</v>
      </c>
      <c r="B12208" t="s">
        <v>259</v>
      </c>
      <c r="C12208" s="5">
        <v>29</v>
      </c>
      <c r="D12208" s="26" t="str">
        <f>IF(E12208="","TOTAL","")</f>
        <v/>
      </c>
      <c r="E12208" t="s">
        <v>85</v>
      </c>
    </row>
    <row r="12209" spans="1:5" outlineLevel="2" x14ac:dyDescent="0.35">
      <c r="A12209" s="11">
        <v>43861</v>
      </c>
      <c r="B12209" t="s">
        <v>259</v>
      </c>
      <c r="C12209" s="5">
        <v>35</v>
      </c>
      <c r="D12209" s="26" t="str">
        <f>IF(E12209="","TOTAL","")</f>
        <v/>
      </c>
      <c r="E12209" t="s">
        <v>85</v>
      </c>
    </row>
    <row r="12210" spans="1:5" outlineLevel="2" x14ac:dyDescent="0.35">
      <c r="A12210" s="11">
        <v>43861</v>
      </c>
      <c r="B12210" t="s">
        <v>259</v>
      </c>
      <c r="C12210" s="5">
        <v>64</v>
      </c>
      <c r="D12210" s="26" t="str">
        <f>IF(E12210="","TOTAL","")</f>
        <v/>
      </c>
      <c r="E12210" t="s">
        <v>85</v>
      </c>
    </row>
    <row r="12211" spans="1:5" outlineLevel="2" x14ac:dyDescent="0.35">
      <c r="A12211" s="11">
        <v>43861</v>
      </c>
      <c r="B12211" t="s">
        <v>259</v>
      </c>
      <c r="C12211" s="5">
        <v>81</v>
      </c>
      <c r="D12211" s="26" t="str">
        <f>IF(E12211="","TOTAL","")</f>
        <v/>
      </c>
      <c r="E12211" t="s">
        <v>85</v>
      </c>
    </row>
    <row r="12212" spans="1:5" outlineLevel="2" x14ac:dyDescent="0.35">
      <c r="A12212" s="11">
        <v>43861</v>
      </c>
      <c r="B12212" t="s">
        <v>259</v>
      </c>
      <c r="C12212" s="5">
        <v>97</v>
      </c>
      <c r="D12212" s="26" t="str">
        <f>IF(E12212="","TOTAL","")</f>
        <v/>
      </c>
      <c r="E12212" t="s">
        <v>85</v>
      </c>
    </row>
    <row r="12213" spans="1:5" outlineLevel="1" x14ac:dyDescent="0.35">
      <c r="A12213" s="25">
        <f>A12212</f>
        <v>43861</v>
      </c>
      <c r="B12213" s="24" t="str">
        <f>B12212</f>
        <v>E R FLEMING ENTERPRISES</v>
      </c>
      <c r="C12213" s="26">
        <f>SUBTOTAL(9,C12208:C12212)</f>
        <v>306</v>
      </c>
      <c r="D12213" s="26" t="str">
        <f>IF(E12213="","TOTAL","")</f>
        <v>TOTAL</v>
      </c>
    </row>
    <row r="12214" spans="1:5" outlineLevel="2" x14ac:dyDescent="0.35">
      <c r="A12214" s="11">
        <v>43861</v>
      </c>
      <c r="B12214" t="s">
        <v>615</v>
      </c>
      <c r="C12214" s="5">
        <v>540</v>
      </c>
      <c r="D12214" s="26" t="str">
        <f>IF(E12214="","TOTAL","")</f>
        <v/>
      </c>
      <c r="E12214" t="s">
        <v>77</v>
      </c>
    </row>
    <row r="12215" spans="1:5" outlineLevel="1" x14ac:dyDescent="0.35">
      <c r="A12215" s="25">
        <f>A12214</f>
        <v>43861</v>
      </c>
      <c r="B12215" s="24" t="str">
        <f>B12214</f>
        <v>NANCY FLORES</v>
      </c>
      <c r="C12215" s="26">
        <f>SUBTOTAL(9,C12214:C12214)</f>
        <v>540</v>
      </c>
      <c r="D12215" s="26" t="str">
        <f>IF(E12215="","TOTAL","")</f>
        <v>TOTAL</v>
      </c>
    </row>
    <row r="12216" spans="1:5" outlineLevel="2" x14ac:dyDescent="0.35">
      <c r="A12216" s="11">
        <v>43861</v>
      </c>
      <c r="B12216" t="s">
        <v>1863</v>
      </c>
      <c r="C12216" s="5">
        <v>140.25</v>
      </c>
      <c r="D12216" s="26" t="str">
        <f>IF(E12216="","TOTAL","")</f>
        <v/>
      </c>
      <c r="E12216" t="s">
        <v>85</v>
      </c>
    </row>
    <row r="12217" spans="1:5" outlineLevel="2" x14ac:dyDescent="0.35">
      <c r="A12217" s="11">
        <v>43861</v>
      </c>
      <c r="B12217" t="s">
        <v>1863</v>
      </c>
      <c r="C12217" s="5">
        <v>560.98</v>
      </c>
      <c r="D12217" s="26" t="str">
        <f>IF(E12217="","TOTAL","")</f>
        <v/>
      </c>
      <c r="E12217" t="s">
        <v>85</v>
      </c>
    </row>
    <row r="12218" spans="1:5" outlineLevel="2" x14ac:dyDescent="0.35">
      <c r="A12218" s="11">
        <v>43861</v>
      </c>
      <c r="B12218" t="s">
        <v>1863</v>
      </c>
      <c r="C12218" s="5">
        <v>3537.39</v>
      </c>
      <c r="D12218" s="26" t="str">
        <f>IF(E12218="","TOTAL","")</f>
        <v/>
      </c>
      <c r="E12218" t="s">
        <v>85</v>
      </c>
    </row>
    <row r="12219" spans="1:5" outlineLevel="1" x14ac:dyDescent="0.35">
      <c r="A12219" s="25">
        <f>A12218</f>
        <v>43861</v>
      </c>
      <c r="B12219" s="24" t="str">
        <f>B12218</f>
        <v>PROCARE AUTOMOTIVE LLC</v>
      </c>
      <c r="C12219" s="26">
        <f>SUBTOTAL(9,C12216:C12218)</f>
        <v>4238.62</v>
      </c>
      <c r="D12219" s="26" t="str">
        <f>IF(E12219="","TOTAL","")</f>
        <v>TOTAL</v>
      </c>
    </row>
    <row r="12220" spans="1:5" outlineLevel="2" x14ac:dyDescent="0.35">
      <c r="A12220" s="11">
        <v>43861</v>
      </c>
      <c r="B12220" t="s">
        <v>2137</v>
      </c>
      <c r="C12220" s="5">
        <v>12.5</v>
      </c>
      <c r="D12220" s="26" t="str">
        <f>IF(E12220="","TOTAL","")</f>
        <v/>
      </c>
      <c r="E12220" t="s">
        <v>77</v>
      </c>
    </row>
    <row r="12221" spans="1:5" outlineLevel="2" x14ac:dyDescent="0.35">
      <c r="A12221" s="11">
        <v>43861</v>
      </c>
      <c r="B12221" t="s">
        <v>2137</v>
      </c>
      <c r="C12221" s="5">
        <v>12.5</v>
      </c>
      <c r="D12221" s="26" t="str">
        <f>IF(E12221="","TOTAL","")</f>
        <v/>
      </c>
      <c r="E12221" t="s">
        <v>77</v>
      </c>
    </row>
    <row r="12222" spans="1:5" outlineLevel="2" x14ac:dyDescent="0.35">
      <c r="A12222" s="11">
        <v>43861</v>
      </c>
      <c r="B12222" t="s">
        <v>2137</v>
      </c>
      <c r="C12222" s="5">
        <v>12.5</v>
      </c>
      <c r="D12222" s="26" t="str">
        <f>IF(E12222="","TOTAL","")</f>
        <v/>
      </c>
      <c r="E12222" t="s">
        <v>77</v>
      </c>
    </row>
    <row r="12223" spans="1:5" outlineLevel="2" x14ac:dyDescent="0.35">
      <c r="A12223" s="11">
        <v>43861</v>
      </c>
      <c r="B12223" t="s">
        <v>2137</v>
      </c>
      <c r="C12223" s="5">
        <v>12.5</v>
      </c>
      <c r="D12223" s="26" t="str">
        <f>IF(E12223="","TOTAL","")</f>
        <v/>
      </c>
      <c r="E12223" t="s">
        <v>77</v>
      </c>
    </row>
    <row r="12224" spans="1:5" outlineLevel="1" x14ac:dyDescent="0.35">
      <c r="A12224" s="25">
        <f>A12223</f>
        <v>43861</v>
      </c>
      <c r="B12224" s="24" t="str">
        <f>B12223</f>
        <v>JOANNE FOJTIK</v>
      </c>
      <c r="C12224" s="26">
        <f>SUBTOTAL(9,C12220:C12223)</f>
        <v>50</v>
      </c>
      <c r="D12224" s="26" t="str">
        <f>IF(E12224="","TOTAL","")</f>
        <v>TOTAL</v>
      </c>
    </row>
    <row r="12225" spans="1:5" outlineLevel="2" x14ac:dyDescent="0.35">
      <c r="A12225" s="11">
        <v>43861</v>
      </c>
      <c r="B12225" t="s">
        <v>1864</v>
      </c>
      <c r="C12225" s="5">
        <v>135</v>
      </c>
      <c r="D12225" s="26" t="str">
        <f>IF(E12225="","TOTAL","")</f>
        <v/>
      </c>
      <c r="E12225" t="s">
        <v>77</v>
      </c>
    </row>
    <row r="12226" spans="1:5" outlineLevel="1" x14ac:dyDescent="0.35">
      <c r="A12226" s="25">
        <f>A12225</f>
        <v>43861</v>
      </c>
      <c r="B12226" s="24" t="str">
        <f>B12225</f>
        <v>BERNIE FONG</v>
      </c>
      <c r="C12226" s="26">
        <f>SUBTOTAL(9,C12225:C12225)</f>
        <v>135</v>
      </c>
      <c r="D12226" s="26" t="str">
        <f>IF(E12226="","TOTAL","")</f>
        <v>TOTAL</v>
      </c>
    </row>
    <row r="12227" spans="1:5" outlineLevel="2" x14ac:dyDescent="0.35">
      <c r="A12227" s="11">
        <v>43861</v>
      </c>
      <c r="B12227" t="s">
        <v>363</v>
      </c>
      <c r="C12227" s="5">
        <v>405</v>
      </c>
      <c r="D12227" s="26" t="str">
        <f>IF(E12227="","TOTAL","")</f>
        <v/>
      </c>
      <c r="E12227" t="s">
        <v>85</v>
      </c>
    </row>
    <row r="12228" spans="1:5" outlineLevel="1" x14ac:dyDescent="0.35">
      <c r="A12228" s="25">
        <f>A12227</f>
        <v>43861</v>
      </c>
      <c r="B12228" s="24" t="str">
        <f>B12227</f>
        <v>FORT BEND BATTERY &amp; GOLF CARTS</v>
      </c>
      <c r="C12228" s="26">
        <f>SUBTOTAL(9,C12227:C12227)</f>
        <v>405</v>
      </c>
      <c r="D12228" s="26" t="str">
        <f>IF(E12228="","TOTAL","")</f>
        <v>TOTAL</v>
      </c>
    </row>
    <row r="12229" spans="1:5" outlineLevel="2" x14ac:dyDescent="0.35">
      <c r="A12229" s="11">
        <v>43861</v>
      </c>
      <c r="B12229" t="s">
        <v>1288</v>
      </c>
      <c r="C12229" s="5">
        <v>15</v>
      </c>
      <c r="D12229" s="26" t="str">
        <f>IF(E12229="","TOTAL","")</f>
        <v/>
      </c>
      <c r="E12229" t="s">
        <v>100</v>
      </c>
    </row>
    <row r="12230" spans="1:5" outlineLevel="2" x14ac:dyDescent="0.35">
      <c r="A12230" s="11">
        <v>43861</v>
      </c>
      <c r="B12230" t="s">
        <v>1288</v>
      </c>
      <c r="C12230" s="5">
        <v>937</v>
      </c>
      <c r="D12230" s="26" t="str">
        <f>IF(E12230="","TOTAL","")</f>
        <v/>
      </c>
      <c r="E12230" t="s">
        <v>100</v>
      </c>
    </row>
    <row r="12231" spans="1:5" outlineLevel="2" x14ac:dyDescent="0.35">
      <c r="A12231" s="11">
        <v>43861</v>
      </c>
      <c r="B12231" t="s">
        <v>1288</v>
      </c>
      <c r="C12231" s="5">
        <v>24.6</v>
      </c>
      <c r="D12231" s="26" t="str">
        <f>IF(E12231="","TOTAL","")</f>
        <v/>
      </c>
      <c r="E12231" t="s">
        <v>100</v>
      </c>
    </row>
    <row r="12232" spans="1:5" outlineLevel="2" x14ac:dyDescent="0.35">
      <c r="A12232" s="11">
        <v>43861</v>
      </c>
      <c r="B12232" t="s">
        <v>1288</v>
      </c>
      <c r="C12232" s="5">
        <v>1412.3</v>
      </c>
      <c r="D12232" s="26" t="str">
        <f>IF(E12232="","TOTAL","")</f>
        <v/>
      </c>
      <c r="E12232" t="s">
        <v>100</v>
      </c>
    </row>
    <row r="12233" spans="1:5" outlineLevel="1" x14ac:dyDescent="0.35">
      <c r="A12233" s="25">
        <f>A12232</f>
        <v>43861</v>
      </c>
      <c r="B12233" s="24" t="str">
        <f>B12232</f>
        <v>FORT BEND MUD #58</v>
      </c>
      <c r="C12233" s="26">
        <f>SUBTOTAL(9,C12229:C12232)</f>
        <v>2388.9</v>
      </c>
      <c r="D12233" s="26" t="str">
        <f>IF(E12233="","TOTAL","")</f>
        <v>TOTAL</v>
      </c>
    </row>
    <row r="12234" spans="1:5" outlineLevel="2" x14ac:dyDescent="0.35">
      <c r="A12234" s="11">
        <v>43861</v>
      </c>
      <c r="B12234" t="s">
        <v>185</v>
      </c>
      <c r="C12234" s="5">
        <v>63.44</v>
      </c>
      <c r="D12234" s="26" t="str">
        <f>IF(E12234="","TOTAL","")</f>
        <v/>
      </c>
      <c r="E12234" t="s">
        <v>222</v>
      </c>
    </row>
    <row r="12235" spans="1:5" outlineLevel="1" x14ac:dyDescent="0.35">
      <c r="A12235" s="25">
        <f>A12234</f>
        <v>43861</v>
      </c>
      <c r="B12235" s="24" t="str">
        <f>B12234</f>
        <v>FORT BEND HERALD</v>
      </c>
      <c r="C12235" s="26">
        <f>SUBTOTAL(9,C12234:C12234)</f>
        <v>63.44</v>
      </c>
      <c r="D12235" s="26" t="str">
        <f>IF(E12235="","TOTAL","")</f>
        <v>TOTAL</v>
      </c>
    </row>
    <row r="12236" spans="1:5" outlineLevel="2" x14ac:dyDescent="0.35">
      <c r="A12236" s="11">
        <v>43861</v>
      </c>
      <c r="B12236" t="s">
        <v>434</v>
      </c>
      <c r="C12236" s="5">
        <v>50</v>
      </c>
      <c r="D12236" s="26" t="str">
        <f>IF(E12236="","TOTAL","")</f>
        <v/>
      </c>
      <c r="E12236" t="s">
        <v>99</v>
      </c>
    </row>
    <row r="12237" spans="1:5" outlineLevel="1" x14ac:dyDescent="0.35">
      <c r="A12237" s="25">
        <f>A12236</f>
        <v>43861</v>
      </c>
      <c r="B12237" s="24" t="str">
        <f>B12236</f>
        <v>FORT BEND ISD ATHLETICS</v>
      </c>
      <c r="C12237" s="26">
        <f>SUBTOTAL(9,C12236:C12236)</f>
        <v>50</v>
      </c>
      <c r="D12237" s="26" t="str">
        <f>IF(E12237="","TOTAL","")</f>
        <v>TOTAL</v>
      </c>
    </row>
    <row r="12238" spans="1:5" outlineLevel="2" x14ac:dyDescent="0.35">
      <c r="A12238" s="11">
        <v>43861</v>
      </c>
      <c r="B12238" t="s">
        <v>906</v>
      </c>
      <c r="C12238" s="5">
        <v>300</v>
      </c>
      <c r="D12238" s="26" t="str">
        <f>IF(E12238="","TOTAL","")</f>
        <v/>
      </c>
      <c r="E12238" t="s">
        <v>99</v>
      </c>
    </row>
    <row r="12239" spans="1:5" outlineLevel="1" x14ac:dyDescent="0.35">
      <c r="A12239" s="25">
        <f>A12238</f>
        <v>43861</v>
      </c>
      <c r="B12239" s="24" t="str">
        <f>B12238</f>
        <v>CLEMENTS HIGH SCHOOL</v>
      </c>
      <c r="C12239" s="26">
        <f>SUBTOTAL(9,C12238:C12238)</f>
        <v>300</v>
      </c>
      <c r="D12239" s="26" t="str">
        <f>IF(E12239="","TOTAL","")</f>
        <v>TOTAL</v>
      </c>
    </row>
    <row r="12240" spans="1:5" outlineLevel="2" x14ac:dyDescent="0.35">
      <c r="A12240" s="11">
        <v>43861</v>
      </c>
      <c r="B12240" t="s">
        <v>1291</v>
      </c>
      <c r="C12240" s="5">
        <v>125</v>
      </c>
      <c r="D12240" s="26" t="str">
        <f>IF(E12240="","TOTAL","")</f>
        <v/>
      </c>
      <c r="E12240" t="s">
        <v>77</v>
      </c>
    </row>
    <row r="12241" spans="1:5" outlineLevel="1" x14ac:dyDescent="0.35">
      <c r="A12241" s="25">
        <f>A12240</f>
        <v>43861</v>
      </c>
      <c r="B12241" s="24" t="str">
        <f>B12240</f>
        <v>ROBERT FRANKLIN</v>
      </c>
      <c r="C12241" s="26">
        <f>SUBTOTAL(9,C12240:C12240)</f>
        <v>125</v>
      </c>
      <c r="D12241" s="26" t="str">
        <f>IF(E12241="","TOTAL","")</f>
        <v>TOTAL</v>
      </c>
    </row>
    <row r="12242" spans="1:5" outlineLevel="2" x14ac:dyDescent="0.35">
      <c r="A12242" s="11">
        <v>43861</v>
      </c>
      <c r="B12242" t="s">
        <v>1868</v>
      </c>
      <c r="C12242" s="5">
        <v>87.5</v>
      </c>
      <c r="D12242" s="26" t="str">
        <f>IF(E12242="","TOTAL","")</f>
        <v/>
      </c>
      <c r="E12242" t="s">
        <v>77</v>
      </c>
    </row>
    <row r="12243" spans="1:5" outlineLevel="2" x14ac:dyDescent="0.35">
      <c r="A12243" s="11">
        <v>43861</v>
      </c>
      <c r="B12243" t="s">
        <v>1868</v>
      </c>
      <c r="C12243" s="5">
        <v>127.5</v>
      </c>
      <c r="D12243" s="26" t="str">
        <f>IF(E12243="","TOTAL","")</f>
        <v/>
      </c>
      <c r="E12243" t="s">
        <v>77</v>
      </c>
    </row>
    <row r="12244" spans="1:5" outlineLevel="2" x14ac:dyDescent="0.35">
      <c r="A12244" s="11">
        <v>43861</v>
      </c>
      <c r="B12244" t="s">
        <v>1868</v>
      </c>
      <c r="C12244" s="5">
        <v>67.5</v>
      </c>
      <c r="D12244" s="26" t="str">
        <f>IF(E12244="","TOTAL","")</f>
        <v/>
      </c>
      <c r="E12244" t="s">
        <v>77</v>
      </c>
    </row>
    <row r="12245" spans="1:5" outlineLevel="2" x14ac:dyDescent="0.35">
      <c r="A12245" s="11">
        <v>43861</v>
      </c>
      <c r="B12245" t="s">
        <v>1868</v>
      </c>
      <c r="C12245" s="5">
        <v>67.5</v>
      </c>
      <c r="D12245" s="26" t="str">
        <f>IF(E12245="","TOTAL","")</f>
        <v/>
      </c>
      <c r="E12245" t="s">
        <v>77</v>
      </c>
    </row>
    <row r="12246" spans="1:5" outlineLevel="1" x14ac:dyDescent="0.35">
      <c r="A12246" s="25">
        <f>A12245</f>
        <v>43861</v>
      </c>
      <c r="B12246" s="24" t="str">
        <f>B12245</f>
        <v>CHRISTIAN FREYRE</v>
      </c>
      <c r="C12246" s="26">
        <f>SUBTOTAL(9,C12242:C12245)</f>
        <v>350</v>
      </c>
      <c r="D12246" s="26" t="str">
        <f>IF(E12246="","TOTAL","")</f>
        <v>TOTAL</v>
      </c>
    </row>
    <row r="12247" spans="1:5" outlineLevel="2" x14ac:dyDescent="0.35">
      <c r="A12247" s="11">
        <v>43861</v>
      </c>
      <c r="B12247" t="s">
        <v>1869</v>
      </c>
      <c r="C12247" s="5">
        <v>351</v>
      </c>
      <c r="D12247" s="26" t="str">
        <f>IF(E12247="","TOTAL","")</f>
        <v/>
      </c>
      <c r="E12247" t="s">
        <v>99</v>
      </c>
    </row>
    <row r="12248" spans="1:5" outlineLevel="1" x14ac:dyDescent="0.35">
      <c r="A12248" s="25">
        <f>A12247</f>
        <v>43861</v>
      </c>
      <c r="B12248" s="24" t="str">
        <f>B12247</f>
        <v>FRIO COUNTRY RESORT INC</v>
      </c>
      <c r="C12248" s="26">
        <f>SUBTOTAL(9,C12247:C12247)</f>
        <v>351</v>
      </c>
      <c r="D12248" s="26" t="str">
        <f>IF(E12248="","TOTAL","")</f>
        <v>TOTAL</v>
      </c>
    </row>
    <row r="12249" spans="1:5" outlineLevel="2" x14ac:dyDescent="0.35">
      <c r="A12249" s="11">
        <v>43861</v>
      </c>
      <c r="B12249" t="s">
        <v>1869</v>
      </c>
      <c r="C12249" s="5">
        <v>468</v>
      </c>
      <c r="D12249" s="26" t="str">
        <f>IF(E12249="","TOTAL","")</f>
        <v/>
      </c>
      <c r="E12249" t="s">
        <v>99</v>
      </c>
    </row>
    <row r="12250" spans="1:5" outlineLevel="1" x14ac:dyDescent="0.35">
      <c r="A12250" s="25">
        <f>A12249</f>
        <v>43861</v>
      </c>
      <c r="B12250" s="24" t="str">
        <f>B12249</f>
        <v>FRIO COUNTRY RESORT INC</v>
      </c>
      <c r="C12250" s="26">
        <f>SUBTOTAL(9,C12249:C12249)</f>
        <v>468</v>
      </c>
      <c r="D12250" s="26" t="str">
        <f>IF(E12250="","TOTAL","")</f>
        <v>TOTAL</v>
      </c>
    </row>
    <row r="12251" spans="1:5" outlineLevel="2" x14ac:dyDescent="0.35">
      <c r="A12251" s="11">
        <v>43861</v>
      </c>
      <c r="B12251" t="s">
        <v>750</v>
      </c>
      <c r="C12251" s="5">
        <v>281.56</v>
      </c>
      <c r="D12251" s="26" t="str">
        <f>IF(E12251="","TOTAL","")</f>
        <v/>
      </c>
      <c r="E12251" t="s">
        <v>100</v>
      </c>
    </row>
    <row r="12252" spans="1:5" outlineLevel="1" x14ac:dyDescent="0.35">
      <c r="A12252" s="25">
        <f>A12251</f>
        <v>43861</v>
      </c>
      <c r="B12252" s="24" t="str">
        <f>B12251</f>
        <v>FRY ROAD MUD</v>
      </c>
      <c r="C12252" s="26">
        <f>SUBTOTAL(9,C12251:C12251)</f>
        <v>281.56</v>
      </c>
      <c r="D12252" s="26" t="str">
        <f>IF(E12252="","TOTAL","")</f>
        <v>TOTAL</v>
      </c>
    </row>
    <row r="12253" spans="1:5" outlineLevel="2" x14ac:dyDescent="0.35">
      <c r="A12253" s="11">
        <v>43861</v>
      </c>
      <c r="B12253" t="s">
        <v>1870</v>
      </c>
      <c r="C12253" s="5">
        <v>75</v>
      </c>
      <c r="D12253" s="26" t="str">
        <f>IF(E12253="","TOTAL","")</f>
        <v/>
      </c>
      <c r="E12253" t="s">
        <v>77</v>
      </c>
    </row>
    <row r="12254" spans="1:5" outlineLevel="1" x14ac:dyDescent="0.35">
      <c r="A12254" s="25">
        <f>A12253</f>
        <v>43861</v>
      </c>
      <c r="B12254" s="24" t="str">
        <f>B12253</f>
        <v>CRISTOBAL FUENTES</v>
      </c>
      <c r="C12254" s="26">
        <f>SUBTOTAL(9,C12253:C12253)</f>
        <v>75</v>
      </c>
      <c r="D12254" s="26" t="str">
        <f>IF(E12254="","TOTAL","")</f>
        <v>TOTAL</v>
      </c>
    </row>
    <row r="12255" spans="1:5" outlineLevel="2" x14ac:dyDescent="0.35">
      <c r="A12255" s="11">
        <v>43861</v>
      </c>
      <c r="B12255" t="s">
        <v>449</v>
      </c>
      <c r="C12255" s="5">
        <v>660</v>
      </c>
      <c r="D12255" s="26" t="str">
        <f>IF(E12255="","TOTAL","")</f>
        <v/>
      </c>
      <c r="E12255" t="s">
        <v>79</v>
      </c>
    </row>
    <row r="12256" spans="1:5" outlineLevel="1" x14ac:dyDescent="0.35">
      <c r="A12256" s="25">
        <f>A12255</f>
        <v>43861</v>
      </c>
      <c r="B12256" s="24" t="str">
        <f>B12255</f>
        <v>FUNTASTIK LABS LLC</v>
      </c>
      <c r="C12256" s="26">
        <f>SUBTOTAL(9,C12255:C12255)</f>
        <v>660</v>
      </c>
      <c r="D12256" s="26" t="str">
        <f>IF(E12256="","TOTAL","")</f>
        <v>TOTAL</v>
      </c>
    </row>
    <row r="12257" spans="1:5" outlineLevel="2" x14ac:dyDescent="0.35">
      <c r="A12257" s="11">
        <v>43861</v>
      </c>
      <c r="B12257" t="s">
        <v>329</v>
      </c>
      <c r="C12257" s="5">
        <v>125</v>
      </c>
      <c r="D12257" s="26" t="str">
        <f>IF(E12257="","TOTAL","")</f>
        <v/>
      </c>
      <c r="E12257" t="s">
        <v>77</v>
      </c>
    </row>
    <row r="12258" spans="1:5" outlineLevel="2" x14ac:dyDescent="0.35">
      <c r="A12258" s="11">
        <v>43861</v>
      </c>
      <c r="B12258" t="s">
        <v>329</v>
      </c>
      <c r="C12258" s="5">
        <v>125</v>
      </c>
      <c r="D12258" s="26" t="str">
        <f>IF(E12258="","TOTAL","")</f>
        <v/>
      </c>
      <c r="E12258" t="s">
        <v>77</v>
      </c>
    </row>
    <row r="12259" spans="1:5" outlineLevel="1" x14ac:dyDescent="0.35">
      <c r="A12259" s="25">
        <f>A12258</f>
        <v>43861</v>
      </c>
      <c r="B12259" s="24" t="str">
        <f>B12258</f>
        <v>BRIAN FURMAN</v>
      </c>
      <c r="C12259" s="26">
        <f>SUBTOTAL(9,C12257:C12258)</f>
        <v>250</v>
      </c>
      <c r="D12259" s="26" t="str">
        <f>IF(E12259="","TOTAL","")</f>
        <v>TOTAL</v>
      </c>
    </row>
    <row r="12260" spans="1:5" outlineLevel="2" x14ac:dyDescent="0.35">
      <c r="A12260" s="11">
        <v>43861</v>
      </c>
      <c r="B12260" t="s">
        <v>2138</v>
      </c>
      <c r="C12260" s="5">
        <v>400</v>
      </c>
      <c r="D12260" s="26" t="str">
        <f>IF(E12260="","TOTAL","")</f>
        <v/>
      </c>
      <c r="E12260" t="s">
        <v>77</v>
      </c>
    </row>
    <row r="12261" spans="1:5" outlineLevel="1" x14ac:dyDescent="0.35">
      <c r="A12261" s="25">
        <f>A12260</f>
        <v>43861</v>
      </c>
      <c r="B12261" s="24" t="str">
        <f>B12260</f>
        <v>G-FACTORY ENTERTAINMENT LLC</v>
      </c>
      <c r="C12261" s="26">
        <f>SUBTOTAL(9,C12260:C12260)</f>
        <v>400</v>
      </c>
      <c r="D12261" s="26" t="str">
        <f>IF(E12261="","TOTAL","")</f>
        <v>TOTAL</v>
      </c>
    </row>
    <row r="12262" spans="1:5" outlineLevel="2" x14ac:dyDescent="0.35">
      <c r="A12262" s="11">
        <v>43861</v>
      </c>
      <c r="B12262" t="s">
        <v>236</v>
      </c>
      <c r="C12262" s="5">
        <v>-180</v>
      </c>
      <c r="D12262" s="26" t="str">
        <f>IF(E12262="","TOTAL","")</f>
        <v/>
      </c>
      <c r="E12262" t="s">
        <v>79</v>
      </c>
    </row>
    <row r="12263" spans="1:5" outlineLevel="2" x14ac:dyDescent="0.35">
      <c r="A12263" s="11">
        <v>43861</v>
      </c>
      <c r="B12263" t="s">
        <v>236</v>
      </c>
      <c r="C12263" s="5">
        <v>506</v>
      </c>
      <c r="D12263" s="26" t="str">
        <f>IF(E12263="","TOTAL","")</f>
        <v/>
      </c>
      <c r="E12263" t="s">
        <v>79</v>
      </c>
    </row>
    <row r="12264" spans="1:5" outlineLevel="2" x14ac:dyDescent="0.35">
      <c r="A12264" s="11">
        <v>43861</v>
      </c>
      <c r="B12264" t="s">
        <v>236</v>
      </c>
      <c r="C12264" s="5">
        <v>11</v>
      </c>
      <c r="D12264" s="26" t="str">
        <f>IF(E12264="","TOTAL","")</f>
        <v/>
      </c>
      <c r="E12264" t="s">
        <v>79</v>
      </c>
    </row>
    <row r="12265" spans="1:5" outlineLevel="2" x14ac:dyDescent="0.35">
      <c r="A12265" s="11">
        <v>43861</v>
      </c>
      <c r="B12265" t="s">
        <v>236</v>
      </c>
      <c r="C12265" s="5">
        <v>153</v>
      </c>
      <c r="D12265" s="26" t="str">
        <f>IF(E12265="","TOTAL","")</f>
        <v/>
      </c>
      <c r="E12265" t="s">
        <v>79</v>
      </c>
    </row>
    <row r="12266" spans="1:5" outlineLevel="2" x14ac:dyDescent="0.35">
      <c r="A12266" s="11">
        <v>43861</v>
      </c>
      <c r="B12266" t="s">
        <v>236</v>
      </c>
      <c r="C12266" s="5">
        <v>26</v>
      </c>
      <c r="D12266" s="26" t="str">
        <f>IF(E12266="","TOTAL","")</f>
        <v/>
      </c>
      <c r="E12266" t="s">
        <v>79</v>
      </c>
    </row>
    <row r="12267" spans="1:5" outlineLevel="2" x14ac:dyDescent="0.35">
      <c r="A12267" s="11">
        <v>43861</v>
      </c>
      <c r="B12267" t="s">
        <v>236</v>
      </c>
      <c r="C12267" s="5">
        <v>751</v>
      </c>
      <c r="D12267" s="26" t="str">
        <f>IF(E12267="","TOTAL","")</f>
        <v/>
      </c>
      <c r="E12267" t="s">
        <v>79</v>
      </c>
    </row>
    <row r="12268" spans="1:5" outlineLevel="2" x14ac:dyDescent="0.35">
      <c r="A12268" s="11">
        <v>43861</v>
      </c>
      <c r="B12268" t="s">
        <v>236</v>
      </c>
      <c r="C12268" s="5">
        <v>38</v>
      </c>
      <c r="D12268" s="26" t="str">
        <f>IF(E12268="","TOTAL","")</f>
        <v/>
      </c>
      <c r="E12268" t="s">
        <v>79</v>
      </c>
    </row>
    <row r="12269" spans="1:5" outlineLevel="2" x14ac:dyDescent="0.35">
      <c r="A12269" s="11">
        <v>43861</v>
      </c>
      <c r="B12269" t="s">
        <v>236</v>
      </c>
      <c r="C12269" s="5">
        <v>26</v>
      </c>
      <c r="D12269" s="26" t="str">
        <f>IF(E12269="","TOTAL","")</f>
        <v/>
      </c>
      <c r="E12269" t="s">
        <v>79</v>
      </c>
    </row>
    <row r="12270" spans="1:5" outlineLevel="2" x14ac:dyDescent="0.35">
      <c r="A12270" s="11">
        <v>43861</v>
      </c>
      <c r="B12270" t="s">
        <v>236</v>
      </c>
      <c r="C12270" s="5">
        <v>11</v>
      </c>
      <c r="D12270" s="26" t="str">
        <f>IF(E12270="","TOTAL","")</f>
        <v/>
      </c>
      <c r="E12270" t="s">
        <v>79</v>
      </c>
    </row>
    <row r="12271" spans="1:5" outlineLevel="2" x14ac:dyDescent="0.35">
      <c r="A12271" s="11">
        <v>43861</v>
      </c>
      <c r="B12271" t="s">
        <v>236</v>
      </c>
      <c r="C12271" s="5">
        <v>26</v>
      </c>
      <c r="D12271" s="26" t="str">
        <f>IF(E12271="","TOTAL","")</f>
        <v/>
      </c>
      <c r="E12271" t="s">
        <v>79</v>
      </c>
    </row>
    <row r="12272" spans="1:5" outlineLevel="2" x14ac:dyDescent="0.35">
      <c r="A12272" s="11">
        <v>43861</v>
      </c>
      <c r="B12272" t="s">
        <v>236</v>
      </c>
      <c r="C12272" s="5">
        <v>30.5</v>
      </c>
      <c r="D12272" s="26" t="str">
        <f>IF(E12272="","TOTAL","")</f>
        <v/>
      </c>
      <c r="E12272" t="s">
        <v>79</v>
      </c>
    </row>
    <row r="12273" spans="1:5" outlineLevel="2" x14ac:dyDescent="0.35">
      <c r="A12273" s="11">
        <v>43861</v>
      </c>
      <c r="B12273" t="s">
        <v>236</v>
      </c>
      <c r="C12273" s="5">
        <v>147</v>
      </c>
      <c r="D12273" s="26" t="str">
        <f>IF(E12273="","TOTAL","")</f>
        <v/>
      </c>
      <c r="E12273" t="s">
        <v>79</v>
      </c>
    </row>
    <row r="12274" spans="1:5" outlineLevel="2" x14ac:dyDescent="0.35">
      <c r="A12274" s="11">
        <v>43861</v>
      </c>
      <c r="B12274" t="s">
        <v>236</v>
      </c>
      <c r="C12274" s="5">
        <v>115</v>
      </c>
      <c r="D12274" s="26" t="str">
        <f>IF(E12274="","TOTAL","")</f>
        <v/>
      </c>
      <c r="E12274" t="s">
        <v>79</v>
      </c>
    </row>
    <row r="12275" spans="1:5" outlineLevel="2" x14ac:dyDescent="0.35">
      <c r="A12275" s="11">
        <v>43861</v>
      </c>
      <c r="B12275" t="s">
        <v>236</v>
      </c>
      <c r="C12275" s="5">
        <v>196</v>
      </c>
      <c r="D12275" s="26" t="str">
        <f>IF(E12275="","TOTAL","")</f>
        <v/>
      </c>
      <c r="E12275" t="s">
        <v>79</v>
      </c>
    </row>
    <row r="12276" spans="1:5" outlineLevel="2" x14ac:dyDescent="0.35">
      <c r="A12276" s="11">
        <v>43861</v>
      </c>
      <c r="B12276" t="s">
        <v>236</v>
      </c>
      <c r="C12276" s="5">
        <v>196</v>
      </c>
      <c r="D12276" s="26" t="str">
        <f>IF(E12276="","TOTAL","")</f>
        <v/>
      </c>
      <c r="E12276" t="s">
        <v>79</v>
      </c>
    </row>
    <row r="12277" spans="1:5" outlineLevel="1" x14ac:dyDescent="0.35">
      <c r="A12277" s="25">
        <f>A12276</f>
        <v>43861</v>
      </c>
      <c r="B12277" s="24" t="str">
        <f>B12276</f>
        <v>GALLS PARENT HOLDINGS LLC</v>
      </c>
      <c r="C12277" s="26">
        <f>SUBTOTAL(9,C12262:C12276)</f>
        <v>2052.5</v>
      </c>
      <c r="D12277" s="26" t="str">
        <f>IF(E12277="","TOTAL","")</f>
        <v>TOTAL</v>
      </c>
    </row>
    <row r="12278" spans="1:5" outlineLevel="2" x14ac:dyDescent="0.35">
      <c r="A12278" s="11">
        <v>43861</v>
      </c>
      <c r="B12278" t="s">
        <v>2139</v>
      </c>
      <c r="C12278" s="5">
        <v>329.67</v>
      </c>
      <c r="D12278" s="26" t="str">
        <f>IF(E12278="","TOTAL","")</f>
        <v/>
      </c>
      <c r="E12278" t="s">
        <v>80</v>
      </c>
    </row>
    <row r="12279" spans="1:5" outlineLevel="1" x14ac:dyDescent="0.35">
      <c r="A12279" s="25">
        <f>A12278</f>
        <v>43861</v>
      </c>
      <c r="B12279" s="24" t="str">
        <f>B12278</f>
        <v>GANDER PUBLISHING</v>
      </c>
      <c r="C12279" s="26">
        <f>SUBTOTAL(9,C12278:C12278)</f>
        <v>329.67</v>
      </c>
      <c r="D12279" s="26" t="str">
        <f>IF(E12279="","TOTAL","")</f>
        <v>TOTAL</v>
      </c>
    </row>
    <row r="12280" spans="1:5" outlineLevel="2" x14ac:dyDescent="0.35">
      <c r="A12280" s="11">
        <v>43861</v>
      </c>
      <c r="B12280" t="s">
        <v>205</v>
      </c>
      <c r="C12280" s="5">
        <v>702</v>
      </c>
      <c r="D12280" s="26" t="str">
        <f>IF(E12280="","TOTAL","")</f>
        <v/>
      </c>
      <c r="E12280" t="s">
        <v>79</v>
      </c>
    </row>
    <row r="12281" spans="1:5" outlineLevel="2" x14ac:dyDescent="0.35">
      <c r="A12281" s="11">
        <v>43861</v>
      </c>
      <c r="B12281" t="s">
        <v>205</v>
      </c>
      <c r="C12281" s="5">
        <v>1215.5999999999999</v>
      </c>
      <c r="D12281" s="26" t="str">
        <f>IF(E12281="","TOTAL","")</f>
        <v/>
      </c>
      <c r="E12281" t="s">
        <v>79</v>
      </c>
    </row>
    <row r="12282" spans="1:5" outlineLevel="1" x14ac:dyDescent="0.35">
      <c r="A12282" s="25">
        <f>A12281</f>
        <v>43861</v>
      </c>
      <c r="B12282" s="24" t="str">
        <f>B12281</f>
        <v>GANDY INK</v>
      </c>
      <c r="C12282" s="26">
        <f>SUBTOTAL(9,C12280:C12281)</f>
        <v>1917.6</v>
      </c>
      <c r="D12282" s="26" t="str">
        <f>IF(E12282="","TOTAL","")</f>
        <v>TOTAL</v>
      </c>
    </row>
    <row r="12283" spans="1:5" outlineLevel="2" x14ac:dyDescent="0.35">
      <c r="A12283" s="11">
        <v>43861</v>
      </c>
      <c r="B12283" t="s">
        <v>2140</v>
      </c>
      <c r="C12283" s="5">
        <v>70</v>
      </c>
      <c r="D12283" s="26" t="str">
        <f>IF(E12283="","TOTAL","")</f>
        <v/>
      </c>
      <c r="E12283" t="s">
        <v>77</v>
      </c>
    </row>
    <row r="12284" spans="1:5" outlineLevel="2" x14ac:dyDescent="0.35">
      <c r="A12284" s="11">
        <v>43861</v>
      </c>
      <c r="B12284" t="s">
        <v>2140</v>
      </c>
      <c r="C12284" s="5">
        <v>280</v>
      </c>
      <c r="D12284" s="26" t="str">
        <f>IF(E12284="","TOTAL","")</f>
        <v/>
      </c>
      <c r="E12284" t="s">
        <v>77</v>
      </c>
    </row>
    <row r="12285" spans="1:5" outlineLevel="1" x14ac:dyDescent="0.35">
      <c r="A12285" s="25">
        <f>A12284</f>
        <v>43861</v>
      </c>
      <c r="B12285" s="24" t="str">
        <f>B12284</f>
        <v>DESTINY GARCIA</v>
      </c>
      <c r="C12285" s="26">
        <f>SUBTOTAL(9,C12283:C12284)</f>
        <v>350</v>
      </c>
      <c r="D12285" s="26" t="str">
        <f>IF(E12285="","TOTAL","")</f>
        <v>TOTAL</v>
      </c>
    </row>
    <row r="12286" spans="1:5" outlineLevel="2" x14ac:dyDescent="0.35">
      <c r="A12286" s="11">
        <v>43861</v>
      </c>
      <c r="B12286" t="s">
        <v>907</v>
      </c>
      <c r="C12286" s="5">
        <v>125</v>
      </c>
      <c r="D12286" s="26" t="str">
        <f>IF(E12286="","TOTAL","")</f>
        <v/>
      </c>
      <c r="E12286" t="s">
        <v>77</v>
      </c>
    </row>
    <row r="12287" spans="1:5" outlineLevel="1" x14ac:dyDescent="0.35">
      <c r="A12287" s="25">
        <f>A12286</f>
        <v>43861</v>
      </c>
      <c r="B12287" s="24" t="str">
        <f>B12286</f>
        <v>FELIPE GARCIA</v>
      </c>
      <c r="C12287" s="26">
        <f>SUBTOTAL(9,C12286:C12286)</f>
        <v>125</v>
      </c>
      <c r="D12287" s="26" t="str">
        <f>IF(E12287="","TOTAL","")</f>
        <v>TOTAL</v>
      </c>
    </row>
    <row r="12288" spans="1:5" outlineLevel="2" x14ac:dyDescent="0.35">
      <c r="A12288" s="11">
        <v>43861</v>
      </c>
      <c r="B12288" t="s">
        <v>2141</v>
      </c>
      <c r="C12288" s="5">
        <v>200.69</v>
      </c>
      <c r="D12288" s="26" t="str">
        <f>IF(E12288="","TOTAL","")</f>
        <v/>
      </c>
      <c r="E12288" t="s">
        <v>99</v>
      </c>
    </row>
    <row r="12289" spans="1:5" outlineLevel="1" x14ac:dyDescent="0.35">
      <c r="A12289" s="25">
        <f>A12288</f>
        <v>43861</v>
      </c>
      <c r="B12289" s="24" t="str">
        <f>B12288</f>
        <v>GAYLORD TEXAN RESORT</v>
      </c>
      <c r="C12289" s="26">
        <f>SUBTOTAL(9,C12288:C12288)</f>
        <v>200.69</v>
      </c>
      <c r="D12289" s="26" t="str">
        <f>IF(E12289="","TOTAL","")</f>
        <v>TOTAL</v>
      </c>
    </row>
    <row r="12290" spans="1:5" outlineLevel="2" x14ac:dyDescent="0.35">
      <c r="A12290" s="11">
        <v>43861</v>
      </c>
      <c r="B12290" t="s">
        <v>2141</v>
      </c>
      <c r="C12290" s="5">
        <v>215.89</v>
      </c>
      <c r="D12290" s="26" t="str">
        <f>IF(E12290="","TOTAL","")</f>
        <v/>
      </c>
      <c r="E12290" t="s">
        <v>99</v>
      </c>
    </row>
    <row r="12291" spans="1:5" outlineLevel="1" x14ac:dyDescent="0.35">
      <c r="A12291" s="25">
        <f>A12290</f>
        <v>43861</v>
      </c>
      <c r="B12291" s="24" t="str">
        <f>B12290</f>
        <v>GAYLORD TEXAN RESORT</v>
      </c>
      <c r="C12291" s="26">
        <f>SUBTOTAL(9,C12290:C12290)</f>
        <v>215.89</v>
      </c>
      <c r="D12291" s="26" t="str">
        <f>IF(E12291="","TOTAL","")</f>
        <v>TOTAL</v>
      </c>
    </row>
    <row r="12292" spans="1:5" outlineLevel="2" x14ac:dyDescent="0.35">
      <c r="A12292" s="11">
        <v>43861</v>
      </c>
      <c r="B12292" t="s">
        <v>2141</v>
      </c>
      <c r="C12292" s="5">
        <v>215.89</v>
      </c>
      <c r="D12292" s="26" t="str">
        <f>IF(E12292="","TOTAL","")</f>
        <v/>
      </c>
      <c r="E12292" t="s">
        <v>99</v>
      </c>
    </row>
    <row r="12293" spans="1:5" outlineLevel="1" x14ac:dyDescent="0.35">
      <c r="A12293" s="25">
        <f>A12292</f>
        <v>43861</v>
      </c>
      <c r="B12293" s="24" t="str">
        <f>B12292</f>
        <v>GAYLORD TEXAN RESORT</v>
      </c>
      <c r="C12293" s="26">
        <f>SUBTOTAL(9,C12292:C12292)</f>
        <v>215.89</v>
      </c>
      <c r="D12293" s="26" t="str">
        <f>IF(E12293="","TOTAL","")</f>
        <v>TOTAL</v>
      </c>
    </row>
    <row r="12294" spans="1:5" outlineLevel="2" x14ac:dyDescent="0.35">
      <c r="A12294" s="11">
        <v>43861</v>
      </c>
      <c r="B12294" t="s">
        <v>2141</v>
      </c>
      <c r="C12294" s="5">
        <v>215.89</v>
      </c>
      <c r="D12294" s="26" t="str">
        <f>IF(E12294="","TOTAL","")</f>
        <v/>
      </c>
      <c r="E12294" t="s">
        <v>99</v>
      </c>
    </row>
    <row r="12295" spans="1:5" outlineLevel="1" x14ac:dyDescent="0.35">
      <c r="A12295" s="25">
        <f>A12294</f>
        <v>43861</v>
      </c>
      <c r="B12295" s="24" t="str">
        <f>B12294</f>
        <v>GAYLORD TEXAN RESORT</v>
      </c>
      <c r="C12295" s="26">
        <f>SUBTOTAL(9,C12294:C12294)</f>
        <v>215.89</v>
      </c>
      <c r="D12295" s="26" t="str">
        <f>IF(E12295="","TOTAL","")</f>
        <v>TOTAL</v>
      </c>
    </row>
    <row r="12296" spans="1:5" outlineLevel="2" x14ac:dyDescent="0.35">
      <c r="A12296" s="11">
        <v>43861</v>
      </c>
      <c r="B12296" t="s">
        <v>2141</v>
      </c>
      <c r="C12296" s="5">
        <v>215.89</v>
      </c>
      <c r="D12296" s="26" t="str">
        <f>IF(E12296="","TOTAL","")</f>
        <v/>
      </c>
      <c r="E12296" t="s">
        <v>99</v>
      </c>
    </row>
    <row r="12297" spans="1:5" outlineLevel="1" x14ac:dyDescent="0.35">
      <c r="A12297" s="25">
        <f>A12296</f>
        <v>43861</v>
      </c>
      <c r="B12297" s="24" t="str">
        <f>B12296</f>
        <v>GAYLORD TEXAN RESORT</v>
      </c>
      <c r="C12297" s="26">
        <f>SUBTOTAL(9,C12296:C12296)</f>
        <v>215.89</v>
      </c>
      <c r="D12297" s="26" t="str">
        <f>IF(E12297="","TOTAL","")</f>
        <v>TOTAL</v>
      </c>
    </row>
    <row r="12298" spans="1:5" outlineLevel="2" x14ac:dyDescent="0.35">
      <c r="A12298" s="11">
        <v>43861</v>
      </c>
      <c r="B12298" t="s">
        <v>2141</v>
      </c>
      <c r="C12298" s="5">
        <v>215.89</v>
      </c>
      <c r="D12298" s="26" t="str">
        <f>IF(E12298="","TOTAL","")</f>
        <v/>
      </c>
      <c r="E12298" t="s">
        <v>99</v>
      </c>
    </row>
    <row r="12299" spans="1:5" outlineLevel="1" x14ac:dyDescent="0.35">
      <c r="A12299" s="25">
        <f>A12298</f>
        <v>43861</v>
      </c>
      <c r="B12299" s="24" t="str">
        <f>B12298</f>
        <v>GAYLORD TEXAN RESORT</v>
      </c>
      <c r="C12299" s="26">
        <f>SUBTOTAL(9,C12298:C12298)</f>
        <v>215.89</v>
      </c>
      <c r="D12299" s="26" t="str">
        <f>IF(E12299="","TOTAL","")</f>
        <v>TOTAL</v>
      </c>
    </row>
    <row r="12300" spans="1:5" outlineLevel="2" x14ac:dyDescent="0.35">
      <c r="A12300" s="11">
        <v>43861</v>
      </c>
      <c r="B12300" t="s">
        <v>2141</v>
      </c>
      <c r="C12300" s="5">
        <v>215.89</v>
      </c>
      <c r="D12300" s="26" t="str">
        <f>IF(E12300="","TOTAL","")</f>
        <v/>
      </c>
      <c r="E12300" t="s">
        <v>99</v>
      </c>
    </row>
    <row r="12301" spans="1:5" outlineLevel="1" x14ac:dyDescent="0.35">
      <c r="A12301" s="25">
        <f>A12300</f>
        <v>43861</v>
      </c>
      <c r="B12301" s="24" t="str">
        <f>B12300</f>
        <v>GAYLORD TEXAN RESORT</v>
      </c>
      <c r="C12301" s="26">
        <f>SUBTOTAL(9,C12300:C12300)</f>
        <v>215.89</v>
      </c>
      <c r="D12301" s="26" t="str">
        <f>IF(E12301="","TOTAL","")</f>
        <v>TOTAL</v>
      </c>
    </row>
    <row r="12302" spans="1:5" outlineLevel="2" x14ac:dyDescent="0.35">
      <c r="A12302" s="11">
        <v>43861</v>
      </c>
      <c r="B12302" t="s">
        <v>2141</v>
      </c>
      <c r="C12302" s="5">
        <v>215.89</v>
      </c>
      <c r="D12302" s="26" t="str">
        <f>IF(E12302="","TOTAL","")</f>
        <v/>
      </c>
      <c r="E12302" t="s">
        <v>99</v>
      </c>
    </row>
    <row r="12303" spans="1:5" outlineLevel="1" x14ac:dyDescent="0.35">
      <c r="A12303" s="25">
        <f>A12302</f>
        <v>43861</v>
      </c>
      <c r="B12303" s="24" t="str">
        <f>B12302</f>
        <v>GAYLORD TEXAN RESORT</v>
      </c>
      <c r="C12303" s="26">
        <f>SUBTOTAL(9,C12302:C12302)</f>
        <v>215.89</v>
      </c>
      <c r="D12303" s="26" t="str">
        <f>IF(E12303="","TOTAL","")</f>
        <v>TOTAL</v>
      </c>
    </row>
    <row r="12304" spans="1:5" outlineLevel="2" x14ac:dyDescent="0.35">
      <c r="A12304" s="11">
        <v>43861</v>
      </c>
      <c r="B12304" t="s">
        <v>2141</v>
      </c>
      <c r="C12304" s="5">
        <v>215.89</v>
      </c>
      <c r="D12304" s="26" t="str">
        <f>IF(E12304="","TOTAL","")</f>
        <v/>
      </c>
      <c r="E12304" t="s">
        <v>99</v>
      </c>
    </row>
    <row r="12305" spans="1:5" outlineLevel="1" x14ac:dyDescent="0.35">
      <c r="A12305" s="25">
        <f>A12304</f>
        <v>43861</v>
      </c>
      <c r="B12305" s="24" t="str">
        <f>B12304</f>
        <v>GAYLORD TEXAN RESORT</v>
      </c>
      <c r="C12305" s="26">
        <f>SUBTOTAL(9,C12304:C12304)</f>
        <v>215.89</v>
      </c>
      <c r="D12305" s="26" t="str">
        <f>IF(E12305="","TOTAL","")</f>
        <v>TOTAL</v>
      </c>
    </row>
    <row r="12306" spans="1:5" outlineLevel="2" x14ac:dyDescent="0.35">
      <c r="A12306" s="11">
        <v>43861</v>
      </c>
      <c r="B12306" t="s">
        <v>2141</v>
      </c>
      <c r="C12306" s="5">
        <v>215.89</v>
      </c>
      <c r="D12306" s="26" t="str">
        <f>IF(E12306="","TOTAL","")</f>
        <v/>
      </c>
      <c r="E12306" t="s">
        <v>99</v>
      </c>
    </row>
    <row r="12307" spans="1:5" outlineLevel="1" x14ac:dyDescent="0.35">
      <c r="A12307" s="25">
        <f>A12306</f>
        <v>43861</v>
      </c>
      <c r="B12307" s="24" t="str">
        <f>B12306</f>
        <v>GAYLORD TEXAN RESORT</v>
      </c>
      <c r="C12307" s="26">
        <f>SUBTOTAL(9,C12306:C12306)</f>
        <v>215.89</v>
      </c>
      <c r="D12307" s="26" t="str">
        <f>IF(E12307="","TOTAL","")</f>
        <v>TOTAL</v>
      </c>
    </row>
    <row r="12308" spans="1:5" outlineLevel="2" x14ac:dyDescent="0.35">
      <c r="A12308" s="11">
        <v>43861</v>
      </c>
      <c r="B12308" t="s">
        <v>2141</v>
      </c>
      <c r="C12308" s="5">
        <v>215.89</v>
      </c>
      <c r="D12308" s="26" t="str">
        <f>IF(E12308="","TOTAL","")</f>
        <v/>
      </c>
      <c r="E12308" t="s">
        <v>99</v>
      </c>
    </row>
    <row r="12309" spans="1:5" outlineLevel="1" x14ac:dyDescent="0.35">
      <c r="A12309" s="25">
        <f>A12308</f>
        <v>43861</v>
      </c>
      <c r="B12309" s="24" t="str">
        <f>B12308</f>
        <v>GAYLORD TEXAN RESORT</v>
      </c>
      <c r="C12309" s="26">
        <f>SUBTOTAL(9,C12308:C12308)</f>
        <v>215.89</v>
      </c>
      <c r="D12309" s="26" t="str">
        <f>IF(E12309="","TOTAL","")</f>
        <v>TOTAL</v>
      </c>
    </row>
    <row r="12310" spans="1:5" outlineLevel="2" x14ac:dyDescent="0.35">
      <c r="A12310" s="11">
        <v>43861</v>
      </c>
      <c r="B12310" t="s">
        <v>2141</v>
      </c>
      <c r="C12310" s="5">
        <v>215.89</v>
      </c>
      <c r="D12310" s="26" t="str">
        <f>IF(E12310="","TOTAL","")</f>
        <v/>
      </c>
      <c r="E12310" t="s">
        <v>99</v>
      </c>
    </row>
    <row r="12311" spans="1:5" outlineLevel="1" x14ac:dyDescent="0.35">
      <c r="A12311" s="25">
        <f>A12310</f>
        <v>43861</v>
      </c>
      <c r="B12311" s="24" t="str">
        <f>B12310</f>
        <v>GAYLORD TEXAN RESORT</v>
      </c>
      <c r="C12311" s="26">
        <f>SUBTOTAL(9,C12310:C12310)</f>
        <v>215.89</v>
      </c>
      <c r="D12311" s="26" t="str">
        <f>IF(E12311="","TOTAL","")</f>
        <v>TOTAL</v>
      </c>
    </row>
    <row r="12312" spans="1:5" outlineLevel="2" x14ac:dyDescent="0.35">
      <c r="A12312" s="11">
        <v>43861</v>
      </c>
      <c r="B12312" t="s">
        <v>2141</v>
      </c>
      <c r="C12312" s="5">
        <v>215.89</v>
      </c>
      <c r="D12312" s="26" t="str">
        <f>IF(E12312="","TOTAL","")</f>
        <v/>
      </c>
      <c r="E12312" t="s">
        <v>99</v>
      </c>
    </row>
    <row r="12313" spans="1:5" outlineLevel="1" x14ac:dyDescent="0.35">
      <c r="A12313" s="25">
        <f>A12312</f>
        <v>43861</v>
      </c>
      <c r="B12313" s="24" t="str">
        <f>B12312</f>
        <v>GAYLORD TEXAN RESORT</v>
      </c>
      <c r="C12313" s="26">
        <f>SUBTOTAL(9,C12312:C12312)</f>
        <v>215.89</v>
      </c>
      <c r="D12313" s="26" t="str">
        <f>IF(E12313="","TOTAL","")</f>
        <v>TOTAL</v>
      </c>
    </row>
    <row r="12314" spans="1:5" outlineLevel="2" x14ac:dyDescent="0.35">
      <c r="A12314" s="11">
        <v>43861</v>
      </c>
      <c r="B12314" t="s">
        <v>752</v>
      </c>
      <c r="C12314" s="5">
        <v>7.2</v>
      </c>
      <c r="D12314" s="26" t="str">
        <f>IF(E12314="","TOTAL","")</f>
        <v/>
      </c>
      <c r="E12314" t="s">
        <v>81</v>
      </c>
    </row>
    <row r="12315" spans="1:5" outlineLevel="2" x14ac:dyDescent="0.35">
      <c r="A12315" s="11">
        <v>43861</v>
      </c>
      <c r="B12315" t="s">
        <v>752</v>
      </c>
      <c r="C12315" s="5">
        <v>11.16</v>
      </c>
      <c r="D12315" s="26" t="str">
        <f>IF(E12315="","TOTAL","")</f>
        <v/>
      </c>
      <c r="E12315" t="s">
        <v>81</v>
      </c>
    </row>
    <row r="12316" spans="1:5" outlineLevel="1" x14ac:dyDescent="0.35">
      <c r="A12316" s="25">
        <f>A12315</f>
        <v>43861</v>
      </c>
      <c r="B12316" s="24" t="str">
        <f>B12315</f>
        <v>GDI TIMS</v>
      </c>
      <c r="C12316" s="26">
        <f>SUBTOTAL(9,C12314:C12315)</f>
        <v>18.36</v>
      </c>
      <c r="D12316" s="26" t="str">
        <f>IF(E12316="","TOTAL","")</f>
        <v>TOTAL</v>
      </c>
    </row>
    <row r="12317" spans="1:5" outlineLevel="2" x14ac:dyDescent="0.35">
      <c r="A12317" s="11">
        <v>43861</v>
      </c>
      <c r="B12317" t="s">
        <v>908</v>
      </c>
      <c r="C12317" s="5">
        <v>795</v>
      </c>
      <c r="D12317" s="26" t="str">
        <f>IF(E12317="","TOTAL","")</f>
        <v/>
      </c>
      <c r="E12317" t="s">
        <v>92</v>
      </c>
    </row>
    <row r="12318" spans="1:5" outlineLevel="1" x14ac:dyDescent="0.35">
      <c r="A12318" s="25">
        <f>A12317</f>
        <v>43861</v>
      </c>
      <c r="B12318" s="24" t="str">
        <f>B12317</f>
        <v>GENERATION GENIUS INC</v>
      </c>
      <c r="C12318" s="26">
        <f>SUBTOTAL(9,C12317:C12317)</f>
        <v>795</v>
      </c>
      <c r="D12318" s="26" t="str">
        <f>IF(E12318="","TOTAL","")</f>
        <v>TOTAL</v>
      </c>
    </row>
    <row r="12319" spans="1:5" outlineLevel="2" x14ac:dyDescent="0.35">
      <c r="A12319" s="11">
        <v>43861</v>
      </c>
      <c r="B12319" t="s">
        <v>1873</v>
      </c>
      <c r="C12319" s="5">
        <v>67.5</v>
      </c>
      <c r="D12319" s="26" t="str">
        <f>IF(E12319="","TOTAL","")</f>
        <v/>
      </c>
      <c r="E12319" t="s">
        <v>77</v>
      </c>
    </row>
    <row r="12320" spans="1:5" outlineLevel="2" x14ac:dyDescent="0.35">
      <c r="A12320" s="11">
        <v>43861</v>
      </c>
      <c r="B12320" t="s">
        <v>1873</v>
      </c>
      <c r="C12320" s="5">
        <v>67.5</v>
      </c>
      <c r="D12320" s="26" t="str">
        <f>IF(E12320="","TOTAL","")</f>
        <v/>
      </c>
      <c r="E12320" t="s">
        <v>77</v>
      </c>
    </row>
    <row r="12321" spans="1:5" outlineLevel="1" x14ac:dyDescent="0.35">
      <c r="A12321" s="25">
        <f>A12320</f>
        <v>43861</v>
      </c>
      <c r="B12321" s="24" t="str">
        <f>B12320</f>
        <v>MOHAMED GHANDOUR-FAWAZ</v>
      </c>
      <c r="C12321" s="26">
        <f>SUBTOTAL(9,C12319:C12320)</f>
        <v>135</v>
      </c>
      <c r="D12321" s="26" t="str">
        <f>IF(E12321="","TOTAL","")</f>
        <v>TOTAL</v>
      </c>
    </row>
    <row r="12322" spans="1:5" outlineLevel="2" x14ac:dyDescent="0.35">
      <c r="A12322" s="11">
        <v>43861</v>
      </c>
      <c r="B12322" t="s">
        <v>909</v>
      </c>
      <c r="C12322" s="5">
        <v>185</v>
      </c>
      <c r="D12322" s="26" t="str">
        <f>IF(E12322="","TOTAL","")</f>
        <v/>
      </c>
      <c r="E12322" t="s">
        <v>77</v>
      </c>
    </row>
    <row r="12323" spans="1:5" outlineLevel="1" x14ac:dyDescent="0.35">
      <c r="A12323" s="25">
        <f>A12322</f>
        <v>43861</v>
      </c>
      <c r="B12323" s="24" t="str">
        <f>B12322</f>
        <v>MICHAEL GIBSON</v>
      </c>
      <c r="C12323" s="26">
        <f>SUBTOTAL(9,C12322:C12322)</f>
        <v>185</v>
      </c>
      <c r="D12323" s="26" t="str">
        <f>IF(E12323="","TOTAL","")</f>
        <v>TOTAL</v>
      </c>
    </row>
    <row r="12324" spans="1:5" outlineLevel="2" x14ac:dyDescent="0.35">
      <c r="A12324" s="11">
        <v>43861</v>
      </c>
      <c r="B12324" t="s">
        <v>1552</v>
      </c>
      <c r="C12324" s="5">
        <v>115</v>
      </c>
      <c r="D12324" s="26" t="str">
        <f>IF(E12324="","TOTAL","")</f>
        <v/>
      </c>
      <c r="E12324" t="s">
        <v>77</v>
      </c>
    </row>
    <row r="12325" spans="1:5" outlineLevel="1" x14ac:dyDescent="0.35">
      <c r="A12325" s="25">
        <f>A12324</f>
        <v>43861</v>
      </c>
      <c r="B12325" s="24" t="str">
        <f>B12324</f>
        <v>BAKI ENGIN GOKTEPE</v>
      </c>
      <c r="C12325" s="26">
        <f>SUBTOTAL(9,C12324:C12324)</f>
        <v>115</v>
      </c>
      <c r="D12325" s="26" t="str">
        <f>IF(E12325="","TOTAL","")</f>
        <v>TOTAL</v>
      </c>
    </row>
    <row r="12326" spans="1:5" outlineLevel="2" x14ac:dyDescent="0.35">
      <c r="A12326" s="11">
        <v>43861</v>
      </c>
      <c r="B12326" t="s">
        <v>1015</v>
      </c>
      <c r="C12326" s="5">
        <v>125</v>
      </c>
      <c r="D12326" s="26" t="str">
        <f>IF(E12326="","TOTAL","")</f>
        <v/>
      </c>
      <c r="E12326" t="s">
        <v>77</v>
      </c>
    </row>
    <row r="12327" spans="1:5" outlineLevel="2" x14ac:dyDescent="0.35">
      <c r="A12327" s="11">
        <v>43861</v>
      </c>
      <c r="B12327" t="s">
        <v>1015</v>
      </c>
      <c r="C12327" s="5">
        <v>65</v>
      </c>
      <c r="D12327" s="26" t="str">
        <f>IF(E12327="","TOTAL","")</f>
        <v/>
      </c>
      <c r="E12327" t="s">
        <v>77</v>
      </c>
    </row>
    <row r="12328" spans="1:5" outlineLevel="1" x14ac:dyDescent="0.35">
      <c r="A12328" s="25">
        <f>A12327</f>
        <v>43861</v>
      </c>
      <c r="B12328" s="24" t="str">
        <f>B12327</f>
        <v>JOHN GOLSTON JR</v>
      </c>
      <c r="C12328" s="26">
        <f>SUBTOTAL(9,C12326:C12327)</f>
        <v>190</v>
      </c>
      <c r="D12328" s="26" t="str">
        <f>IF(E12328="","TOTAL","")</f>
        <v>TOTAL</v>
      </c>
    </row>
    <row r="12329" spans="1:5" outlineLevel="2" x14ac:dyDescent="0.35">
      <c r="A12329" s="11">
        <v>43861</v>
      </c>
      <c r="B12329" t="s">
        <v>1293</v>
      </c>
      <c r="C12329" s="5">
        <v>47.5</v>
      </c>
      <c r="D12329" s="26" t="str">
        <f>IF(E12329="","TOTAL","")</f>
        <v/>
      </c>
      <c r="E12329" t="s">
        <v>77</v>
      </c>
    </row>
    <row r="12330" spans="1:5" outlineLevel="2" x14ac:dyDescent="0.35">
      <c r="A12330" s="11">
        <v>43861</v>
      </c>
      <c r="B12330" t="s">
        <v>1293</v>
      </c>
      <c r="C12330" s="5">
        <v>127.5</v>
      </c>
      <c r="D12330" s="26" t="str">
        <f>IF(E12330="","TOTAL","")</f>
        <v/>
      </c>
      <c r="E12330" t="s">
        <v>77</v>
      </c>
    </row>
    <row r="12331" spans="1:5" outlineLevel="2" x14ac:dyDescent="0.35">
      <c r="A12331" s="11">
        <v>43861</v>
      </c>
      <c r="B12331" t="s">
        <v>1293</v>
      </c>
      <c r="C12331" s="5">
        <v>195</v>
      </c>
      <c r="D12331" s="26" t="str">
        <f>IF(E12331="","TOTAL","")</f>
        <v/>
      </c>
      <c r="E12331" t="s">
        <v>77</v>
      </c>
    </row>
    <row r="12332" spans="1:5" outlineLevel="1" x14ac:dyDescent="0.35">
      <c r="A12332" s="25">
        <f>A12331</f>
        <v>43861</v>
      </c>
      <c r="B12332" s="24" t="str">
        <f>B12331</f>
        <v>ARTURO GOMEZ</v>
      </c>
      <c r="C12332" s="26">
        <f>SUBTOTAL(9,C12329:C12331)</f>
        <v>370</v>
      </c>
      <c r="D12332" s="26" t="str">
        <f>IF(E12332="","TOTAL","")</f>
        <v>TOTAL</v>
      </c>
    </row>
    <row r="12333" spans="1:5" outlineLevel="2" x14ac:dyDescent="0.35">
      <c r="A12333" s="11">
        <v>43861</v>
      </c>
      <c r="B12333" t="s">
        <v>1554</v>
      </c>
      <c r="C12333" s="5">
        <v>150</v>
      </c>
      <c r="D12333" s="26" t="str">
        <f>IF(E12333="","TOTAL","")</f>
        <v/>
      </c>
      <c r="E12333" t="s">
        <v>77</v>
      </c>
    </row>
    <row r="12334" spans="1:5" outlineLevel="1" x14ac:dyDescent="0.35">
      <c r="A12334" s="25">
        <f>A12333</f>
        <v>43861</v>
      </c>
      <c r="B12334" s="24" t="str">
        <f>B12333</f>
        <v>BETH EL COLCORD GOMEZ</v>
      </c>
      <c r="C12334" s="26">
        <f>SUBTOTAL(9,C12333:C12333)</f>
        <v>150</v>
      </c>
      <c r="D12334" s="26" t="str">
        <f>IF(E12334="","TOTAL","")</f>
        <v>TOTAL</v>
      </c>
    </row>
    <row r="12335" spans="1:5" outlineLevel="2" x14ac:dyDescent="0.35">
      <c r="A12335" s="11">
        <v>43861</v>
      </c>
      <c r="B12335" t="s">
        <v>1876</v>
      </c>
      <c r="C12335" s="5">
        <v>135</v>
      </c>
      <c r="D12335" s="26" t="str">
        <f>IF(E12335="","TOTAL","")</f>
        <v/>
      </c>
      <c r="E12335" t="s">
        <v>77</v>
      </c>
    </row>
    <row r="12336" spans="1:5" outlineLevel="1" x14ac:dyDescent="0.35">
      <c r="A12336" s="25">
        <f>A12335</f>
        <v>43861</v>
      </c>
      <c r="B12336" s="24" t="str">
        <f>B12335</f>
        <v>BENJAMIN GONZALEZ</v>
      </c>
      <c r="C12336" s="26">
        <f>SUBTOTAL(9,C12335:C12335)</f>
        <v>135</v>
      </c>
      <c r="D12336" s="26" t="str">
        <f>IF(E12336="","TOTAL","")</f>
        <v>TOTAL</v>
      </c>
    </row>
    <row r="12337" spans="1:5" outlineLevel="2" x14ac:dyDescent="0.35">
      <c r="A12337" s="11">
        <v>43861</v>
      </c>
      <c r="B12337" t="s">
        <v>2142</v>
      </c>
      <c r="C12337" s="5">
        <v>34.99</v>
      </c>
      <c r="D12337" s="26" t="str">
        <f>IF(E12337="","TOTAL","")</f>
        <v/>
      </c>
      <c r="E12337" t="s">
        <v>92</v>
      </c>
    </row>
    <row r="12338" spans="1:5" outlineLevel="1" x14ac:dyDescent="0.35">
      <c r="A12338" s="25">
        <f>A12337</f>
        <v>43861</v>
      </c>
      <c r="B12338" s="24" t="str">
        <f>B12337</f>
        <v>GRACENOTES LLC</v>
      </c>
      <c r="C12338" s="26">
        <f>SUBTOTAL(9,C12337:C12337)</f>
        <v>34.99</v>
      </c>
      <c r="D12338" s="26" t="str">
        <f>IF(E12338="","TOTAL","")</f>
        <v>TOTAL</v>
      </c>
    </row>
    <row r="12339" spans="1:5" outlineLevel="2" x14ac:dyDescent="0.35">
      <c r="A12339" s="11">
        <v>43861</v>
      </c>
      <c r="B12339" t="s">
        <v>31</v>
      </c>
      <c r="C12339" s="5">
        <v>54.27</v>
      </c>
      <c r="D12339" s="26" t="str">
        <f>IF(E12339="","TOTAL","")</f>
        <v/>
      </c>
      <c r="E12339" t="s">
        <v>81</v>
      </c>
    </row>
    <row r="12340" spans="1:5" outlineLevel="2" x14ac:dyDescent="0.35">
      <c r="A12340" s="11">
        <v>43861</v>
      </c>
      <c r="B12340" t="s">
        <v>31</v>
      </c>
      <c r="C12340" s="5">
        <v>504</v>
      </c>
      <c r="D12340" s="26" t="str">
        <f>IF(E12340="","TOTAL","")</f>
        <v/>
      </c>
      <c r="E12340" t="s">
        <v>81</v>
      </c>
    </row>
    <row r="12341" spans="1:5" outlineLevel="2" x14ac:dyDescent="0.35">
      <c r="A12341" s="11">
        <v>43861</v>
      </c>
      <c r="B12341" t="s">
        <v>31</v>
      </c>
      <c r="C12341" s="5">
        <v>485</v>
      </c>
      <c r="D12341" s="26" t="str">
        <f>IF(E12341="","TOTAL","")</f>
        <v/>
      </c>
      <c r="E12341" t="s">
        <v>79</v>
      </c>
    </row>
    <row r="12342" spans="1:5" outlineLevel="2" x14ac:dyDescent="0.35">
      <c r="A12342" s="11">
        <v>43861</v>
      </c>
      <c r="B12342" t="s">
        <v>31</v>
      </c>
      <c r="C12342" s="5">
        <v>185.88</v>
      </c>
      <c r="D12342" s="26" t="str">
        <f>IF(E12342="","TOTAL","")</f>
        <v/>
      </c>
      <c r="E12342" t="s">
        <v>81</v>
      </c>
    </row>
    <row r="12343" spans="1:5" outlineLevel="2" x14ac:dyDescent="0.35">
      <c r="A12343" s="11">
        <v>43861</v>
      </c>
      <c r="B12343" t="s">
        <v>31</v>
      </c>
      <c r="C12343" s="5">
        <v>244.24</v>
      </c>
      <c r="D12343" s="26" t="str">
        <f>IF(E12343="","TOTAL","")</f>
        <v/>
      </c>
      <c r="E12343" t="s">
        <v>81</v>
      </c>
    </row>
    <row r="12344" spans="1:5" outlineLevel="2" x14ac:dyDescent="0.35">
      <c r="A12344" s="11">
        <v>43861</v>
      </c>
      <c r="B12344" t="s">
        <v>31</v>
      </c>
      <c r="C12344" s="5">
        <v>1274.71</v>
      </c>
      <c r="D12344" s="26" t="str">
        <f>IF(E12344="","TOTAL","")</f>
        <v/>
      </c>
      <c r="E12344" t="s">
        <v>79</v>
      </c>
    </row>
    <row r="12345" spans="1:5" outlineLevel="2" x14ac:dyDescent="0.35">
      <c r="A12345" s="11">
        <v>43861</v>
      </c>
      <c r="B12345" t="s">
        <v>31</v>
      </c>
      <c r="C12345" s="5">
        <v>68.97</v>
      </c>
      <c r="D12345" s="26" t="str">
        <f>IF(E12345="","TOTAL","")</f>
        <v/>
      </c>
      <c r="E12345" t="s">
        <v>79</v>
      </c>
    </row>
    <row r="12346" spans="1:5" outlineLevel="2" x14ac:dyDescent="0.35">
      <c r="A12346" s="11">
        <v>43861</v>
      </c>
      <c r="B12346" t="s">
        <v>31</v>
      </c>
      <c r="C12346" s="5">
        <v>81.599999999999994</v>
      </c>
      <c r="D12346" s="26" t="str">
        <f>IF(E12346="","TOTAL","")</f>
        <v/>
      </c>
      <c r="E12346" t="s">
        <v>81</v>
      </c>
    </row>
    <row r="12347" spans="1:5" outlineLevel="2" x14ac:dyDescent="0.35">
      <c r="A12347" s="11">
        <v>43861</v>
      </c>
      <c r="B12347" t="s">
        <v>31</v>
      </c>
      <c r="C12347" s="5">
        <v>134.57</v>
      </c>
      <c r="D12347" s="26" t="str">
        <f>IF(E12347="","TOTAL","")</f>
        <v/>
      </c>
      <c r="E12347" t="s">
        <v>81</v>
      </c>
    </row>
    <row r="12348" spans="1:5" outlineLevel="1" x14ac:dyDescent="0.35">
      <c r="A12348" s="25">
        <f>A12347</f>
        <v>43861</v>
      </c>
      <c r="B12348" s="24" t="str">
        <f>B12347</f>
        <v>GRAINGER INC</v>
      </c>
      <c r="C12348" s="26">
        <f>SUBTOTAL(9,C12339:C12347)</f>
        <v>3033.2400000000002</v>
      </c>
      <c r="D12348" s="26" t="str">
        <f>IF(E12348="","TOTAL","")</f>
        <v>TOTAL</v>
      </c>
    </row>
    <row r="12349" spans="1:5" outlineLevel="2" x14ac:dyDescent="0.35">
      <c r="A12349" s="11">
        <v>43861</v>
      </c>
      <c r="B12349" t="s">
        <v>755</v>
      </c>
      <c r="C12349" s="5">
        <v>125</v>
      </c>
      <c r="D12349" s="26" t="str">
        <f>IF(E12349="","TOTAL","")</f>
        <v/>
      </c>
      <c r="E12349" t="s">
        <v>77</v>
      </c>
    </row>
    <row r="12350" spans="1:5" outlineLevel="2" x14ac:dyDescent="0.35">
      <c r="A12350" s="11">
        <v>43861</v>
      </c>
      <c r="B12350" t="s">
        <v>755</v>
      </c>
      <c r="C12350" s="5">
        <v>135</v>
      </c>
      <c r="D12350" s="26" t="str">
        <f>IF(E12350="","TOTAL","")</f>
        <v/>
      </c>
      <c r="E12350" t="s">
        <v>77</v>
      </c>
    </row>
    <row r="12351" spans="1:5" outlineLevel="1" x14ac:dyDescent="0.35">
      <c r="A12351" s="25">
        <f>A12350</f>
        <v>43861</v>
      </c>
      <c r="B12351" s="24" t="str">
        <f>B12350</f>
        <v>ANDRE S GRANT</v>
      </c>
      <c r="C12351" s="26">
        <f>SUBTOTAL(9,C12349:C12350)</f>
        <v>260</v>
      </c>
      <c r="D12351" s="26" t="str">
        <f>IF(E12351="","TOTAL","")</f>
        <v>TOTAL</v>
      </c>
    </row>
    <row r="12352" spans="1:5" outlineLevel="2" x14ac:dyDescent="0.35">
      <c r="A12352" s="11">
        <v>43861</v>
      </c>
      <c r="B12352" t="s">
        <v>530</v>
      </c>
      <c r="C12352" s="5">
        <v>1785.6</v>
      </c>
      <c r="D12352" s="26" t="str">
        <f>IF(E12352="","TOTAL","")</f>
        <v/>
      </c>
      <c r="E12352" t="s">
        <v>89</v>
      </c>
    </row>
    <row r="12353" spans="1:5" outlineLevel="1" x14ac:dyDescent="0.35">
      <c r="A12353" s="25">
        <f>A12352</f>
        <v>43861</v>
      </c>
      <c r="B12353" s="24" t="str">
        <f>B12352</f>
        <v>GREAT HARVEST BREAD COMPANY</v>
      </c>
      <c r="C12353" s="26">
        <f>SUBTOTAL(9,C12352:C12352)</f>
        <v>1785.6</v>
      </c>
      <c r="D12353" s="26" t="str">
        <f>IF(E12353="","TOTAL","")</f>
        <v>TOTAL</v>
      </c>
    </row>
    <row r="12354" spans="1:5" outlineLevel="2" x14ac:dyDescent="0.35">
      <c r="A12354" s="11">
        <v>43861</v>
      </c>
      <c r="B12354" t="s">
        <v>912</v>
      </c>
      <c r="C12354" s="5">
        <v>125</v>
      </c>
      <c r="D12354" s="26" t="str">
        <f>IF(E12354="","TOTAL","")</f>
        <v/>
      </c>
      <c r="E12354" t="s">
        <v>77</v>
      </c>
    </row>
    <row r="12355" spans="1:5" outlineLevel="1" x14ac:dyDescent="0.35">
      <c r="A12355" s="25">
        <f>A12354</f>
        <v>43861</v>
      </c>
      <c r="B12355" s="24" t="str">
        <f>B12354</f>
        <v>KAVIN GREEN</v>
      </c>
      <c r="C12355" s="26">
        <f>SUBTOTAL(9,C12354:C12354)</f>
        <v>125</v>
      </c>
      <c r="D12355" s="26" t="str">
        <f>IF(E12355="","TOTAL","")</f>
        <v>TOTAL</v>
      </c>
    </row>
    <row r="12356" spans="1:5" outlineLevel="2" x14ac:dyDescent="0.35">
      <c r="A12356" s="11">
        <v>43861</v>
      </c>
      <c r="B12356" t="s">
        <v>1880</v>
      </c>
      <c r="C12356" s="5">
        <v>228971.48</v>
      </c>
      <c r="D12356" s="26" t="str">
        <f>IF(E12356="","TOTAL","")</f>
        <v/>
      </c>
      <c r="E12356" t="s">
        <v>107</v>
      </c>
    </row>
    <row r="12357" spans="1:5" outlineLevel="1" x14ac:dyDescent="0.35">
      <c r="A12357" s="25">
        <f>A12356</f>
        <v>43861</v>
      </c>
      <c r="B12357" s="24" t="str">
        <f>B12356</f>
        <v>GUARDIAN - APPLETON</v>
      </c>
      <c r="C12357" s="26">
        <f>SUBTOTAL(9,C12356:C12356)</f>
        <v>228971.48</v>
      </c>
      <c r="D12357" s="26" t="str">
        <f>IF(E12357="","TOTAL","")</f>
        <v>TOTAL</v>
      </c>
    </row>
    <row r="12358" spans="1:5" outlineLevel="2" x14ac:dyDescent="0.35">
      <c r="A12358" s="11">
        <v>43861</v>
      </c>
      <c r="B12358" t="s">
        <v>619</v>
      </c>
      <c r="C12358" s="5">
        <v>135</v>
      </c>
      <c r="D12358" s="26" t="str">
        <f>IF(E12358="","TOTAL","")</f>
        <v/>
      </c>
      <c r="E12358" t="s">
        <v>77</v>
      </c>
    </row>
    <row r="12359" spans="1:5" outlineLevel="1" x14ac:dyDescent="0.35">
      <c r="A12359" s="25">
        <f>A12358</f>
        <v>43861</v>
      </c>
      <c r="B12359" s="24" t="str">
        <f>B12358</f>
        <v>FRANK GUY</v>
      </c>
      <c r="C12359" s="26">
        <f>SUBTOTAL(9,C12358:C12358)</f>
        <v>135</v>
      </c>
      <c r="D12359" s="26" t="str">
        <f>IF(E12359="","TOTAL","")</f>
        <v>TOTAL</v>
      </c>
    </row>
    <row r="12360" spans="1:5" outlineLevel="2" x14ac:dyDescent="0.35">
      <c r="A12360" s="11">
        <v>43861</v>
      </c>
      <c r="B12360" t="s">
        <v>175</v>
      </c>
      <c r="C12360" s="5">
        <v>80</v>
      </c>
      <c r="D12360" s="26" t="str">
        <f>IF(E12360="","TOTAL","")</f>
        <v/>
      </c>
      <c r="E12360" t="s">
        <v>85</v>
      </c>
    </row>
    <row r="12361" spans="1:5" outlineLevel="2" x14ac:dyDescent="0.35">
      <c r="A12361" s="11">
        <v>43861</v>
      </c>
      <c r="B12361" t="s">
        <v>175</v>
      </c>
      <c r="C12361" s="5">
        <v>40</v>
      </c>
      <c r="D12361" s="26" t="str">
        <f>IF(E12361="","TOTAL","")</f>
        <v/>
      </c>
      <c r="E12361" t="s">
        <v>79</v>
      </c>
    </row>
    <row r="12362" spans="1:5" outlineLevel="2" x14ac:dyDescent="0.35">
      <c r="A12362" s="11">
        <v>43861</v>
      </c>
      <c r="B12362" t="s">
        <v>175</v>
      </c>
      <c r="C12362" s="5">
        <v>115</v>
      </c>
      <c r="D12362" s="26" t="str">
        <f>IF(E12362="","TOTAL","")</f>
        <v/>
      </c>
      <c r="E12362" t="s">
        <v>85</v>
      </c>
    </row>
    <row r="12363" spans="1:5" outlineLevel="2" x14ac:dyDescent="0.35">
      <c r="A12363" s="11">
        <v>43861</v>
      </c>
      <c r="B12363" t="s">
        <v>175</v>
      </c>
      <c r="C12363" s="5">
        <v>135</v>
      </c>
      <c r="D12363" s="26" t="str">
        <f>IF(E12363="","TOTAL","")</f>
        <v/>
      </c>
      <c r="E12363" t="s">
        <v>85</v>
      </c>
    </row>
    <row r="12364" spans="1:5" outlineLevel="2" x14ac:dyDescent="0.35">
      <c r="A12364" s="11">
        <v>43861</v>
      </c>
      <c r="B12364" t="s">
        <v>175</v>
      </c>
      <c r="C12364" s="5">
        <v>45</v>
      </c>
      <c r="D12364" s="26" t="str">
        <f>IF(E12364="","TOTAL","")</f>
        <v/>
      </c>
      <c r="E12364" t="s">
        <v>85</v>
      </c>
    </row>
    <row r="12365" spans="1:5" outlineLevel="2" x14ac:dyDescent="0.35">
      <c r="A12365" s="11">
        <v>43861</v>
      </c>
      <c r="B12365" t="s">
        <v>175</v>
      </c>
      <c r="C12365" s="5">
        <v>25</v>
      </c>
      <c r="D12365" s="26" t="str">
        <f>IF(E12365="","TOTAL","")</f>
        <v/>
      </c>
      <c r="E12365" t="s">
        <v>85</v>
      </c>
    </row>
    <row r="12366" spans="1:5" outlineLevel="2" x14ac:dyDescent="0.35">
      <c r="A12366" s="11">
        <v>43861</v>
      </c>
      <c r="B12366" t="s">
        <v>175</v>
      </c>
      <c r="C12366" s="5">
        <v>70</v>
      </c>
      <c r="D12366" s="26" t="str">
        <f>IF(E12366="","TOTAL","")</f>
        <v/>
      </c>
      <c r="E12366" t="s">
        <v>79</v>
      </c>
    </row>
    <row r="12367" spans="1:5" outlineLevel="2" x14ac:dyDescent="0.35">
      <c r="A12367" s="11">
        <v>43861</v>
      </c>
      <c r="B12367" t="s">
        <v>175</v>
      </c>
      <c r="C12367" s="5">
        <v>225</v>
      </c>
      <c r="D12367" s="26" t="str">
        <f>IF(E12367="","TOTAL","")</f>
        <v/>
      </c>
      <c r="E12367" t="s">
        <v>79</v>
      </c>
    </row>
    <row r="12368" spans="1:5" outlineLevel="2" x14ac:dyDescent="0.35">
      <c r="A12368" s="11">
        <v>43861</v>
      </c>
      <c r="B12368" t="s">
        <v>175</v>
      </c>
      <c r="C12368" s="5">
        <v>30</v>
      </c>
      <c r="D12368" s="26" t="str">
        <f>IF(E12368="","TOTAL","")</f>
        <v/>
      </c>
      <c r="E12368" t="s">
        <v>85</v>
      </c>
    </row>
    <row r="12369" spans="1:5" outlineLevel="2" x14ac:dyDescent="0.35">
      <c r="A12369" s="11">
        <v>43861</v>
      </c>
      <c r="B12369" t="s">
        <v>175</v>
      </c>
      <c r="C12369" s="5">
        <v>90</v>
      </c>
      <c r="D12369" s="26" t="str">
        <f>IF(E12369="","TOTAL","")</f>
        <v/>
      </c>
      <c r="E12369" t="s">
        <v>85</v>
      </c>
    </row>
    <row r="12370" spans="1:5" outlineLevel="2" x14ac:dyDescent="0.35">
      <c r="A12370" s="11">
        <v>43861</v>
      </c>
      <c r="B12370" t="s">
        <v>175</v>
      </c>
      <c r="C12370" s="5">
        <v>110</v>
      </c>
      <c r="D12370" s="26" t="str">
        <f>IF(E12370="","TOTAL","")</f>
        <v/>
      </c>
      <c r="E12370" t="s">
        <v>79</v>
      </c>
    </row>
    <row r="12371" spans="1:5" outlineLevel="2" x14ac:dyDescent="0.35">
      <c r="A12371" s="11">
        <v>43861</v>
      </c>
      <c r="B12371" t="s">
        <v>175</v>
      </c>
      <c r="C12371" s="5">
        <v>250</v>
      </c>
      <c r="D12371" s="26" t="str">
        <f>IF(E12371="","TOTAL","")</f>
        <v/>
      </c>
      <c r="E12371" t="s">
        <v>79</v>
      </c>
    </row>
    <row r="12372" spans="1:5" outlineLevel="2" x14ac:dyDescent="0.35">
      <c r="A12372" s="11">
        <v>43861</v>
      </c>
      <c r="B12372" t="s">
        <v>175</v>
      </c>
      <c r="C12372" s="5">
        <v>95</v>
      </c>
      <c r="D12372" s="26" t="str">
        <f>IF(E12372="","TOTAL","")</f>
        <v/>
      </c>
      <c r="E12372" t="s">
        <v>79</v>
      </c>
    </row>
    <row r="12373" spans="1:5" outlineLevel="2" x14ac:dyDescent="0.35">
      <c r="A12373" s="11">
        <v>43861</v>
      </c>
      <c r="B12373" t="s">
        <v>175</v>
      </c>
      <c r="C12373" s="5">
        <v>135</v>
      </c>
      <c r="D12373" s="26" t="str">
        <f>IF(E12373="","TOTAL","")</f>
        <v/>
      </c>
      <c r="E12373" t="s">
        <v>79</v>
      </c>
    </row>
    <row r="12374" spans="1:5" outlineLevel="2" x14ac:dyDescent="0.35">
      <c r="A12374" s="11">
        <v>43861</v>
      </c>
      <c r="B12374" t="s">
        <v>175</v>
      </c>
      <c r="C12374" s="5">
        <v>65</v>
      </c>
      <c r="D12374" s="26" t="str">
        <f>IF(E12374="","TOTAL","")</f>
        <v/>
      </c>
      <c r="E12374" t="s">
        <v>85</v>
      </c>
    </row>
    <row r="12375" spans="1:5" outlineLevel="1" x14ac:dyDescent="0.35">
      <c r="A12375" s="25">
        <f>A12374</f>
        <v>43861</v>
      </c>
      <c r="B12375" s="24" t="str">
        <f>B12374</f>
        <v>UNIVERSAL MELODY SERVICES LLC</v>
      </c>
      <c r="C12375" s="26">
        <f>SUBTOTAL(9,C12360:C12374)</f>
        <v>1510</v>
      </c>
      <c r="D12375" s="26" t="str">
        <f>IF(E12375="","TOTAL","")</f>
        <v>TOTAL</v>
      </c>
    </row>
    <row r="12376" spans="1:5" outlineLevel="2" x14ac:dyDescent="0.35">
      <c r="A12376" s="11">
        <v>43861</v>
      </c>
      <c r="B12376" t="s">
        <v>32</v>
      </c>
      <c r="C12376" s="5">
        <v>125</v>
      </c>
      <c r="D12376" s="26" t="str">
        <f>IF(E12376="","TOTAL","")</f>
        <v/>
      </c>
      <c r="E12376" t="s">
        <v>180</v>
      </c>
    </row>
    <row r="12377" spans="1:5" outlineLevel="1" x14ac:dyDescent="0.35">
      <c r="A12377" s="25">
        <f>A12376</f>
        <v>43861</v>
      </c>
      <c r="B12377" s="24" t="str">
        <f>B12376</f>
        <v>H C D E</v>
      </c>
      <c r="C12377" s="26">
        <f>SUBTOTAL(9,C12376:C12376)</f>
        <v>125</v>
      </c>
      <c r="D12377" s="26" t="str">
        <f>IF(E12377="","TOTAL","")</f>
        <v>TOTAL</v>
      </c>
    </row>
    <row r="12378" spans="1:5" outlineLevel="2" x14ac:dyDescent="0.35">
      <c r="A12378" s="11">
        <v>43861</v>
      </c>
      <c r="B12378" t="s">
        <v>32</v>
      </c>
      <c r="C12378" s="5">
        <v>82420</v>
      </c>
      <c r="D12378" s="26" t="str">
        <f>IF(E12378="","TOTAL","")</f>
        <v/>
      </c>
      <c r="E12378" t="s">
        <v>77</v>
      </c>
    </row>
    <row r="12379" spans="1:5" outlineLevel="1" x14ac:dyDescent="0.35">
      <c r="A12379" s="25">
        <f>A12378</f>
        <v>43861</v>
      </c>
      <c r="B12379" s="24" t="str">
        <f>B12378</f>
        <v>H C D E</v>
      </c>
      <c r="C12379" s="26">
        <f>SUBTOTAL(9,C12378:C12378)</f>
        <v>82420</v>
      </c>
      <c r="D12379" s="26" t="str">
        <f>IF(E12379="","TOTAL","")</f>
        <v>TOTAL</v>
      </c>
    </row>
    <row r="12380" spans="1:5" outlineLevel="2" x14ac:dyDescent="0.35">
      <c r="A12380" s="11">
        <v>43861</v>
      </c>
      <c r="B12380" t="s">
        <v>32</v>
      </c>
      <c r="C12380" s="5">
        <v>82420</v>
      </c>
      <c r="D12380" s="26" t="str">
        <f>IF(E12380="","TOTAL","")</f>
        <v/>
      </c>
      <c r="E12380" t="s">
        <v>77</v>
      </c>
    </row>
    <row r="12381" spans="1:5" outlineLevel="1" x14ac:dyDescent="0.35">
      <c r="A12381" s="25">
        <f>A12380</f>
        <v>43861</v>
      </c>
      <c r="B12381" s="24" t="str">
        <f>B12380</f>
        <v>H C D E</v>
      </c>
      <c r="C12381" s="26">
        <f>SUBTOTAL(9,C12380:C12380)</f>
        <v>82420</v>
      </c>
      <c r="D12381" s="26" t="str">
        <f>IF(E12381="","TOTAL","")</f>
        <v>TOTAL</v>
      </c>
    </row>
    <row r="12382" spans="1:5" outlineLevel="2" x14ac:dyDescent="0.35">
      <c r="A12382" s="11">
        <v>43861</v>
      </c>
      <c r="B12382" t="s">
        <v>32</v>
      </c>
      <c r="C12382" s="5">
        <v>192202.5</v>
      </c>
      <c r="D12382" s="26" t="str">
        <f>IF(E12382="","TOTAL","")</f>
        <v/>
      </c>
      <c r="E12382" t="s">
        <v>77</v>
      </c>
    </row>
    <row r="12383" spans="1:5" outlineLevel="1" x14ac:dyDescent="0.35">
      <c r="A12383" s="25">
        <f>A12382</f>
        <v>43861</v>
      </c>
      <c r="B12383" s="24" t="str">
        <f>B12382</f>
        <v>H C D E</v>
      </c>
      <c r="C12383" s="26">
        <f>SUBTOTAL(9,C12382:C12382)</f>
        <v>192202.5</v>
      </c>
      <c r="D12383" s="26" t="str">
        <f>IF(E12383="","TOTAL","")</f>
        <v>TOTAL</v>
      </c>
    </row>
    <row r="12384" spans="1:5" outlineLevel="2" x14ac:dyDescent="0.35">
      <c r="A12384" s="11">
        <v>43861</v>
      </c>
      <c r="B12384" t="s">
        <v>138</v>
      </c>
      <c r="C12384" s="5">
        <v>91.64</v>
      </c>
      <c r="D12384" s="26" t="str">
        <f>IF(E12384="","TOTAL","")</f>
        <v/>
      </c>
      <c r="E12384" t="s">
        <v>79</v>
      </c>
    </row>
    <row r="12385" spans="1:5" outlineLevel="2" x14ac:dyDescent="0.35">
      <c r="A12385" s="11">
        <v>43861</v>
      </c>
      <c r="B12385" t="s">
        <v>138</v>
      </c>
      <c r="C12385" s="5">
        <v>60.44</v>
      </c>
      <c r="D12385" s="26" t="str">
        <f>IF(E12385="","TOTAL","")</f>
        <v/>
      </c>
      <c r="E12385" t="s">
        <v>93</v>
      </c>
    </row>
    <row r="12386" spans="1:5" outlineLevel="2" x14ac:dyDescent="0.35">
      <c r="A12386" s="11">
        <v>43861</v>
      </c>
      <c r="B12386" t="s">
        <v>138</v>
      </c>
      <c r="C12386" s="5">
        <v>52.89</v>
      </c>
      <c r="D12386" s="26" t="str">
        <f>IF(E12386="","TOTAL","")</f>
        <v/>
      </c>
      <c r="E12386" t="s">
        <v>79</v>
      </c>
    </row>
    <row r="12387" spans="1:5" outlineLevel="2" x14ac:dyDescent="0.35">
      <c r="A12387" s="11">
        <v>43861</v>
      </c>
      <c r="B12387" t="s">
        <v>138</v>
      </c>
      <c r="C12387" s="5">
        <v>193.28</v>
      </c>
      <c r="D12387" s="26" t="str">
        <f>IF(E12387="","TOTAL","")</f>
        <v/>
      </c>
      <c r="E12387" t="s">
        <v>79</v>
      </c>
    </row>
    <row r="12388" spans="1:5" outlineLevel="2" x14ac:dyDescent="0.35">
      <c r="A12388" s="11">
        <v>43861</v>
      </c>
      <c r="B12388" t="s">
        <v>138</v>
      </c>
      <c r="C12388" s="5">
        <v>67.290000000000006</v>
      </c>
      <c r="D12388" s="26" t="str">
        <f>IF(E12388="","TOTAL","")</f>
        <v/>
      </c>
      <c r="E12388" t="s">
        <v>79</v>
      </c>
    </row>
    <row r="12389" spans="1:5" outlineLevel="2" x14ac:dyDescent="0.35">
      <c r="A12389" s="11">
        <v>43861</v>
      </c>
      <c r="B12389" t="s">
        <v>138</v>
      </c>
      <c r="C12389" s="5">
        <v>85.42</v>
      </c>
      <c r="D12389" s="26" t="str">
        <f>IF(E12389="","TOTAL","")</f>
        <v/>
      </c>
      <c r="E12389" t="s">
        <v>79</v>
      </c>
    </row>
    <row r="12390" spans="1:5" outlineLevel="2" x14ac:dyDescent="0.35">
      <c r="A12390" s="11">
        <v>43861</v>
      </c>
      <c r="B12390" t="s">
        <v>138</v>
      </c>
      <c r="C12390" s="5">
        <v>88.05</v>
      </c>
      <c r="D12390" s="26" t="str">
        <f>IF(E12390="","TOTAL","")</f>
        <v/>
      </c>
      <c r="E12390" t="s">
        <v>79</v>
      </c>
    </row>
    <row r="12391" spans="1:5" outlineLevel="2" x14ac:dyDescent="0.35">
      <c r="A12391" s="11">
        <v>43861</v>
      </c>
      <c r="B12391" t="s">
        <v>138</v>
      </c>
      <c r="C12391" s="5">
        <v>18.649999999999999</v>
      </c>
      <c r="D12391" s="26" t="str">
        <f>IF(E12391="","TOTAL","")</f>
        <v/>
      </c>
      <c r="E12391" t="s">
        <v>79</v>
      </c>
    </row>
    <row r="12392" spans="1:5" outlineLevel="2" x14ac:dyDescent="0.35">
      <c r="A12392" s="11">
        <v>43861</v>
      </c>
      <c r="B12392" t="s">
        <v>138</v>
      </c>
      <c r="C12392" s="5">
        <v>178.73</v>
      </c>
      <c r="D12392" s="26" t="str">
        <f>IF(E12392="","TOTAL","")</f>
        <v/>
      </c>
      <c r="E12392" t="s">
        <v>93</v>
      </c>
    </row>
    <row r="12393" spans="1:5" outlineLevel="2" x14ac:dyDescent="0.35">
      <c r="A12393" s="11">
        <v>43861</v>
      </c>
      <c r="B12393" t="s">
        <v>138</v>
      </c>
      <c r="C12393" s="5">
        <v>94.84</v>
      </c>
      <c r="D12393" s="26" t="str">
        <f>IF(E12393="","TOTAL","")</f>
        <v/>
      </c>
      <c r="E12393" t="s">
        <v>79</v>
      </c>
    </row>
    <row r="12394" spans="1:5" outlineLevel="2" x14ac:dyDescent="0.35">
      <c r="A12394" s="11">
        <v>43861</v>
      </c>
      <c r="B12394" t="s">
        <v>138</v>
      </c>
      <c r="C12394" s="5">
        <v>96.89</v>
      </c>
      <c r="D12394" s="26" t="str">
        <f>IF(E12394="","TOTAL","")</f>
        <v/>
      </c>
      <c r="E12394" t="s">
        <v>79</v>
      </c>
    </row>
    <row r="12395" spans="1:5" outlineLevel="2" x14ac:dyDescent="0.35">
      <c r="A12395" s="11">
        <v>43861</v>
      </c>
      <c r="B12395" t="s">
        <v>138</v>
      </c>
      <c r="C12395" s="5">
        <v>74.430000000000007</v>
      </c>
      <c r="D12395" s="26" t="str">
        <f>IF(E12395="","TOTAL","")</f>
        <v/>
      </c>
      <c r="E12395" t="s">
        <v>89</v>
      </c>
    </row>
    <row r="12396" spans="1:5" outlineLevel="2" x14ac:dyDescent="0.35">
      <c r="A12396" s="11">
        <v>43861</v>
      </c>
      <c r="B12396" t="s">
        <v>138</v>
      </c>
      <c r="C12396" s="5">
        <v>79.44</v>
      </c>
      <c r="D12396" s="26" t="str">
        <f>IF(E12396="","TOTAL","")</f>
        <v/>
      </c>
      <c r="E12396" t="s">
        <v>89</v>
      </c>
    </row>
    <row r="12397" spans="1:5" outlineLevel="2" x14ac:dyDescent="0.35">
      <c r="A12397" s="11">
        <v>43861</v>
      </c>
      <c r="B12397" t="s">
        <v>138</v>
      </c>
      <c r="C12397" s="5">
        <v>24.92</v>
      </c>
      <c r="D12397" s="26" t="str">
        <f>IF(E12397="","TOTAL","")</f>
        <v/>
      </c>
      <c r="E12397" t="s">
        <v>79</v>
      </c>
    </row>
    <row r="12398" spans="1:5" outlineLevel="2" x14ac:dyDescent="0.35">
      <c r="A12398" s="11">
        <v>43861</v>
      </c>
      <c r="B12398" t="s">
        <v>138</v>
      </c>
      <c r="C12398" s="5">
        <v>52.64</v>
      </c>
      <c r="D12398" s="26" t="str">
        <f>IF(E12398="","TOTAL","")</f>
        <v/>
      </c>
      <c r="E12398" t="s">
        <v>79</v>
      </c>
    </row>
    <row r="12399" spans="1:5" outlineLevel="2" x14ac:dyDescent="0.35">
      <c r="A12399" s="11">
        <v>43861</v>
      </c>
      <c r="B12399" t="s">
        <v>138</v>
      </c>
      <c r="C12399" s="5">
        <v>48.7</v>
      </c>
      <c r="D12399" s="26" t="str">
        <f>IF(E12399="","TOTAL","")</f>
        <v/>
      </c>
      <c r="E12399" t="s">
        <v>79</v>
      </c>
    </row>
    <row r="12400" spans="1:5" outlineLevel="2" x14ac:dyDescent="0.35">
      <c r="A12400" s="11">
        <v>43861</v>
      </c>
      <c r="B12400" t="s">
        <v>138</v>
      </c>
      <c r="C12400" s="5">
        <v>56.98</v>
      </c>
      <c r="D12400" s="26" t="str">
        <f>IF(E12400="","TOTAL","")</f>
        <v/>
      </c>
      <c r="E12400" t="s">
        <v>89</v>
      </c>
    </row>
    <row r="12401" spans="1:5" outlineLevel="2" x14ac:dyDescent="0.35">
      <c r="A12401" s="11">
        <v>43861</v>
      </c>
      <c r="B12401" t="s">
        <v>138</v>
      </c>
      <c r="C12401" s="5">
        <v>100</v>
      </c>
      <c r="D12401" s="26" t="str">
        <f>IF(E12401="","TOTAL","")</f>
        <v/>
      </c>
      <c r="E12401" t="s">
        <v>89</v>
      </c>
    </row>
    <row r="12402" spans="1:5" outlineLevel="2" x14ac:dyDescent="0.35">
      <c r="A12402" s="11">
        <v>43861</v>
      </c>
      <c r="B12402" t="s">
        <v>138</v>
      </c>
      <c r="C12402" s="5">
        <v>139.38999999999999</v>
      </c>
      <c r="D12402" s="26" t="str">
        <f>IF(E12402="","TOTAL","")</f>
        <v/>
      </c>
      <c r="E12402" t="s">
        <v>79</v>
      </c>
    </row>
    <row r="12403" spans="1:5" outlineLevel="2" x14ac:dyDescent="0.35">
      <c r="A12403" s="11">
        <v>43861</v>
      </c>
      <c r="B12403" t="s">
        <v>138</v>
      </c>
      <c r="C12403" s="5">
        <v>254.51</v>
      </c>
      <c r="D12403" s="26" t="str">
        <f>IF(E12403="","TOTAL","")</f>
        <v/>
      </c>
      <c r="E12403" t="s">
        <v>79</v>
      </c>
    </row>
    <row r="12404" spans="1:5" outlineLevel="2" x14ac:dyDescent="0.35">
      <c r="A12404" s="11">
        <v>43861</v>
      </c>
      <c r="B12404" t="s">
        <v>138</v>
      </c>
      <c r="C12404" s="5">
        <v>54.48</v>
      </c>
      <c r="D12404" s="26" t="str">
        <f>IF(E12404="","TOTAL","")</f>
        <v/>
      </c>
      <c r="E12404" t="s">
        <v>79</v>
      </c>
    </row>
    <row r="12405" spans="1:5" outlineLevel="2" x14ac:dyDescent="0.35">
      <c r="A12405" s="11">
        <v>43861</v>
      </c>
      <c r="B12405" t="s">
        <v>138</v>
      </c>
      <c r="C12405" s="5">
        <v>36.1</v>
      </c>
      <c r="D12405" s="26" t="str">
        <f>IF(E12405="","TOTAL","")</f>
        <v/>
      </c>
      <c r="E12405" t="s">
        <v>79</v>
      </c>
    </row>
    <row r="12406" spans="1:5" outlineLevel="2" x14ac:dyDescent="0.35">
      <c r="A12406" s="11">
        <v>43861</v>
      </c>
      <c r="B12406" t="s">
        <v>138</v>
      </c>
      <c r="C12406" s="5">
        <v>31.41</v>
      </c>
      <c r="D12406" s="26" t="str">
        <f>IF(E12406="","TOTAL","")</f>
        <v/>
      </c>
      <c r="E12406" t="s">
        <v>93</v>
      </c>
    </row>
    <row r="12407" spans="1:5" outlineLevel="2" x14ac:dyDescent="0.35">
      <c r="A12407" s="11">
        <v>43861</v>
      </c>
      <c r="B12407" t="s">
        <v>138</v>
      </c>
      <c r="C12407" s="5">
        <v>59.44</v>
      </c>
      <c r="D12407" s="26" t="str">
        <f>IF(E12407="","TOTAL","")</f>
        <v/>
      </c>
      <c r="E12407" t="s">
        <v>77</v>
      </c>
    </row>
    <row r="12408" spans="1:5" outlineLevel="2" x14ac:dyDescent="0.35">
      <c r="A12408" s="11">
        <v>43861</v>
      </c>
      <c r="B12408" t="s">
        <v>138</v>
      </c>
      <c r="C12408" s="5">
        <v>130.24</v>
      </c>
      <c r="D12408" s="26" t="str">
        <f>IF(E12408="","TOTAL","")</f>
        <v/>
      </c>
      <c r="E12408" t="s">
        <v>79</v>
      </c>
    </row>
    <row r="12409" spans="1:5" outlineLevel="2" x14ac:dyDescent="0.35">
      <c r="A12409" s="11">
        <v>43861</v>
      </c>
      <c r="B12409" t="s">
        <v>138</v>
      </c>
      <c r="C12409" s="5">
        <v>24.65</v>
      </c>
      <c r="D12409" s="26" t="str">
        <f>IF(E12409="","TOTAL","")</f>
        <v/>
      </c>
      <c r="E12409" t="s">
        <v>79</v>
      </c>
    </row>
    <row r="12410" spans="1:5" outlineLevel="2" x14ac:dyDescent="0.35">
      <c r="A12410" s="11">
        <v>43861</v>
      </c>
      <c r="B12410" t="s">
        <v>138</v>
      </c>
      <c r="C12410" s="5">
        <v>24.87</v>
      </c>
      <c r="D12410" s="26" t="str">
        <f>IF(E12410="","TOTAL","")</f>
        <v/>
      </c>
      <c r="E12410" t="s">
        <v>79</v>
      </c>
    </row>
    <row r="12411" spans="1:5" outlineLevel="2" x14ac:dyDescent="0.35">
      <c r="A12411" s="11">
        <v>43861</v>
      </c>
      <c r="B12411" t="s">
        <v>138</v>
      </c>
      <c r="C12411" s="5">
        <v>149.38</v>
      </c>
      <c r="D12411" s="26" t="str">
        <f>IF(E12411="","TOTAL","")</f>
        <v/>
      </c>
      <c r="E12411" t="s">
        <v>79</v>
      </c>
    </row>
    <row r="12412" spans="1:5" outlineLevel="2" x14ac:dyDescent="0.35">
      <c r="A12412" s="11">
        <v>43861</v>
      </c>
      <c r="B12412" t="s">
        <v>138</v>
      </c>
      <c r="C12412" s="5">
        <v>99.41</v>
      </c>
      <c r="D12412" s="26" t="str">
        <f>IF(E12412="","TOTAL","")</f>
        <v/>
      </c>
      <c r="E12412" t="s">
        <v>89</v>
      </c>
    </row>
    <row r="12413" spans="1:5" outlineLevel="2" x14ac:dyDescent="0.35">
      <c r="A12413" s="11">
        <v>43861</v>
      </c>
      <c r="B12413" t="s">
        <v>138</v>
      </c>
      <c r="C12413" s="5">
        <v>73.08</v>
      </c>
      <c r="D12413" s="26" t="str">
        <f>IF(E12413="","TOTAL","")</f>
        <v/>
      </c>
      <c r="E12413" t="s">
        <v>79</v>
      </c>
    </row>
    <row r="12414" spans="1:5" outlineLevel="2" x14ac:dyDescent="0.35">
      <c r="A12414" s="11">
        <v>43861</v>
      </c>
      <c r="B12414" t="s">
        <v>138</v>
      </c>
      <c r="C12414" s="5">
        <v>39.700000000000003</v>
      </c>
      <c r="D12414" s="26" t="str">
        <f>IF(E12414="","TOTAL","")</f>
        <v/>
      </c>
      <c r="E12414" t="s">
        <v>79</v>
      </c>
    </row>
    <row r="12415" spans="1:5" outlineLevel="2" x14ac:dyDescent="0.35">
      <c r="A12415" s="11">
        <v>43861</v>
      </c>
      <c r="B12415" t="s">
        <v>138</v>
      </c>
      <c r="C12415" s="5">
        <v>37.979999999999997</v>
      </c>
      <c r="D12415" s="26" t="str">
        <f>IF(E12415="","TOTAL","")</f>
        <v/>
      </c>
      <c r="E12415" t="s">
        <v>76</v>
      </c>
    </row>
    <row r="12416" spans="1:5" outlineLevel="2" x14ac:dyDescent="0.35">
      <c r="A12416" s="11">
        <v>43861</v>
      </c>
      <c r="B12416" t="s">
        <v>138</v>
      </c>
      <c r="C12416" s="5">
        <v>9.98</v>
      </c>
      <c r="D12416" s="26" t="str">
        <f>IF(E12416="","TOTAL","")</f>
        <v/>
      </c>
      <c r="E12416" t="s">
        <v>89</v>
      </c>
    </row>
    <row r="12417" spans="1:5" outlineLevel="2" x14ac:dyDescent="0.35">
      <c r="A12417" s="11">
        <v>43861</v>
      </c>
      <c r="B12417" t="s">
        <v>138</v>
      </c>
      <c r="C12417" s="5">
        <v>48</v>
      </c>
      <c r="D12417" s="26" t="str">
        <f>IF(E12417="","TOTAL","")</f>
        <v/>
      </c>
      <c r="E12417" t="s">
        <v>79</v>
      </c>
    </row>
    <row r="12418" spans="1:5" outlineLevel="2" x14ac:dyDescent="0.35">
      <c r="A12418" s="11">
        <v>43861</v>
      </c>
      <c r="B12418" t="s">
        <v>138</v>
      </c>
      <c r="C12418" s="5">
        <v>149.18</v>
      </c>
      <c r="D12418" s="26" t="str">
        <f>IF(E12418="","TOTAL","")</f>
        <v/>
      </c>
      <c r="E12418" t="s">
        <v>89</v>
      </c>
    </row>
    <row r="12419" spans="1:5" outlineLevel="2" x14ac:dyDescent="0.35">
      <c r="A12419" s="11">
        <v>43861</v>
      </c>
      <c r="B12419" t="s">
        <v>138</v>
      </c>
      <c r="C12419" s="5">
        <v>67.739999999999995</v>
      </c>
      <c r="D12419" s="26" t="str">
        <f>IF(E12419="","TOTAL","")</f>
        <v/>
      </c>
      <c r="E12419" t="s">
        <v>79</v>
      </c>
    </row>
    <row r="12420" spans="1:5" outlineLevel="2" x14ac:dyDescent="0.35">
      <c r="A12420" s="11">
        <v>43861</v>
      </c>
      <c r="B12420" t="s">
        <v>138</v>
      </c>
      <c r="C12420" s="5">
        <v>41.43</v>
      </c>
      <c r="D12420" s="26" t="str">
        <f>IF(E12420="","TOTAL","")</f>
        <v/>
      </c>
      <c r="E12420" t="s">
        <v>93</v>
      </c>
    </row>
    <row r="12421" spans="1:5" outlineLevel="2" x14ac:dyDescent="0.35">
      <c r="A12421" s="11">
        <v>43861</v>
      </c>
      <c r="B12421" t="s">
        <v>138</v>
      </c>
      <c r="C12421" s="5">
        <v>51.81</v>
      </c>
      <c r="D12421" s="26" t="str">
        <f>IF(E12421="","TOTAL","")</f>
        <v/>
      </c>
      <c r="E12421" t="s">
        <v>79</v>
      </c>
    </row>
    <row r="12422" spans="1:5" outlineLevel="2" x14ac:dyDescent="0.35">
      <c r="A12422" s="11">
        <v>43861</v>
      </c>
      <c r="B12422" t="s">
        <v>138</v>
      </c>
      <c r="C12422" s="5">
        <v>31.31</v>
      </c>
      <c r="D12422" s="26" t="str">
        <f>IF(E12422="","TOTAL","")</f>
        <v/>
      </c>
      <c r="E12422" t="s">
        <v>79</v>
      </c>
    </row>
    <row r="12423" spans="1:5" outlineLevel="2" x14ac:dyDescent="0.35">
      <c r="A12423" s="11">
        <v>43861</v>
      </c>
      <c r="B12423" t="s">
        <v>138</v>
      </c>
      <c r="C12423" s="5">
        <v>32.49</v>
      </c>
      <c r="D12423" s="26" t="str">
        <f>IF(E12423="","TOTAL","")</f>
        <v/>
      </c>
      <c r="E12423" t="s">
        <v>79</v>
      </c>
    </row>
    <row r="12424" spans="1:5" outlineLevel="2" x14ac:dyDescent="0.35">
      <c r="A12424" s="11">
        <v>43861</v>
      </c>
      <c r="B12424" t="s">
        <v>138</v>
      </c>
      <c r="C12424" s="5">
        <v>44.91</v>
      </c>
      <c r="D12424" s="26" t="str">
        <f>IF(E12424="","TOTAL","")</f>
        <v/>
      </c>
      <c r="E12424" t="s">
        <v>93</v>
      </c>
    </row>
    <row r="12425" spans="1:5" outlineLevel="2" x14ac:dyDescent="0.35">
      <c r="A12425" s="11">
        <v>43861</v>
      </c>
      <c r="B12425" t="s">
        <v>138</v>
      </c>
      <c r="C12425" s="5">
        <v>107.31</v>
      </c>
      <c r="D12425" s="26" t="str">
        <f>IF(E12425="","TOTAL","")</f>
        <v/>
      </c>
      <c r="E12425" t="s">
        <v>79</v>
      </c>
    </row>
    <row r="12426" spans="1:5" outlineLevel="2" x14ac:dyDescent="0.35">
      <c r="A12426" s="11">
        <v>43861</v>
      </c>
      <c r="B12426" t="s">
        <v>138</v>
      </c>
      <c r="C12426" s="5">
        <v>206.14</v>
      </c>
      <c r="D12426" s="26" t="str">
        <f>IF(E12426="","TOTAL","")</f>
        <v/>
      </c>
      <c r="E12426" t="s">
        <v>79</v>
      </c>
    </row>
    <row r="12427" spans="1:5" outlineLevel="2" x14ac:dyDescent="0.35">
      <c r="A12427" s="11">
        <v>43861</v>
      </c>
      <c r="B12427" t="s">
        <v>138</v>
      </c>
      <c r="C12427" s="5">
        <v>36.64</v>
      </c>
      <c r="D12427" s="26" t="str">
        <f>IF(E12427="","TOTAL","")</f>
        <v/>
      </c>
      <c r="E12427" t="s">
        <v>79</v>
      </c>
    </row>
    <row r="12428" spans="1:5" outlineLevel="2" x14ac:dyDescent="0.35">
      <c r="A12428" s="11">
        <v>43861</v>
      </c>
      <c r="B12428" t="s">
        <v>138</v>
      </c>
      <c r="C12428" s="5">
        <v>54.41</v>
      </c>
      <c r="D12428" s="26" t="str">
        <f>IF(E12428="","TOTAL","")</f>
        <v/>
      </c>
      <c r="E12428" t="s">
        <v>89</v>
      </c>
    </row>
    <row r="12429" spans="1:5" outlineLevel="2" x14ac:dyDescent="0.35">
      <c r="A12429" s="11">
        <v>43861</v>
      </c>
      <c r="B12429" t="s">
        <v>138</v>
      </c>
      <c r="C12429" s="5">
        <v>195.18</v>
      </c>
      <c r="D12429" s="26" t="str">
        <f>IF(E12429="","TOTAL","")</f>
        <v/>
      </c>
      <c r="E12429" t="s">
        <v>79</v>
      </c>
    </row>
    <row r="12430" spans="1:5" outlineLevel="2" x14ac:dyDescent="0.35">
      <c r="A12430" s="11">
        <v>43861</v>
      </c>
      <c r="B12430" t="s">
        <v>138</v>
      </c>
      <c r="C12430" s="5">
        <v>171.21</v>
      </c>
      <c r="D12430" s="26" t="str">
        <f>IF(E12430="","TOTAL","")</f>
        <v/>
      </c>
      <c r="E12430" t="s">
        <v>79</v>
      </c>
    </row>
    <row r="12431" spans="1:5" outlineLevel="2" x14ac:dyDescent="0.35">
      <c r="A12431" s="11">
        <v>43861</v>
      </c>
      <c r="B12431" t="s">
        <v>138</v>
      </c>
      <c r="C12431" s="5">
        <v>58.07</v>
      </c>
      <c r="D12431" s="26" t="str">
        <f>IF(E12431="","TOTAL","")</f>
        <v/>
      </c>
      <c r="E12431" t="s">
        <v>79</v>
      </c>
    </row>
    <row r="12432" spans="1:5" outlineLevel="2" x14ac:dyDescent="0.35">
      <c r="A12432" s="11">
        <v>43861</v>
      </c>
      <c r="B12432" t="s">
        <v>138</v>
      </c>
      <c r="C12432" s="5">
        <v>78.87</v>
      </c>
      <c r="D12432" s="26" t="str">
        <f>IF(E12432="","TOTAL","")</f>
        <v/>
      </c>
      <c r="E12432" t="s">
        <v>79</v>
      </c>
    </row>
    <row r="12433" spans="1:5" outlineLevel="2" x14ac:dyDescent="0.35">
      <c r="A12433" s="11">
        <v>43861</v>
      </c>
      <c r="B12433" t="s">
        <v>138</v>
      </c>
      <c r="C12433" s="5">
        <v>162.1</v>
      </c>
      <c r="D12433" s="26" t="str">
        <f>IF(E12433="","TOTAL","")</f>
        <v/>
      </c>
      <c r="E12433" t="s">
        <v>79</v>
      </c>
    </row>
    <row r="12434" spans="1:5" outlineLevel="2" x14ac:dyDescent="0.35">
      <c r="A12434" s="11">
        <v>43861</v>
      </c>
      <c r="B12434" t="s">
        <v>138</v>
      </c>
      <c r="C12434" s="5">
        <v>200</v>
      </c>
      <c r="D12434" s="26" t="str">
        <f>IF(E12434="","TOTAL","")</f>
        <v/>
      </c>
      <c r="E12434" t="s">
        <v>79</v>
      </c>
    </row>
    <row r="12435" spans="1:5" outlineLevel="2" x14ac:dyDescent="0.35">
      <c r="A12435" s="11">
        <v>43861</v>
      </c>
      <c r="B12435" t="s">
        <v>138</v>
      </c>
      <c r="C12435" s="5">
        <v>97.3</v>
      </c>
      <c r="D12435" s="26" t="str">
        <f>IF(E12435="","TOTAL","")</f>
        <v/>
      </c>
      <c r="E12435" t="s">
        <v>79</v>
      </c>
    </row>
    <row r="12436" spans="1:5" outlineLevel="2" x14ac:dyDescent="0.35">
      <c r="A12436" s="11">
        <v>43861</v>
      </c>
      <c r="B12436" t="s">
        <v>138</v>
      </c>
      <c r="C12436" s="5">
        <v>47.55</v>
      </c>
      <c r="D12436" s="26" t="str">
        <f>IF(E12436="","TOTAL","")</f>
        <v/>
      </c>
      <c r="E12436" t="s">
        <v>79</v>
      </c>
    </row>
    <row r="12437" spans="1:5" outlineLevel="2" x14ac:dyDescent="0.35">
      <c r="A12437" s="11">
        <v>43861</v>
      </c>
      <c r="B12437" t="s">
        <v>138</v>
      </c>
      <c r="C12437" s="5">
        <v>167.47</v>
      </c>
      <c r="D12437" s="26" t="str">
        <f>IF(E12437="","TOTAL","")</f>
        <v/>
      </c>
      <c r="E12437" t="s">
        <v>93</v>
      </c>
    </row>
    <row r="12438" spans="1:5" outlineLevel="2" x14ac:dyDescent="0.35">
      <c r="A12438" s="11">
        <v>43861</v>
      </c>
      <c r="B12438" t="s">
        <v>138</v>
      </c>
      <c r="C12438" s="5">
        <v>32.75</v>
      </c>
      <c r="D12438" s="26" t="str">
        <f>IF(E12438="","TOTAL","")</f>
        <v/>
      </c>
      <c r="E12438" t="s">
        <v>79</v>
      </c>
    </row>
    <row r="12439" spans="1:5" outlineLevel="2" x14ac:dyDescent="0.35">
      <c r="A12439" s="11">
        <v>43861</v>
      </c>
      <c r="B12439" t="s">
        <v>138</v>
      </c>
      <c r="C12439" s="5">
        <v>19.02</v>
      </c>
      <c r="D12439" s="26" t="str">
        <f>IF(E12439="","TOTAL","")</f>
        <v/>
      </c>
      <c r="E12439" t="s">
        <v>79</v>
      </c>
    </row>
    <row r="12440" spans="1:5" outlineLevel="2" x14ac:dyDescent="0.35">
      <c r="A12440" s="11">
        <v>43861</v>
      </c>
      <c r="B12440" t="s">
        <v>138</v>
      </c>
      <c r="C12440" s="5">
        <v>92.98</v>
      </c>
      <c r="D12440" s="26" t="str">
        <f>IF(E12440="","TOTAL","")</f>
        <v/>
      </c>
      <c r="E12440" t="s">
        <v>89</v>
      </c>
    </row>
    <row r="12441" spans="1:5" outlineLevel="2" x14ac:dyDescent="0.35">
      <c r="A12441" s="11">
        <v>43861</v>
      </c>
      <c r="B12441" t="s">
        <v>138</v>
      </c>
      <c r="C12441" s="5">
        <v>33.6</v>
      </c>
      <c r="D12441" s="26" t="str">
        <f>IF(E12441="","TOTAL","")</f>
        <v/>
      </c>
      <c r="E12441" t="s">
        <v>79</v>
      </c>
    </row>
    <row r="12442" spans="1:5" outlineLevel="2" x14ac:dyDescent="0.35">
      <c r="A12442" s="11">
        <v>43861</v>
      </c>
      <c r="B12442" t="s">
        <v>138</v>
      </c>
      <c r="C12442" s="5">
        <v>101.01</v>
      </c>
      <c r="D12442" s="26" t="str">
        <f>IF(E12442="","TOTAL","")</f>
        <v/>
      </c>
      <c r="E12442" t="s">
        <v>79</v>
      </c>
    </row>
    <row r="12443" spans="1:5" outlineLevel="2" x14ac:dyDescent="0.35">
      <c r="A12443" s="11">
        <v>43861</v>
      </c>
      <c r="B12443" t="s">
        <v>138</v>
      </c>
      <c r="C12443" s="5">
        <v>78.459999999999994</v>
      </c>
      <c r="D12443" s="26" t="str">
        <f>IF(E12443="","TOTAL","")</f>
        <v/>
      </c>
      <c r="E12443" t="s">
        <v>79</v>
      </c>
    </row>
    <row r="12444" spans="1:5" outlineLevel="2" x14ac:dyDescent="0.35">
      <c r="A12444" s="11">
        <v>43861</v>
      </c>
      <c r="B12444" t="s">
        <v>138</v>
      </c>
      <c r="C12444" s="5">
        <v>91.17</v>
      </c>
      <c r="D12444" s="26" t="str">
        <f>IF(E12444="","TOTAL","")</f>
        <v/>
      </c>
      <c r="E12444" t="s">
        <v>79</v>
      </c>
    </row>
    <row r="12445" spans="1:5" outlineLevel="2" x14ac:dyDescent="0.35">
      <c r="A12445" s="11">
        <v>43861</v>
      </c>
      <c r="B12445" t="s">
        <v>138</v>
      </c>
      <c r="C12445" s="5">
        <v>78.56</v>
      </c>
      <c r="D12445" s="26" t="str">
        <f>IF(E12445="","TOTAL","")</f>
        <v/>
      </c>
      <c r="E12445" t="s">
        <v>79</v>
      </c>
    </row>
    <row r="12446" spans="1:5" outlineLevel="2" x14ac:dyDescent="0.35">
      <c r="A12446" s="11">
        <v>43861</v>
      </c>
      <c r="B12446" t="s">
        <v>138</v>
      </c>
      <c r="C12446" s="5">
        <v>133.94</v>
      </c>
      <c r="D12446" s="26" t="str">
        <f>IF(E12446="","TOTAL","")</f>
        <v/>
      </c>
      <c r="E12446" t="s">
        <v>79</v>
      </c>
    </row>
    <row r="12447" spans="1:5" outlineLevel="2" x14ac:dyDescent="0.35">
      <c r="A12447" s="11">
        <v>43861</v>
      </c>
      <c r="B12447" t="s">
        <v>138</v>
      </c>
      <c r="C12447" s="5">
        <v>38.86</v>
      </c>
      <c r="D12447" s="26" t="str">
        <f>IF(E12447="","TOTAL","")</f>
        <v/>
      </c>
      <c r="E12447" t="s">
        <v>89</v>
      </c>
    </row>
    <row r="12448" spans="1:5" outlineLevel="2" x14ac:dyDescent="0.35">
      <c r="A12448" s="11">
        <v>43861</v>
      </c>
      <c r="B12448" t="s">
        <v>138</v>
      </c>
      <c r="C12448" s="5">
        <v>391.38</v>
      </c>
      <c r="D12448" s="26" t="str">
        <f>IF(E12448="","TOTAL","")</f>
        <v/>
      </c>
      <c r="E12448" t="s">
        <v>89</v>
      </c>
    </row>
    <row r="12449" spans="1:5" outlineLevel="2" x14ac:dyDescent="0.35">
      <c r="A12449" s="11">
        <v>43861</v>
      </c>
      <c r="B12449" t="s">
        <v>138</v>
      </c>
      <c r="C12449" s="5">
        <v>29.08</v>
      </c>
      <c r="D12449" s="26" t="str">
        <f>IF(E12449="","TOTAL","")</f>
        <v/>
      </c>
      <c r="E12449" t="s">
        <v>89</v>
      </c>
    </row>
    <row r="12450" spans="1:5" outlineLevel="2" x14ac:dyDescent="0.35">
      <c r="A12450" s="11">
        <v>43861</v>
      </c>
      <c r="B12450" t="s">
        <v>138</v>
      </c>
      <c r="C12450" s="5">
        <v>48.08</v>
      </c>
      <c r="D12450" s="26" t="str">
        <f>IF(E12450="","TOTAL","")</f>
        <v/>
      </c>
      <c r="E12450" t="s">
        <v>76</v>
      </c>
    </row>
    <row r="12451" spans="1:5" outlineLevel="2" x14ac:dyDescent="0.35">
      <c r="A12451" s="11">
        <v>43861</v>
      </c>
      <c r="B12451" t="s">
        <v>138</v>
      </c>
      <c r="C12451" s="5">
        <v>30.67</v>
      </c>
      <c r="D12451" s="26" t="str">
        <f>IF(E12451="","TOTAL","")</f>
        <v/>
      </c>
      <c r="E12451" t="s">
        <v>93</v>
      </c>
    </row>
    <row r="12452" spans="1:5" outlineLevel="2" x14ac:dyDescent="0.35">
      <c r="A12452" s="11">
        <v>43861</v>
      </c>
      <c r="B12452" t="s">
        <v>138</v>
      </c>
      <c r="C12452" s="5">
        <v>36.61</v>
      </c>
      <c r="D12452" s="26" t="str">
        <f>IF(E12452="","TOTAL","")</f>
        <v/>
      </c>
      <c r="E12452" t="s">
        <v>79</v>
      </c>
    </row>
    <row r="12453" spans="1:5" outlineLevel="2" x14ac:dyDescent="0.35">
      <c r="A12453" s="11">
        <v>43861</v>
      </c>
      <c r="B12453" t="s">
        <v>138</v>
      </c>
      <c r="C12453" s="5">
        <v>58.95</v>
      </c>
      <c r="D12453" s="26" t="str">
        <f>IF(E12453="","TOTAL","")</f>
        <v/>
      </c>
      <c r="E12453" t="s">
        <v>79</v>
      </c>
    </row>
    <row r="12454" spans="1:5" outlineLevel="2" x14ac:dyDescent="0.35">
      <c r="A12454" s="11">
        <v>43861</v>
      </c>
      <c r="B12454" t="s">
        <v>138</v>
      </c>
      <c r="C12454" s="5">
        <v>39.44</v>
      </c>
      <c r="D12454" s="26" t="str">
        <f>IF(E12454="","TOTAL","")</f>
        <v/>
      </c>
      <c r="E12454" t="s">
        <v>79</v>
      </c>
    </row>
    <row r="12455" spans="1:5" outlineLevel="2" x14ac:dyDescent="0.35">
      <c r="A12455" s="11">
        <v>43861</v>
      </c>
      <c r="B12455" t="s">
        <v>138</v>
      </c>
      <c r="C12455" s="5">
        <v>82.64</v>
      </c>
      <c r="D12455" s="26" t="str">
        <f>IF(E12455="","TOTAL","")</f>
        <v/>
      </c>
      <c r="E12455" t="s">
        <v>93</v>
      </c>
    </row>
    <row r="12456" spans="1:5" outlineLevel="2" x14ac:dyDescent="0.35">
      <c r="A12456" s="11">
        <v>43861</v>
      </c>
      <c r="B12456" t="s">
        <v>138</v>
      </c>
      <c r="C12456" s="5">
        <v>72.58</v>
      </c>
      <c r="D12456" s="26" t="str">
        <f>IF(E12456="","TOTAL","")</f>
        <v/>
      </c>
      <c r="E12456" t="s">
        <v>79</v>
      </c>
    </row>
    <row r="12457" spans="1:5" outlineLevel="2" x14ac:dyDescent="0.35">
      <c r="A12457" s="11">
        <v>43861</v>
      </c>
      <c r="B12457" t="s">
        <v>138</v>
      </c>
      <c r="C12457" s="5">
        <v>273.95</v>
      </c>
      <c r="D12457" s="26" t="str">
        <f>IF(E12457="","TOTAL","")</f>
        <v/>
      </c>
      <c r="E12457" t="s">
        <v>93</v>
      </c>
    </row>
    <row r="12458" spans="1:5" outlineLevel="2" x14ac:dyDescent="0.35">
      <c r="A12458" s="11">
        <v>43861</v>
      </c>
      <c r="B12458" t="s">
        <v>138</v>
      </c>
      <c r="C12458" s="5">
        <v>62.05</v>
      </c>
      <c r="D12458" s="26" t="str">
        <f>IF(E12458="","TOTAL","")</f>
        <v/>
      </c>
      <c r="E12458" t="s">
        <v>79</v>
      </c>
    </row>
    <row r="12459" spans="1:5" outlineLevel="2" x14ac:dyDescent="0.35">
      <c r="A12459" s="11">
        <v>43861</v>
      </c>
      <c r="B12459" t="s">
        <v>138</v>
      </c>
      <c r="C12459" s="5">
        <v>95</v>
      </c>
      <c r="D12459" s="26" t="str">
        <f>IF(E12459="","TOTAL","")</f>
        <v/>
      </c>
      <c r="E12459" t="s">
        <v>89</v>
      </c>
    </row>
    <row r="12460" spans="1:5" outlineLevel="2" x14ac:dyDescent="0.35">
      <c r="A12460" s="11">
        <v>43861</v>
      </c>
      <c r="B12460" t="s">
        <v>138</v>
      </c>
      <c r="C12460" s="5">
        <v>102.9</v>
      </c>
      <c r="D12460" s="26" t="str">
        <f>IF(E12460="","TOTAL","")</f>
        <v/>
      </c>
      <c r="E12460" t="s">
        <v>79</v>
      </c>
    </row>
    <row r="12461" spans="1:5" outlineLevel="2" x14ac:dyDescent="0.35">
      <c r="A12461" s="11">
        <v>43861</v>
      </c>
      <c r="B12461" t="s">
        <v>138</v>
      </c>
      <c r="C12461" s="5">
        <v>294.95</v>
      </c>
      <c r="D12461" s="26" t="str">
        <f>IF(E12461="","TOTAL","")</f>
        <v/>
      </c>
      <c r="E12461" t="s">
        <v>89</v>
      </c>
    </row>
    <row r="12462" spans="1:5" outlineLevel="2" x14ac:dyDescent="0.35">
      <c r="A12462" s="11">
        <v>43861</v>
      </c>
      <c r="B12462" t="s">
        <v>138</v>
      </c>
      <c r="C12462" s="5">
        <v>50.2</v>
      </c>
      <c r="D12462" s="26" t="str">
        <f>IF(E12462="","TOTAL","")</f>
        <v/>
      </c>
      <c r="E12462" t="s">
        <v>79</v>
      </c>
    </row>
    <row r="12463" spans="1:5" outlineLevel="2" x14ac:dyDescent="0.35">
      <c r="A12463" s="11">
        <v>43861</v>
      </c>
      <c r="B12463" t="s">
        <v>138</v>
      </c>
      <c r="C12463" s="5">
        <v>71.69</v>
      </c>
      <c r="D12463" s="26" t="str">
        <f>IF(E12463="","TOTAL","")</f>
        <v/>
      </c>
      <c r="E12463" t="s">
        <v>93</v>
      </c>
    </row>
    <row r="12464" spans="1:5" outlineLevel="2" x14ac:dyDescent="0.35">
      <c r="A12464" s="11">
        <v>43861</v>
      </c>
      <c r="B12464" t="s">
        <v>138</v>
      </c>
      <c r="C12464" s="5">
        <v>79.8</v>
      </c>
      <c r="D12464" s="26" t="str">
        <f>IF(E12464="","TOTAL","")</f>
        <v/>
      </c>
      <c r="E12464" t="s">
        <v>93</v>
      </c>
    </row>
    <row r="12465" spans="1:5" outlineLevel="2" x14ac:dyDescent="0.35">
      <c r="A12465" s="11">
        <v>43861</v>
      </c>
      <c r="B12465" t="s">
        <v>138</v>
      </c>
      <c r="C12465" s="5">
        <v>47.98</v>
      </c>
      <c r="D12465" s="26" t="str">
        <f>IF(E12465="","TOTAL","")</f>
        <v/>
      </c>
      <c r="E12465" t="s">
        <v>89</v>
      </c>
    </row>
    <row r="12466" spans="1:5" outlineLevel="2" x14ac:dyDescent="0.35">
      <c r="A12466" s="11">
        <v>43861</v>
      </c>
      <c r="B12466" t="s">
        <v>138</v>
      </c>
      <c r="C12466" s="5">
        <v>115.1</v>
      </c>
      <c r="D12466" s="26" t="str">
        <f>IF(E12466="","TOTAL","")</f>
        <v/>
      </c>
      <c r="E12466" t="s">
        <v>79</v>
      </c>
    </row>
    <row r="12467" spans="1:5" outlineLevel="2" x14ac:dyDescent="0.35">
      <c r="A12467" s="11">
        <v>43861</v>
      </c>
      <c r="B12467" t="s">
        <v>138</v>
      </c>
      <c r="C12467" s="5">
        <v>50</v>
      </c>
      <c r="D12467" s="26" t="str">
        <f>IF(E12467="","TOTAL","")</f>
        <v/>
      </c>
      <c r="E12467" t="s">
        <v>111</v>
      </c>
    </row>
    <row r="12468" spans="1:5" outlineLevel="2" x14ac:dyDescent="0.35">
      <c r="A12468" s="11">
        <v>43861</v>
      </c>
      <c r="B12468" t="s">
        <v>138</v>
      </c>
      <c r="C12468" s="5">
        <v>172.02</v>
      </c>
      <c r="D12468" s="26" t="str">
        <f>IF(E12468="","TOTAL","")</f>
        <v/>
      </c>
      <c r="E12468" t="s">
        <v>93</v>
      </c>
    </row>
    <row r="12469" spans="1:5" outlineLevel="2" x14ac:dyDescent="0.35">
      <c r="A12469" s="11">
        <v>43861</v>
      </c>
      <c r="B12469" t="s">
        <v>138</v>
      </c>
      <c r="C12469" s="5">
        <v>-1.87</v>
      </c>
      <c r="D12469" s="26" t="str">
        <f>IF(E12469="","TOTAL","")</f>
        <v/>
      </c>
      <c r="E12469" t="s">
        <v>79</v>
      </c>
    </row>
    <row r="12470" spans="1:5" outlineLevel="2" x14ac:dyDescent="0.35">
      <c r="A12470" s="11">
        <v>43861</v>
      </c>
      <c r="B12470" t="s">
        <v>138</v>
      </c>
      <c r="C12470" s="5">
        <v>73.72</v>
      </c>
      <c r="D12470" s="26" t="str">
        <f>IF(E12470="","TOTAL","")</f>
        <v/>
      </c>
      <c r="E12470" t="s">
        <v>79</v>
      </c>
    </row>
    <row r="12471" spans="1:5" outlineLevel="2" x14ac:dyDescent="0.35">
      <c r="A12471" s="11">
        <v>43861</v>
      </c>
      <c r="B12471" t="s">
        <v>138</v>
      </c>
      <c r="C12471" s="5">
        <v>193.73</v>
      </c>
      <c r="D12471" s="26" t="str">
        <f>IF(E12471="","TOTAL","")</f>
        <v/>
      </c>
      <c r="E12471" t="s">
        <v>79</v>
      </c>
    </row>
    <row r="12472" spans="1:5" outlineLevel="2" x14ac:dyDescent="0.35">
      <c r="A12472" s="11">
        <v>43861</v>
      </c>
      <c r="B12472" t="s">
        <v>138</v>
      </c>
      <c r="C12472" s="5">
        <v>34.74</v>
      </c>
      <c r="D12472" s="26" t="str">
        <f>IF(E12472="","TOTAL","")</f>
        <v/>
      </c>
      <c r="E12472" t="s">
        <v>93</v>
      </c>
    </row>
    <row r="12473" spans="1:5" outlineLevel="2" x14ac:dyDescent="0.35">
      <c r="A12473" s="11">
        <v>43861</v>
      </c>
      <c r="B12473" t="s">
        <v>138</v>
      </c>
      <c r="C12473" s="5">
        <v>67.319999999999993</v>
      </c>
      <c r="D12473" s="26" t="str">
        <f>IF(E12473="","TOTAL","")</f>
        <v/>
      </c>
      <c r="E12473" t="s">
        <v>93</v>
      </c>
    </row>
    <row r="12474" spans="1:5" outlineLevel="1" x14ac:dyDescent="0.35">
      <c r="A12474" s="25">
        <f>A12473</f>
        <v>43861</v>
      </c>
      <c r="B12474" s="24" t="str">
        <f>B12473</f>
        <v>HEB CREDIT RECEIVABLES DEPT 308</v>
      </c>
      <c r="C12474" s="26">
        <f>SUBTOTAL(9,C12384:C12473)</f>
        <v>7952.0299999999979</v>
      </c>
      <c r="D12474" s="26" t="str">
        <f>IF(E12474="","TOTAL","")</f>
        <v>TOTAL</v>
      </c>
    </row>
    <row r="12475" spans="1:5" outlineLevel="2" x14ac:dyDescent="0.35">
      <c r="A12475" s="11">
        <v>43861</v>
      </c>
      <c r="B12475" t="s">
        <v>226</v>
      </c>
      <c r="C12475" s="5">
        <v>26.95</v>
      </c>
      <c r="D12475" s="26" t="str">
        <f>IF(E12475="","TOTAL","")</f>
        <v/>
      </c>
      <c r="E12475" t="s">
        <v>81</v>
      </c>
    </row>
    <row r="12476" spans="1:5" outlineLevel="2" x14ac:dyDescent="0.35">
      <c r="A12476" s="11">
        <v>43861</v>
      </c>
      <c r="B12476" t="s">
        <v>226</v>
      </c>
      <c r="C12476" s="5">
        <v>212.8</v>
      </c>
      <c r="D12476" s="26" t="str">
        <f>IF(E12476="","TOTAL","")</f>
        <v/>
      </c>
      <c r="E12476" t="s">
        <v>81</v>
      </c>
    </row>
    <row r="12477" spans="1:5" outlineLevel="2" x14ac:dyDescent="0.35">
      <c r="A12477" s="11">
        <v>43861</v>
      </c>
      <c r="B12477" t="s">
        <v>226</v>
      </c>
      <c r="C12477" s="5">
        <v>72.84</v>
      </c>
      <c r="D12477" s="26" t="str">
        <f>IF(E12477="","TOTAL","")</f>
        <v/>
      </c>
      <c r="E12477" t="s">
        <v>81</v>
      </c>
    </row>
    <row r="12478" spans="1:5" outlineLevel="1" x14ac:dyDescent="0.35">
      <c r="A12478" s="25">
        <f>A12477</f>
        <v>43861</v>
      </c>
      <c r="B12478" s="24" t="str">
        <f>B12477</f>
        <v>HERBERT L. FLAKE CO.</v>
      </c>
      <c r="C12478" s="26">
        <f>SUBTOTAL(9,C12475:C12477)</f>
        <v>312.59000000000003</v>
      </c>
      <c r="D12478" s="26" t="str">
        <f>IF(E12478="","TOTAL","")</f>
        <v>TOTAL</v>
      </c>
    </row>
    <row r="12479" spans="1:5" outlineLevel="2" x14ac:dyDescent="0.35">
      <c r="A12479" s="11">
        <v>43861</v>
      </c>
      <c r="B12479" t="s">
        <v>2143</v>
      </c>
      <c r="C12479" s="5">
        <v>1100</v>
      </c>
      <c r="D12479" s="26" t="str">
        <f>IF(E12479="","TOTAL","")</f>
        <v/>
      </c>
      <c r="E12479" t="s">
        <v>77</v>
      </c>
    </row>
    <row r="12480" spans="1:5" outlineLevel="1" x14ac:dyDescent="0.35">
      <c r="A12480" s="25">
        <f>A12479</f>
        <v>43861</v>
      </c>
      <c r="B12480" s="24" t="str">
        <f>B12479</f>
        <v>CHRISTOPHER HALL</v>
      </c>
      <c r="C12480" s="26">
        <f>SUBTOTAL(9,C12479:C12479)</f>
        <v>1100</v>
      </c>
      <c r="D12480" s="26" t="str">
        <f>IF(E12480="","TOTAL","")</f>
        <v>TOTAL</v>
      </c>
    </row>
    <row r="12481" spans="1:5" outlineLevel="2" x14ac:dyDescent="0.35">
      <c r="A12481" s="11">
        <v>43861</v>
      </c>
      <c r="B12481" t="s">
        <v>2144</v>
      </c>
      <c r="C12481" s="5">
        <v>12.5</v>
      </c>
      <c r="D12481" s="26" t="str">
        <f>IF(E12481="","TOTAL","")</f>
        <v/>
      </c>
      <c r="E12481" t="s">
        <v>77</v>
      </c>
    </row>
    <row r="12482" spans="1:5" outlineLevel="2" x14ac:dyDescent="0.35">
      <c r="A12482" s="11">
        <v>43861</v>
      </c>
      <c r="B12482" t="s">
        <v>2144</v>
      </c>
      <c r="C12482" s="5">
        <v>12.5</v>
      </c>
      <c r="D12482" s="26" t="str">
        <f>IF(E12482="","TOTAL","")</f>
        <v/>
      </c>
      <c r="E12482" t="s">
        <v>77</v>
      </c>
    </row>
    <row r="12483" spans="1:5" outlineLevel="2" x14ac:dyDescent="0.35">
      <c r="A12483" s="11">
        <v>43861</v>
      </c>
      <c r="B12483" t="s">
        <v>2144</v>
      </c>
      <c r="C12483" s="5">
        <v>12.5</v>
      </c>
      <c r="D12483" s="26" t="str">
        <f>IF(E12483="","TOTAL","")</f>
        <v/>
      </c>
      <c r="E12483" t="s">
        <v>77</v>
      </c>
    </row>
    <row r="12484" spans="1:5" outlineLevel="2" x14ac:dyDescent="0.35">
      <c r="A12484" s="11">
        <v>43861</v>
      </c>
      <c r="B12484" t="s">
        <v>2144</v>
      </c>
      <c r="C12484" s="5">
        <v>12.5</v>
      </c>
      <c r="D12484" s="26" t="str">
        <f>IF(E12484="","TOTAL","")</f>
        <v/>
      </c>
      <c r="E12484" t="s">
        <v>77</v>
      </c>
    </row>
    <row r="12485" spans="1:5" outlineLevel="1" x14ac:dyDescent="0.35">
      <c r="A12485" s="25">
        <f>A12484</f>
        <v>43861</v>
      </c>
      <c r="B12485" s="24" t="str">
        <f>B12484</f>
        <v>KIMBER HAMILTON</v>
      </c>
      <c r="C12485" s="26">
        <f>SUBTOTAL(9,C12481:C12484)</f>
        <v>50</v>
      </c>
      <c r="D12485" s="26" t="str">
        <f>IF(E12485="","TOTAL","")</f>
        <v>TOTAL</v>
      </c>
    </row>
    <row r="12486" spans="1:5" outlineLevel="2" x14ac:dyDescent="0.35">
      <c r="A12486" s="11">
        <v>43861</v>
      </c>
      <c r="B12486" t="s">
        <v>29</v>
      </c>
      <c r="C12486" s="5">
        <v>1070.1600000000001</v>
      </c>
      <c r="D12486" s="26" t="str">
        <f>IF(E12486="","TOTAL","")</f>
        <v/>
      </c>
      <c r="E12486" t="s">
        <v>79</v>
      </c>
    </row>
    <row r="12487" spans="1:5" outlineLevel="2" x14ac:dyDescent="0.35">
      <c r="A12487" s="11">
        <v>43861</v>
      </c>
      <c r="B12487" t="s">
        <v>29</v>
      </c>
      <c r="C12487" s="5">
        <v>1324.96</v>
      </c>
      <c r="D12487" s="26" t="str">
        <f>IF(E12487="","TOTAL","")</f>
        <v/>
      </c>
      <c r="E12487" t="s">
        <v>79</v>
      </c>
    </row>
    <row r="12488" spans="1:5" outlineLevel="2" x14ac:dyDescent="0.35">
      <c r="A12488" s="11">
        <v>43861</v>
      </c>
      <c r="B12488" t="s">
        <v>29</v>
      </c>
      <c r="C12488" s="5">
        <v>434.48</v>
      </c>
      <c r="D12488" s="26" t="str">
        <f>IF(E12488="","TOTAL","")</f>
        <v/>
      </c>
      <c r="E12488" t="s">
        <v>79</v>
      </c>
    </row>
    <row r="12489" spans="1:5" outlineLevel="2" x14ac:dyDescent="0.35">
      <c r="A12489" s="11">
        <v>43861</v>
      </c>
      <c r="B12489" t="s">
        <v>29</v>
      </c>
      <c r="C12489" s="5">
        <v>21.24</v>
      </c>
      <c r="D12489" s="26" t="str">
        <f>IF(E12489="","TOTAL","")</f>
        <v/>
      </c>
      <c r="E12489" t="s">
        <v>79</v>
      </c>
    </row>
    <row r="12490" spans="1:5" outlineLevel="1" x14ac:dyDescent="0.35">
      <c r="A12490" s="25">
        <f>A12489</f>
        <v>43861</v>
      </c>
      <c r="B12490" s="24" t="str">
        <f>B12489</f>
        <v>ETA/HAND2MIND</v>
      </c>
      <c r="C12490" s="26">
        <f>SUBTOTAL(9,C12486:C12489)</f>
        <v>2850.8399999999997</v>
      </c>
      <c r="D12490" s="26" t="str">
        <f>IF(E12490="","TOTAL","")</f>
        <v>TOTAL</v>
      </c>
    </row>
    <row r="12491" spans="1:5" outlineLevel="2" x14ac:dyDescent="0.35">
      <c r="A12491" s="11">
        <v>43861</v>
      </c>
      <c r="B12491" t="s">
        <v>620</v>
      </c>
      <c r="C12491" s="5">
        <v>125</v>
      </c>
      <c r="D12491" s="26" t="str">
        <f>IF(E12491="","TOTAL","")</f>
        <v/>
      </c>
      <c r="E12491" t="s">
        <v>77</v>
      </c>
    </row>
    <row r="12492" spans="1:5" outlineLevel="2" x14ac:dyDescent="0.35">
      <c r="A12492" s="11">
        <v>43861</v>
      </c>
      <c r="B12492" t="s">
        <v>620</v>
      </c>
      <c r="C12492" s="5">
        <v>90</v>
      </c>
      <c r="D12492" s="26" t="str">
        <f>IF(E12492="","TOTAL","")</f>
        <v/>
      </c>
      <c r="E12492" t="s">
        <v>77</v>
      </c>
    </row>
    <row r="12493" spans="1:5" outlineLevel="1" x14ac:dyDescent="0.35">
      <c r="A12493" s="25">
        <f>A12492</f>
        <v>43861</v>
      </c>
      <c r="B12493" s="24" t="str">
        <f>B12492</f>
        <v>CALVIN BOYD HARRIS</v>
      </c>
      <c r="C12493" s="26">
        <f>SUBTOTAL(9,C12491:C12492)</f>
        <v>215</v>
      </c>
      <c r="D12493" s="26" t="str">
        <f>IF(E12493="","TOTAL","")</f>
        <v>TOTAL</v>
      </c>
    </row>
    <row r="12494" spans="1:5" outlineLevel="2" x14ac:dyDescent="0.35">
      <c r="A12494" s="11">
        <v>43861</v>
      </c>
      <c r="B12494" t="s">
        <v>914</v>
      </c>
      <c r="C12494" s="5">
        <v>3</v>
      </c>
      <c r="D12494" s="26" t="str">
        <f>IF(E12494="","TOTAL","")</f>
        <v/>
      </c>
      <c r="E12494" t="s">
        <v>100</v>
      </c>
    </row>
    <row r="12495" spans="1:5" outlineLevel="1" x14ac:dyDescent="0.35">
      <c r="A12495" s="25">
        <f>A12494</f>
        <v>43861</v>
      </c>
      <c r="B12495" s="24" t="str">
        <f>B12494</f>
        <v>HARRIS COUNTY MUD 457</v>
      </c>
      <c r="C12495" s="26">
        <f>SUBTOTAL(9,C12494:C12494)</f>
        <v>3</v>
      </c>
      <c r="D12495" s="26" t="str">
        <f>IF(E12495="","TOTAL","")</f>
        <v>TOTAL</v>
      </c>
    </row>
    <row r="12496" spans="1:5" outlineLevel="2" x14ac:dyDescent="0.35">
      <c r="A12496" s="11">
        <v>43861</v>
      </c>
      <c r="B12496" t="s">
        <v>365</v>
      </c>
      <c r="C12496" s="5">
        <v>618.62</v>
      </c>
      <c r="D12496" s="26" t="str">
        <f>IF(E12496="","TOTAL","")</f>
        <v/>
      </c>
      <c r="E12496" t="s">
        <v>100</v>
      </c>
    </row>
    <row r="12497" spans="1:5" outlineLevel="2" x14ac:dyDescent="0.35">
      <c r="A12497" s="11">
        <v>43861</v>
      </c>
      <c r="B12497" t="s">
        <v>365</v>
      </c>
      <c r="C12497" s="5">
        <v>9.5</v>
      </c>
      <c r="D12497" s="26" t="str">
        <f>IF(E12497="","TOTAL","")</f>
        <v/>
      </c>
      <c r="E12497" t="s">
        <v>100</v>
      </c>
    </row>
    <row r="12498" spans="1:5" outlineLevel="1" x14ac:dyDescent="0.35">
      <c r="A12498" s="25">
        <f>A12497</f>
        <v>43861</v>
      </c>
      <c r="B12498" s="24" t="str">
        <f>B12497</f>
        <v>HARRIS COUNTY MUD 64</v>
      </c>
      <c r="C12498" s="26">
        <f>SUBTOTAL(9,C12496:C12497)</f>
        <v>628.12</v>
      </c>
      <c r="D12498" s="26" t="str">
        <f>IF(E12498="","TOTAL","")</f>
        <v>TOTAL</v>
      </c>
    </row>
    <row r="12499" spans="1:5" outlineLevel="2" x14ac:dyDescent="0.35">
      <c r="A12499" s="11">
        <v>43861</v>
      </c>
      <c r="B12499" t="s">
        <v>1298</v>
      </c>
      <c r="C12499" s="5">
        <v>763.6</v>
      </c>
      <c r="D12499" s="26" t="str">
        <f>IF(E12499="","TOTAL","")</f>
        <v/>
      </c>
      <c r="E12499" t="s">
        <v>100</v>
      </c>
    </row>
    <row r="12500" spans="1:5" outlineLevel="1" x14ac:dyDescent="0.35">
      <c r="A12500" s="25">
        <f>A12499</f>
        <v>43861</v>
      </c>
      <c r="B12500" s="24" t="str">
        <f>B12499</f>
        <v>HARRIS COUNTY MUD 62</v>
      </c>
      <c r="C12500" s="26">
        <f>SUBTOTAL(9,C12499:C12499)</f>
        <v>763.6</v>
      </c>
      <c r="D12500" s="26" t="str">
        <f>IF(E12500="","TOTAL","")</f>
        <v>TOTAL</v>
      </c>
    </row>
    <row r="12501" spans="1:5" outlineLevel="2" x14ac:dyDescent="0.35">
      <c r="A12501" s="11">
        <v>43861</v>
      </c>
      <c r="B12501" t="s">
        <v>366</v>
      </c>
      <c r="C12501" s="5">
        <v>336.58</v>
      </c>
      <c r="D12501" s="26" t="str">
        <f>IF(E12501="","TOTAL","")</f>
        <v/>
      </c>
      <c r="E12501" t="s">
        <v>100</v>
      </c>
    </row>
    <row r="12502" spans="1:5" outlineLevel="1" x14ac:dyDescent="0.35">
      <c r="A12502" s="25">
        <f>A12501</f>
        <v>43861</v>
      </c>
      <c r="B12502" s="24" t="str">
        <f>B12501</f>
        <v>HARRIS COUNTY MUD #432</v>
      </c>
      <c r="C12502" s="26">
        <f>SUBTOTAL(9,C12501:C12501)</f>
        <v>336.58</v>
      </c>
      <c r="D12502" s="26" t="str">
        <f>IF(E12502="","TOTAL","")</f>
        <v>TOTAL</v>
      </c>
    </row>
    <row r="12503" spans="1:5" outlineLevel="2" x14ac:dyDescent="0.35">
      <c r="A12503" s="11">
        <v>43861</v>
      </c>
      <c r="B12503" t="s">
        <v>1886</v>
      </c>
      <c r="C12503" s="5">
        <v>285</v>
      </c>
      <c r="D12503" s="26" t="str">
        <f>IF(E12503="","TOTAL","")</f>
        <v/>
      </c>
      <c r="E12503" t="s">
        <v>95</v>
      </c>
    </row>
    <row r="12504" spans="1:5" outlineLevel="2" x14ac:dyDescent="0.35">
      <c r="A12504" s="11">
        <v>43861</v>
      </c>
      <c r="B12504" t="s">
        <v>1886</v>
      </c>
      <c r="C12504" s="5">
        <v>285</v>
      </c>
      <c r="D12504" s="26" t="str">
        <f>IF(E12504="","TOTAL","")</f>
        <v/>
      </c>
      <c r="E12504" t="s">
        <v>95</v>
      </c>
    </row>
    <row r="12505" spans="1:5" outlineLevel="2" x14ac:dyDescent="0.35">
      <c r="A12505" s="11">
        <v>43861</v>
      </c>
      <c r="B12505" t="s">
        <v>1886</v>
      </c>
      <c r="C12505" s="5">
        <v>285</v>
      </c>
      <c r="D12505" s="26" t="str">
        <f>IF(E12505="","TOTAL","")</f>
        <v/>
      </c>
      <c r="E12505" t="s">
        <v>95</v>
      </c>
    </row>
    <row r="12506" spans="1:5" outlineLevel="1" x14ac:dyDescent="0.35">
      <c r="A12506" s="25">
        <f>A12505</f>
        <v>43861</v>
      </c>
      <c r="B12506" s="24" t="str">
        <f>B12505</f>
        <v>HARRIS COUNTY PHES</v>
      </c>
      <c r="C12506" s="26">
        <f>SUBTOTAL(9,C12503:C12505)</f>
        <v>855</v>
      </c>
      <c r="D12506" s="26" t="str">
        <f>IF(E12506="","TOTAL","")</f>
        <v>TOTAL</v>
      </c>
    </row>
    <row r="12507" spans="1:5" outlineLevel="2" x14ac:dyDescent="0.35">
      <c r="A12507" s="11">
        <v>43861</v>
      </c>
      <c r="B12507" t="s">
        <v>61</v>
      </c>
      <c r="C12507" s="5">
        <v>7.5</v>
      </c>
      <c r="D12507" s="26" t="str">
        <f>IF(E12507="","TOTAL","")</f>
        <v/>
      </c>
      <c r="E12507" t="s">
        <v>95</v>
      </c>
    </row>
    <row r="12508" spans="1:5" outlineLevel="2" x14ac:dyDescent="0.35">
      <c r="A12508" s="11">
        <v>43861</v>
      </c>
      <c r="B12508" t="s">
        <v>61</v>
      </c>
      <c r="C12508" s="5">
        <v>7.5</v>
      </c>
      <c r="D12508" s="26" t="str">
        <f>IF(E12508="","TOTAL","")</f>
        <v/>
      </c>
      <c r="E12508" t="s">
        <v>95</v>
      </c>
    </row>
    <row r="12509" spans="1:5" outlineLevel="2" x14ac:dyDescent="0.35">
      <c r="A12509" s="11">
        <v>43861</v>
      </c>
      <c r="B12509" t="s">
        <v>61</v>
      </c>
      <c r="C12509" s="5">
        <v>7.5</v>
      </c>
      <c r="D12509" s="26" t="str">
        <f>IF(E12509="","TOTAL","")</f>
        <v/>
      </c>
      <c r="E12509" t="s">
        <v>95</v>
      </c>
    </row>
    <row r="12510" spans="1:5" outlineLevel="2" x14ac:dyDescent="0.35">
      <c r="A12510" s="11">
        <v>43861</v>
      </c>
      <c r="B12510" t="s">
        <v>61</v>
      </c>
      <c r="C12510" s="5">
        <v>7.5</v>
      </c>
      <c r="D12510" s="26" t="str">
        <f>IF(E12510="","TOTAL","")</f>
        <v/>
      </c>
      <c r="E12510" t="s">
        <v>95</v>
      </c>
    </row>
    <row r="12511" spans="1:5" outlineLevel="2" x14ac:dyDescent="0.35">
      <c r="A12511" s="11">
        <v>43861</v>
      </c>
      <c r="B12511" t="s">
        <v>61</v>
      </c>
      <c r="C12511" s="5">
        <v>7.5</v>
      </c>
      <c r="D12511" s="26" t="str">
        <f>IF(E12511="","TOTAL","")</f>
        <v/>
      </c>
      <c r="E12511" t="s">
        <v>95</v>
      </c>
    </row>
    <row r="12512" spans="1:5" outlineLevel="2" x14ac:dyDescent="0.35">
      <c r="A12512" s="11">
        <v>43861</v>
      </c>
      <c r="B12512" t="s">
        <v>61</v>
      </c>
      <c r="C12512" s="5">
        <v>7.5</v>
      </c>
      <c r="D12512" s="26" t="str">
        <f>IF(E12512="","TOTAL","")</f>
        <v/>
      </c>
      <c r="E12512" t="s">
        <v>95</v>
      </c>
    </row>
    <row r="12513" spans="1:5" outlineLevel="2" x14ac:dyDescent="0.35">
      <c r="A12513" s="11">
        <v>43861</v>
      </c>
      <c r="B12513" t="s">
        <v>61</v>
      </c>
      <c r="C12513" s="5">
        <v>7.5</v>
      </c>
      <c r="D12513" s="26" t="str">
        <f>IF(E12513="","TOTAL","")</f>
        <v/>
      </c>
      <c r="E12513" t="s">
        <v>95</v>
      </c>
    </row>
    <row r="12514" spans="1:5" outlineLevel="2" x14ac:dyDescent="0.35">
      <c r="A12514" s="11">
        <v>43861</v>
      </c>
      <c r="B12514" t="s">
        <v>61</v>
      </c>
      <c r="C12514" s="5">
        <v>7.5</v>
      </c>
      <c r="D12514" s="26" t="str">
        <f>IF(E12514="","TOTAL","")</f>
        <v/>
      </c>
      <c r="E12514" t="s">
        <v>95</v>
      </c>
    </row>
    <row r="12515" spans="1:5" outlineLevel="2" x14ac:dyDescent="0.35">
      <c r="A12515" s="11">
        <v>43861</v>
      </c>
      <c r="B12515" t="s">
        <v>61</v>
      </c>
      <c r="C12515" s="5">
        <v>7.5</v>
      </c>
      <c r="D12515" s="26" t="str">
        <f>IF(E12515="","TOTAL","")</f>
        <v/>
      </c>
      <c r="E12515" t="s">
        <v>95</v>
      </c>
    </row>
    <row r="12516" spans="1:5" outlineLevel="2" x14ac:dyDescent="0.35">
      <c r="A12516" s="11">
        <v>43861</v>
      </c>
      <c r="B12516" t="s">
        <v>61</v>
      </c>
      <c r="C12516" s="5">
        <v>7.5</v>
      </c>
      <c r="D12516" s="26" t="str">
        <f>IF(E12516="","TOTAL","")</f>
        <v/>
      </c>
      <c r="E12516" t="s">
        <v>95</v>
      </c>
    </row>
    <row r="12517" spans="1:5" outlineLevel="2" x14ac:dyDescent="0.35">
      <c r="A12517" s="11">
        <v>43861</v>
      </c>
      <c r="B12517" t="s">
        <v>61</v>
      </c>
      <c r="C12517" s="5">
        <v>7.5</v>
      </c>
      <c r="D12517" s="26" t="str">
        <f>IF(E12517="","TOTAL","")</f>
        <v/>
      </c>
      <c r="E12517" t="s">
        <v>95</v>
      </c>
    </row>
    <row r="12518" spans="1:5" outlineLevel="2" x14ac:dyDescent="0.35">
      <c r="A12518" s="11">
        <v>43861</v>
      </c>
      <c r="B12518" t="s">
        <v>61</v>
      </c>
      <c r="C12518" s="5">
        <v>7.5</v>
      </c>
      <c r="D12518" s="26" t="str">
        <f>IF(E12518="","TOTAL","")</f>
        <v/>
      </c>
      <c r="E12518" t="s">
        <v>95</v>
      </c>
    </row>
    <row r="12519" spans="1:5" outlineLevel="2" x14ac:dyDescent="0.35">
      <c r="A12519" s="11">
        <v>43861</v>
      </c>
      <c r="B12519" t="s">
        <v>61</v>
      </c>
      <c r="C12519" s="5">
        <v>7.5</v>
      </c>
      <c r="D12519" s="26" t="str">
        <f>IF(E12519="","TOTAL","")</f>
        <v/>
      </c>
      <c r="E12519" t="s">
        <v>95</v>
      </c>
    </row>
    <row r="12520" spans="1:5" outlineLevel="2" x14ac:dyDescent="0.35">
      <c r="A12520" s="11">
        <v>43861</v>
      </c>
      <c r="B12520" t="s">
        <v>61</v>
      </c>
      <c r="C12520" s="5">
        <v>7.5</v>
      </c>
      <c r="D12520" s="26" t="str">
        <f>IF(E12520="","TOTAL","")</f>
        <v/>
      </c>
      <c r="E12520" t="s">
        <v>95</v>
      </c>
    </row>
    <row r="12521" spans="1:5" outlineLevel="2" x14ac:dyDescent="0.35">
      <c r="A12521" s="11">
        <v>43861</v>
      </c>
      <c r="B12521" t="s">
        <v>61</v>
      </c>
      <c r="C12521" s="5">
        <v>7.5</v>
      </c>
      <c r="D12521" s="26" t="str">
        <f>IF(E12521="","TOTAL","")</f>
        <v/>
      </c>
      <c r="E12521" t="s">
        <v>95</v>
      </c>
    </row>
    <row r="12522" spans="1:5" outlineLevel="2" x14ac:dyDescent="0.35">
      <c r="A12522" s="11">
        <v>43861</v>
      </c>
      <c r="B12522" t="s">
        <v>61</v>
      </c>
      <c r="C12522" s="5">
        <v>7.5</v>
      </c>
      <c r="D12522" s="26" t="str">
        <f>IF(E12522="","TOTAL","")</f>
        <v/>
      </c>
      <c r="E12522" t="s">
        <v>95</v>
      </c>
    </row>
    <row r="12523" spans="1:5" outlineLevel="2" x14ac:dyDescent="0.35">
      <c r="A12523" s="11">
        <v>43861</v>
      </c>
      <c r="B12523" t="s">
        <v>61</v>
      </c>
      <c r="C12523" s="5">
        <v>7.5</v>
      </c>
      <c r="D12523" s="26" t="str">
        <f>IF(E12523="","TOTAL","")</f>
        <v/>
      </c>
      <c r="E12523" t="s">
        <v>95</v>
      </c>
    </row>
    <row r="12524" spans="1:5" outlineLevel="2" x14ac:dyDescent="0.35">
      <c r="A12524" s="11">
        <v>43861</v>
      </c>
      <c r="B12524" t="s">
        <v>61</v>
      </c>
      <c r="C12524" s="5">
        <v>8.25</v>
      </c>
      <c r="D12524" s="26" t="str">
        <f>IF(E12524="","TOTAL","")</f>
        <v/>
      </c>
      <c r="E12524" t="s">
        <v>95</v>
      </c>
    </row>
    <row r="12525" spans="1:5" outlineLevel="2" x14ac:dyDescent="0.35">
      <c r="A12525" s="11">
        <v>43861</v>
      </c>
      <c r="B12525" t="s">
        <v>61</v>
      </c>
      <c r="C12525" s="5">
        <v>8.25</v>
      </c>
      <c r="D12525" s="26" t="str">
        <f>IF(E12525="","TOTAL","")</f>
        <v/>
      </c>
      <c r="E12525" t="s">
        <v>95</v>
      </c>
    </row>
    <row r="12526" spans="1:5" outlineLevel="2" x14ac:dyDescent="0.35">
      <c r="A12526" s="11">
        <v>43861</v>
      </c>
      <c r="B12526" t="s">
        <v>61</v>
      </c>
      <c r="C12526" s="5">
        <v>8.25</v>
      </c>
      <c r="D12526" s="26" t="str">
        <f>IF(E12526="","TOTAL","")</f>
        <v/>
      </c>
      <c r="E12526" t="s">
        <v>95</v>
      </c>
    </row>
    <row r="12527" spans="1:5" outlineLevel="2" x14ac:dyDescent="0.35">
      <c r="A12527" s="11">
        <v>43861</v>
      </c>
      <c r="B12527" t="s">
        <v>61</v>
      </c>
      <c r="C12527" s="5">
        <v>8.25</v>
      </c>
      <c r="D12527" s="26" t="str">
        <f>IF(E12527="","TOTAL","")</f>
        <v/>
      </c>
      <c r="E12527" t="s">
        <v>95</v>
      </c>
    </row>
    <row r="12528" spans="1:5" outlineLevel="2" x14ac:dyDescent="0.35">
      <c r="A12528" s="11">
        <v>43861</v>
      </c>
      <c r="B12528" t="s">
        <v>61</v>
      </c>
      <c r="C12528" s="5">
        <v>8.25</v>
      </c>
      <c r="D12528" s="26" t="str">
        <f>IF(E12528="","TOTAL","")</f>
        <v/>
      </c>
      <c r="E12528" t="s">
        <v>95</v>
      </c>
    </row>
    <row r="12529" spans="1:5" outlineLevel="2" x14ac:dyDescent="0.35">
      <c r="A12529" s="11">
        <v>43861</v>
      </c>
      <c r="B12529" t="s">
        <v>61</v>
      </c>
      <c r="C12529" s="5">
        <v>8.25</v>
      </c>
      <c r="D12529" s="26" t="str">
        <f>IF(E12529="","TOTAL","")</f>
        <v/>
      </c>
      <c r="E12529" t="s">
        <v>95</v>
      </c>
    </row>
    <row r="12530" spans="1:5" outlineLevel="2" x14ac:dyDescent="0.35">
      <c r="A12530" s="11">
        <v>43861</v>
      </c>
      <c r="B12530" t="s">
        <v>61</v>
      </c>
      <c r="C12530" s="5">
        <v>8.25</v>
      </c>
      <c r="D12530" s="26" t="str">
        <f>IF(E12530="","TOTAL","")</f>
        <v/>
      </c>
      <c r="E12530" t="s">
        <v>95</v>
      </c>
    </row>
    <row r="12531" spans="1:5" outlineLevel="2" x14ac:dyDescent="0.35">
      <c r="A12531" s="11">
        <v>43861</v>
      </c>
      <c r="B12531" t="s">
        <v>61</v>
      </c>
      <c r="C12531" s="5">
        <v>8.25</v>
      </c>
      <c r="D12531" s="26" t="str">
        <f>IF(E12531="","TOTAL","")</f>
        <v/>
      </c>
      <c r="E12531" t="s">
        <v>95</v>
      </c>
    </row>
    <row r="12532" spans="1:5" outlineLevel="1" x14ac:dyDescent="0.35">
      <c r="A12532" s="25">
        <f>A12531</f>
        <v>43861</v>
      </c>
      <c r="B12532" s="24" t="str">
        <f>B12531</f>
        <v>HARRIS CO TAX ASSESSOR-COLLECTOR</v>
      </c>
      <c r="C12532" s="26">
        <f>SUBTOTAL(9,C12507:C12531)</f>
        <v>193.5</v>
      </c>
      <c r="D12532" s="26" t="str">
        <f>IF(E12532="","TOTAL","")</f>
        <v>TOTAL</v>
      </c>
    </row>
    <row r="12533" spans="1:5" outlineLevel="2" x14ac:dyDescent="0.35">
      <c r="A12533" s="11">
        <v>43861</v>
      </c>
      <c r="B12533" t="s">
        <v>61</v>
      </c>
      <c r="C12533" s="5">
        <v>37.5</v>
      </c>
      <c r="D12533" s="26" t="str">
        <f>IF(E12533="","TOTAL","")</f>
        <v/>
      </c>
      <c r="E12533" t="s">
        <v>95</v>
      </c>
    </row>
    <row r="12534" spans="1:5" outlineLevel="1" x14ac:dyDescent="0.35">
      <c r="A12534" s="25">
        <f>A12533</f>
        <v>43861</v>
      </c>
      <c r="B12534" s="24" t="str">
        <f>B12533</f>
        <v>HARRIS CO TAX ASSESSOR-COLLECTOR</v>
      </c>
      <c r="C12534" s="26">
        <f>SUBTOTAL(9,C12533:C12533)</f>
        <v>37.5</v>
      </c>
      <c r="D12534" s="26" t="str">
        <f>IF(E12534="","TOTAL","")</f>
        <v>TOTAL</v>
      </c>
    </row>
    <row r="12535" spans="1:5" outlineLevel="2" x14ac:dyDescent="0.35">
      <c r="A12535" s="11">
        <v>43861</v>
      </c>
      <c r="B12535" t="s">
        <v>61</v>
      </c>
      <c r="C12535" s="5">
        <v>7.5</v>
      </c>
      <c r="D12535" s="26" t="str">
        <f>IF(E12535="","TOTAL","")</f>
        <v/>
      </c>
      <c r="E12535" t="s">
        <v>95</v>
      </c>
    </row>
    <row r="12536" spans="1:5" outlineLevel="2" x14ac:dyDescent="0.35">
      <c r="A12536" s="11">
        <v>43861</v>
      </c>
      <c r="B12536" t="s">
        <v>61</v>
      </c>
      <c r="C12536" s="5">
        <v>7.5</v>
      </c>
      <c r="D12536" s="26" t="str">
        <f>IF(E12536="","TOTAL","")</f>
        <v/>
      </c>
      <c r="E12536" t="s">
        <v>95</v>
      </c>
    </row>
    <row r="12537" spans="1:5" outlineLevel="2" x14ac:dyDescent="0.35">
      <c r="A12537" s="11">
        <v>43861</v>
      </c>
      <c r="B12537" t="s">
        <v>61</v>
      </c>
      <c r="C12537" s="5">
        <v>7.5</v>
      </c>
      <c r="D12537" s="26" t="str">
        <f>IF(E12537="","TOTAL","")</f>
        <v/>
      </c>
      <c r="E12537" t="s">
        <v>95</v>
      </c>
    </row>
    <row r="12538" spans="1:5" outlineLevel="2" x14ac:dyDescent="0.35">
      <c r="A12538" s="11">
        <v>43861</v>
      </c>
      <c r="B12538" t="s">
        <v>61</v>
      </c>
      <c r="C12538" s="5">
        <v>7.5</v>
      </c>
      <c r="D12538" s="26" t="str">
        <f>IF(E12538="","TOTAL","")</f>
        <v/>
      </c>
      <c r="E12538" t="s">
        <v>95</v>
      </c>
    </row>
    <row r="12539" spans="1:5" outlineLevel="2" x14ac:dyDescent="0.35">
      <c r="A12539" s="11">
        <v>43861</v>
      </c>
      <c r="B12539" t="s">
        <v>61</v>
      </c>
      <c r="C12539" s="5">
        <v>7.5</v>
      </c>
      <c r="D12539" s="26" t="str">
        <f>IF(E12539="","TOTAL","")</f>
        <v/>
      </c>
      <c r="E12539" t="s">
        <v>95</v>
      </c>
    </row>
    <row r="12540" spans="1:5" outlineLevel="2" x14ac:dyDescent="0.35">
      <c r="A12540" s="11">
        <v>43861</v>
      </c>
      <c r="B12540" t="s">
        <v>61</v>
      </c>
      <c r="C12540" s="5">
        <v>7.5</v>
      </c>
      <c r="D12540" s="26" t="str">
        <f>IF(E12540="","TOTAL","")</f>
        <v/>
      </c>
      <c r="E12540" t="s">
        <v>95</v>
      </c>
    </row>
    <row r="12541" spans="1:5" outlineLevel="2" x14ac:dyDescent="0.35">
      <c r="A12541" s="11">
        <v>43861</v>
      </c>
      <c r="B12541" t="s">
        <v>61</v>
      </c>
      <c r="C12541" s="5">
        <v>7.5</v>
      </c>
      <c r="D12541" s="26" t="str">
        <f>IF(E12541="","TOTAL","")</f>
        <v/>
      </c>
      <c r="E12541" t="s">
        <v>95</v>
      </c>
    </row>
    <row r="12542" spans="1:5" outlineLevel="2" x14ac:dyDescent="0.35">
      <c r="A12542" s="11">
        <v>43861</v>
      </c>
      <c r="B12542" t="s">
        <v>61</v>
      </c>
      <c r="C12542" s="5">
        <v>7.5</v>
      </c>
      <c r="D12542" s="26" t="str">
        <f>IF(E12542="","TOTAL","")</f>
        <v/>
      </c>
      <c r="E12542" t="s">
        <v>95</v>
      </c>
    </row>
    <row r="12543" spans="1:5" outlineLevel="2" x14ac:dyDescent="0.35">
      <c r="A12543" s="11">
        <v>43861</v>
      </c>
      <c r="B12543" t="s">
        <v>61</v>
      </c>
      <c r="C12543" s="5">
        <v>7.5</v>
      </c>
      <c r="D12543" s="26" t="str">
        <f>IF(E12543="","TOTAL","")</f>
        <v/>
      </c>
      <c r="E12543" t="s">
        <v>95</v>
      </c>
    </row>
    <row r="12544" spans="1:5" outlineLevel="2" x14ac:dyDescent="0.35">
      <c r="A12544" s="11">
        <v>43861</v>
      </c>
      <c r="B12544" t="s">
        <v>61</v>
      </c>
      <c r="C12544" s="5">
        <v>7.5</v>
      </c>
      <c r="D12544" s="26" t="str">
        <f>IF(E12544="","TOTAL","")</f>
        <v/>
      </c>
      <c r="E12544" t="s">
        <v>95</v>
      </c>
    </row>
    <row r="12545" spans="1:5" outlineLevel="1" x14ac:dyDescent="0.35">
      <c r="A12545" s="25">
        <f>A12544</f>
        <v>43861</v>
      </c>
      <c r="B12545" s="24" t="str">
        <f>B12544</f>
        <v>HARRIS CO TAX ASSESSOR-COLLECTOR</v>
      </c>
      <c r="C12545" s="26">
        <f>SUBTOTAL(9,C12535:C12544)</f>
        <v>75</v>
      </c>
      <c r="D12545" s="26" t="str">
        <f>IF(E12545="","TOTAL","")</f>
        <v>TOTAL</v>
      </c>
    </row>
    <row r="12546" spans="1:5" outlineLevel="2" x14ac:dyDescent="0.35">
      <c r="A12546" s="11">
        <v>43861</v>
      </c>
      <c r="B12546" t="s">
        <v>1887</v>
      </c>
      <c r="C12546" s="5">
        <v>250</v>
      </c>
      <c r="D12546" s="26" t="str">
        <f>IF(E12546="","TOTAL","")</f>
        <v/>
      </c>
      <c r="E12546" t="s">
        <v>77</v>
      </c>
    </row>
    <row r="12547" spans="1:5" outlineLevel="1" x14ac:dyDescent="0.35">
      <c r="A12547" s="25">
        <f>A12546</f>
        <v>43861</v>
      </c>
      <c r="B12547" s="24" t="str">
        <f>B12546</f>
        <v>MEREDITH HARRIS</v>
      </c>
      <c r="C12547" s="26">
        <f>SUBTOTAL(9,C12546:C12546)</f>
        <v>250</v>
      </c>
      <c r="D12547" s="26" t="str">
        <f>IF(E12547="","TOTAL","")</f>
        <v>TOTAL</v>
      </c>
    </row>
    <row r="12548" spans="1:5" outlineLevel="2" x14ac:dyDescent="0.35">
      <c r="A12548" s="11">
        <v>43861</v>
      </c>
      <c r="B12548" t="s">
        <v>1018</v>
      </c>
      <c r="C12548" s="5">
        <v>125</v>
      </c>
      <c r="D12548" s="26" t="str">
        <f>IF(E12548="","TOTAL","")</f>
        <v/>
      </c>
      <c r="E12548" t="s">
        <v>77</v>
      </c>
    </row>
    <row r="12549" spans="1:5" outlineLevel="1" x14ac:dyDescent="0.35">
      <c r="A12549" s="25">
        <f>A12548</f>
        <v>43861</v>
      </c>
      <c r="B12549" s="24" t="str">
        <f>B12548</f>
        <v>TOMMY L HARRIS JR</v>
      </c>
      <c r="C12549" s="26">
        <f>SUBTOTAL(9,C12548:C12548)</f>
        <v>125</v>
      </c>
      <c r="D12549" s="26" t="str">
        <f>IF(E12549="","TOTAL","")</f>
        <v>TOTAL</v>
      </c>
    </row>
    <row r="12550" spans="1:5" outlineLevel="2" x14ac:dyDescent="0.35">
      <c r="A12550" s="11">
        <v>43861</v>
      </c>
      <c r="B12550" t="s">
        <v>621</v>
      </c>
      <c r="C12550" s="5">
        <v>125</v>
      </c>
      <c r="D12550" s="26" t="str">
        <f>IF(E12550="","TOTAL","")</f>
        <v/>
      </c>
      <c r="E12550" t="s">
        <v>77</v>
      </c>
    </row>
    <row r="12551" spans="1:5" outlineLevel="1" x14ac:dyDescent="0.35">
      <c r="A12551" s="25">
        <f>A12550</f>
        <v>43861</v>
      </c>
      <c r="B12551" s="24" t="str">
        <f>B12550</f>
        <v>CHARLES L HARVEY</v>
      </c>
      <c r="C12551" s="26">
        <f>SUBTOTAL(9,C12550:C12550)</f>
        <v>125</v>
      </c>
      <c r="D12551" s="26" t="str">
        <f>IF(E12551="","TOTAL","")</f>
        <v>TOTAL</v>
      </c>
    </row>
    <row r="12552" spans="1:5" outlineLevel="2" x14ac:dyDescent="0.35">
      <c r="A12552" s="11">
        <v>43861</v>
      </c>
      <c r="B12552" t="s">
        <v>193</v>
      </c>
      <c r="C12552" s="5">
        <v>2124</v>
      </c>
      <c r="D12552" s="26" t="str">
        <f>IF(E12552="","TOTAL","")</f>
        <v/>
      </c>
      <c r="E12552" t="s">
        <v>93</v>
      </c>
    </row>
    <row r="12553" spans="1:5" outlineLevel="1" x14ac:dyDescent="0.35">
      <c r="A12553" s="25">
        <f>A12552</f>
        <v>43861</v>
      </c>
      <c r="B12553" s="24" t="str">
        <f>B12552</f>
        <v>HASTA LA PASTA</v>
      </c>
      <c r="C12553" s="26">
        <f>SUBTOTAL(9,C12552:C12552)</f>
        <v>2124</v>
      </c>
      <c r="D12553" s="26" t="str">
        <f>IF(E12553="","TOTAL","")</f>
        <v>TOTAL</v>
      </c>
    </row>
    <row r="12554" spans="1:5" outlineLevel="2" x14ac:dyDescent="0.35">
      <c r="A12554" s="11">
        <v>43861</v>
      </c>
      <c r="B12554" t="s">
        <v>193</v>
      </c>
      <c r="C12554" s="5">
        <v>552.24</v>
      </c>
      <c r="D12554" s="26" t="str">
        <f>IF(E12554="","TOTAL","")</f>
        <v/>
      </c>
      <c r="E12554" t="s">
        <v>93</v>
      </c>
    </row>
    <row r="12555" spans="1:5" outlineLevel="1" x14ac:dyDescent="0.35">
      <c r="A12555" s="25">
        <f>A12554</f>
        <v>43861</v>
      </c>
      <c r="B12555" s="24" t="str">
        <f>B12554</f>
        <v>HASTA LA PASTA</v>
      </c>
      <c r="C12555" s="26">
        <f>SUBTOTAL(9,C12554:C12554)</f>
        <v>552.24</v>
      </c>
      <c r="D12555" s="26" t="str">
        <f>IF(E12555="","TOTAL","")</f>
        <v>TOTAL</v>
      </c>
    </row>
    <row r="12556" spans="1:5" outlineLevel="2" x14ac:dyDescent="0.35">
      <c r="A12556" s="11">
        <v>43861</v>
      </c>
      <c r="B12556" t="s">
        <v>2145</v>
      </c>
      <c r="C12556" s="5">
        <v>120</v>
      </c>
      <c r="D12556" s="26" t="str">
        <f>IF(E12556="","TOTAL","")</f>
        <v/>
      </c>
      <c r="E12556" t="s">
        <v>77</v>
      </c>
    </row>
    <row r="12557" spans="1:5" outlineLevel="2" x14ac:dyDescent="0.35">
      <c r="A12557" s="11">
        <v>43861</v>
      </c>
      <c r="B12557" t="s">
        <v>2145</v>
      </c>
      <c r="C12557" s="5">
        <v>120</v>
      </c>
      <c r="D12557" s="26" t="str">
        <f>IF(E12557="","TOTAL","")</f>
        <v/>
      </c>
      <c r="E12557" t="s">
        <v>77</v>
      </c>
    </row>
    <row r="12558" spans="1:5" outlineLevel="1" x14ac:dyDescent="0.35">
      <c r="A12558" s="25">
        <f>A12557</f>
        <v>43861</v>
      </c>
      <c r="B12558" s="24" t="str">
        <f>B12557</f>
        <v>ROLAND HAYES III</v>
      </c>
      <c r="C12558" s="26">
        <f>SUBTOTAL(9,C12556:C12557)</f>
        <v>240</v>
      </c>
      <c r="D12558" s="26" t="str">
        <f>IF(E12558="","TOTAL","")</f>
        <v>TOTAL</v>
      </c>
    </row>
    <row r="12559" spans="1:5" outlineLevel="2" x14ac:dyDescent="0.35">
      <c r="A12559" s="11">
        <v>43861</v>
      </c>
      <c r="B12559" t="s">
        <v>151</v>
      </c>
      <c r="C12559" s="5">
        <v>14.82</v>
      </c>
      <c r="D12559" s="26" t="str">
        <f>IF(E12559="","TOTAL","")</f>
        <v/>
      </c>
      <c r="E12559" t="s">
        <v>81</v>
      </c>
    </row>
    <row r="12560" spans="1:5" outlineLevel="1" x14ac:dyDescent="0.35">
      <c r="A12560" s="25">
        <f>A12559</f>
        <v>43861</v>
      </c>
      <c r="B12560" s="24" t="str">
        <f>B12559</f>
        <v>HD SUPPLY FACILITIES</v>
      </c>
      <c r="C12560" s="26">
        <f>SUBTOTAL(9,C12559:C12559)</f>
        <v>14.82</v>
      </c>
      <c r="D12560" s="26" t="str">
        <f>IF(E12560="","TOTAL","")</f>
        <v>TOTAL</v>
      </c>
    </row>
    <row r="12561" spans="1:5" outlineLevel="2" x14ac:dyDescent="0.35">
      <c r="A12561" s="11">
        <v>43861</v>
      </c>
      <c r="B12561" t="s">
        <v>915</v>
      </c>
      <c r="C12561" s="5">
        <v>427.56</v>
      </c>
      <c r="D12561" s="26" t="str">
        <f>IF(E12561="","TOTAL","")</f>
        <v/>
      </c>
      <c r="E12561" t="s">
        <v>81</v>
      </c>
    </row>
    <row r="12562" spans="1:5" outlineLevel="1" x14ac:dyDescent="0.35">
      <c r="A12562" s="25">
        <f>A12561</f>
        <v>43861</v>
      </c>
      <c r="B12562" s="24" t="str">
        <f>B12561</f>
        <v>HEAT TRANSFER SOLUTIONS INC</v>
      </c>
      <c r="C12562" s="26">
        <f>SUBTOTAL(9,C12561:C12561)</f>
        <v>427.56</v>
      </c>
      <c r="D12562" s="26" t="str">
        <f>IF(E12562="","TOTAL","")</f>
        <v>TOTAL</v>
      </c>
    </row>
    <row r="12563" spans="1:5" outlineLevel="2" x14ac:dyDescent="0.35">
      <c r="A12563" s="11">
        <v>43861</v>
      </c>
      <c r="B12563" t="s">
        <v>1019</v>
      </c>
      <c r="C12563" s="5">
        <v>155</v>
      </c>
      <c r="D12563" s="26" t="str">
        <f>IF(E12563="","TOTAL","")</f>
        <v/>
      </c>
      <c r="E12563" t="s">
        <v>77</v>
      </c>
    </row>
    <row r="12564" spans="1:5" outlineLevel="1" x14ac:dyDescent="0.35">
      <c r="A12564" s="25">
        <f>A12563</f>
        <v>43861</v>
      </c>
      <c r="B12564" s="24" t="str">
        <f>B12563</f>
        <v>KENNETH HENRY</v>
      </c>
      <c r="C12564" s="26">
        <f>SUBTOTAL(9,C12563:C12563)</f>
        <v>155</v>
      </c>
      <c r="D12564" s="26" t="str">
        <f>IF(E12564="","TOTAL","")</f>
        <v>TOTAL</v>
      </c>
    </row>
    <row r="12565" spans="1:5" outlineLevel="2" x14ac:dyDescent="0.35">
      <c r="A12565" s="11">
        <v>43861</v>
      </c>
      <c r="B12565" t="s">
        <v>758</v>
      </c>
      <c r="C12565" s="5">
        <v>115</v>
      </c>
      <c r="D12565" s="26" t="str">
        <f>IF(E12565="","TOTAL","")</f>
        <v/>
      </c>
      <c r="E12565" t="s">
        <v>77</v>
      </c>
    </row>
    <row r="12566" spans="1:5" outlineLevel="1" x14ac:dyDescent="0.35">
      <c r="A12566" s="25">
        <f>A12565</f>
        <v>43861</v>
      </c>
      <c r="B12566" s="24" t="str">
        <f>B12565</f>
        <v>RAUL HERNANDEZ</v>
      </c>
      <c r="C12566" s="26">
        <f>SUBTOTAL(9,C12565:C12565)</f>
        <v>115</v>
      </c>
      <c r="D12566" s="26" t="str">
        <f>IF(E12566="","TOTAL","")</f>
        <v>TOTAL</v>
      </c>
    </row>
    <row r="12567" spans="1:5" outlineLevel="2" x14ac:dyDescent="0.35">
      <c r="A12567" s="11">
        <v>43861</v>
      </c>
      <c r="B12567" t="s">
        <v>2146</v>
      </c>
      <c r="C12567" s="5">
        <v>1100</v>
      </c>
      <c r="D12567" s="26" t="str">
        <f>IF(E12567="","TOTAL","")</f>
        <v/>
      </c>
      <c r="E12567" t="s">
        <v>77</v>
      </c>
    </row>
    <row r="12568" spans="1:5" outlineLevel="1" x14ac:dyDescent="0.35">
      <c r="A12568" s="25">
        <f>A12567</f>
        <v>43861</v>
      </c>
      <c r="B12568" s="24" t="str">
        <f>B12567</f>
        <v>HERREN GENETICS LLC</v>
      </c>
      <c r="C12568" s="26">
        <f>SUBTOTAL(9,C12567:C12567)</f>
        <v>1100</v>
      </c>
      <c r="D12568" s="26" t="str">
        <f>IF(E12568="","TOTAL","")</f>
        <v>TOTAL</v>
      </c>
    </row>
    <row r="12569" spans="1:5" outlineLevel="2" x14ac:dyDescent="0.35">
      <c r="A12569" s="11">
        <v>43861</v>
      </c>
      <c r="B12569" t="s">
        <v>1564</v>
      </c>
      <c r="C12569" s="5">
        <v>120</v>
      </c>
      <c r="D12569" s="26" t="str">
        <f>IF(E12569="","TOTAL","")</f>
        <v/>
      </c>
      <c r="E12569" t="s">
        <v>79</v>
      </c>
    </row>
    <row r="12570" spans="1:5" outlineLevel="2" x14ac:dyDescent="0.35">
      <c r="A12570" s="11">
        <v>43861</v>
      </c>
      <c r="B12570" t="s">
        <v>1564</v>
      </c>
      <c r="C12570" s="5">
        <v>575</v>
      </c>
      <c r="D12570" s="26" t="str">
        <f>IF(E12570="","TOTAL","")</f>
        <v/>
      </c>
      <c r="E12570" t="s">
        <v>91</v>
      </c>
    </row>
    <row r="12571" spans="1:5" outlineLevel="1" x14ac:dyDescent="0.35">
      <c r="A12571" s="25">
        <f>A12570</f>
        <v>43861</v>
      </c>
      <c r="B12571" s="24" t="str">
        <f>B12570</f>
        <v>HEXCO INC</v>
      </c>
      <c r="C12571" s="26">
        <f>SUBTOTAL(9,C12569:C12570)</f>
        <v>695</v>
      </c>
      <c r="D12571" s="26" t="str">
        <f>IF(E12571="","TOTAL","")</f>
        <v>TOTAL</v>
      </c>
    </row>
    <row r="12572" spans="1:5" outlineLevel="2" x14ac:dyDescent="0.35">
      <c r="A12572" s="11">
        <v>43861</v>
      </c>
      <c r="B12572" t="s">
        <v>2147</v>
      </c>
      <c r="C12572" s="5">
        <v>5606.64</v>
      </c>
      <c r="D12572" s="26" t="str">
        <f>IF(E12572="","TOTAL","")</f>
        <v/>
      </c>
      <c r="E12572" t="s">
        <v>90</v>
      </c>
    </row>
    <row r="12573" spans="1:5" outlineLevel="1" x14ac:dyDescent="0.35">
      <c r="A12573" s="25">
        <f>A12572</f>
        <v>43861</v>
      </c>
      <c r="B12573" s="24" t="str">
        <f>B12572</f>
        <v>HIGH POINT</v>
      </c>
      <c r="C12573" s="26">
        <f>SUBTOTAL(9,C12572:C12572)</f>
        <v>5606.64</v>
      </c>
      <c r="D12573" s="26" t="str">
        <f>IF(E12573="","TOTAL","")</f>
        <v>TOTAL</v>
      </c>
    </row>
    <row r="12574" spans="1:5" outlineLevel="2" x14ac:dyDescent="0.35">
      <c r="A12574" s="11">
        <v>43861</v>
      </c>
      <c r="B12574" t="s">
        <v>2148</v>
      </c>
      <c r="C12574" s="5">
        <v>567.84</v>
      </c>
      <c r="D12574" s="26" t="str">
        <f>IF(E12574="","TOTAL","")</f>
        <v/>
      </c>
      <c r="E12574" t="s">
        <v>97</v>
      </c>
    </row>
    <row r="12575" spans="1:5" outlineLevel="1" x14ac:dyDescent="0.35">
      <c r="A12575" s="25">
        <f>A12574</f>
        <v>43861</v>
      </c>
      <c r="B12575" s="24" t="str">
        <f>B12574</f>
        <v>HILTON PALACIO DEL RIO</v>
      </c>
      <c r="C12575" s="26">
        <f>SUBTOTAL(9,C12574:C12574)</f>
        <v>567.84</v>
      </c>
      <c r="D12575" s="26" t="str">
        <f>IF(E12575="","TOTAL","")</f>
        <v>TOTAL</v>
      </c>
    </row>
    <row r="12576" spans="1:5" outlineLevel="2" x14ac:dyDescent="0.35">
      <c r="A12576" s="11">
        <v>43861</v>
      </c>
      <c r="B12576" t="s">
        <v>2149</v>
      </c>
      <c r="C12576" s="5">
        <v>107.56</v>
      </c>
      <c r="D12576" s="26" t="str">
        <f>IF(E12576="","TOTAL","")</f>
        <v/>
      </c>
      <c r="E12576" t="s">
        <v>97</v>
      </c>
    </row>
    <row r="12577" spans="1:5" outlineLevel="1" x14ac:dyDescent="0.35">
      <c r="A12577" s="25">
        <f>A12576</f>
        <v>43861</v>
      </c>
      <c r="B12577" s="24" t="str">
        <f>B12576</f>
        <v>HILTON COLLEGE STATION &amp; CONFERENCE</v>
      </c>
      <c r="C12577" s="26">
        <f>SUBTOTAL(9,C12576:C12576)</f>
        <v>107.56</v>
      </c>
      <c r="D12577" s="26" t="str">
        <f>IF(E12577="","TOTAL","")</f>
        <v>TOTAL</v>
      </c>
    </row>
    <row r="12578" spans="1:5" outlineLevel="2" x14ac:dyDescent="0.35">
      <c r="A12578" s="11">
        <v>43861</v>
      </c>
      <c r="B12578" t="s">
        <v>1893</v>
      </c>
      <c r="C12578" s="5">
        <v>115</v>
      </c>
      <c r="D12578" s="26" t="str">
        <f>IF(E12578="","TOTAL","")</f>
        <v/>
      </c>
      <c r="E12578" t="s">
        <v>77</v>
      </c>
    </row>
    <row r="12579" spans="1:5" outlineLevel="1" x14ac:dyDescent="0.35">
      <c r="A12579" s="25">
        <f>A12578</f>
        <v>43861</v>
      </c>
      <c r="B12579" s="24" t="str">
        <f>B12578</f>
        <v>JEFFREY A HIRT</v>
      </c>
      <c r="C12579" s="26">
        <f>SUBTOTAL(9,C12578:C12578)</f>
        <v>115</v>
      </c>
      <c r="D12579" s="26" t="str">
        <f>IF(E12579="","TOTAL","")</f>
        <v>TOTAL</v>
      </c>
    </row>
    <row r="12580" spans="1:5" outlineLevel="2" x14ac:dyDescent="0.35">
      <c r="A12580" s="11">
        <v>43861</v>
      </c>
      <c r="B12580" t="s">
        <v>1894</v>
      </c>
      <c r="C12580" s="5">
        <v>95</v>
      </c>
      <c r="D12580" s="26" t="str">
        <f>IF(E12580="","TOTAL","")</f>
        <v/>
      </c>
      <c r="E12580" t="s">
        <v>77</v>
      </c>
    </row>
    <row r="12581" spans="1:5" outlineLevel="2" x14ac:dyDescent="0.35">
      <c r="A12581" s="11">
        <v>43861</v>
      </c>
      <c r="B12581" t="s">
        <v>1894</v>
      </c>
      <c r="C12581" s="5">
        <v>67.5</v>
      </c>
      <c r="D12581" s="26" t="str">
        <f>IF(E12581="","TOTAL","")</f>
        <v/>
      </c>
      <c r="E12581" t="s">
        <v>77</v>
      </c>
    </row>
    <row r="12582" spans="1:5" outlineLevel="2" x14ac:dyDescent="0.35">
      <c r="A12582" s="11">
        <v>43861</v>
      </c>
      <c r="B12582" t="s">
        <v>1894</v>
      </c>
      <c r="C12582" s="5">
        <v>67.5</v>
      </c>
      <c r="D12582" s="26" t="str">
        <f>IF(E12582="","TOTAL","")</f>
        <v/>
      </c>
      <c r="E12582" t="s">
        <v>77</v>
      </c>
    </row>
    <row r="12583" spans="1:5" outlineLevel="1" x14ac:dyDescent="0.35">
      <c r="A12583" s="25">
        <f>A12582</f>
        <v>43861</v>
      </c>
      <c r="B12583" s="24" t="str">
        <f>B12582</f>
        <v>ABE HOFFMAN</v>
      </c>
      <c r="C12583" s="26">
        <f>SUBTOTAL(9,C12580:C12582)</f>
        <v>230</v>
      </c>
      <c r="D12583" s="26" t="str">
        <f>IF(E12583="","TOTAL","")</f>
        <v>TOTAL</v>
      </c>
    </row>
    <row r="12584" spans="1:5" outlineLevel="2" x14ac:dyDescent="0.35">
      <c r="A12584" s="11">
        <v>43861</v>
      </c>
      <c r="B12584" t="s">
        <v>532</v>
      </c>
      <c r="C12584" s="5">
        <v>121.26</v>
      </c>
      <c r="D12584" s="26" t="str">
        <f>IF(E12584="","TOTAL","")</f>
        <v/>
      </c>
      <c r="E12584" t="s">
        <v>99</v>
      </c>
    </row>
    <row r="12585" spans="1:5" outlineLevel="1" x14ac:dyDescent="0.35">
      <c r="A12585" s="25">
        <f>A12584</f>
        <v>43861</v>
      </c>
      <c r="B12585" s="24" t="str">
        <f>B12584</f>
        <v>HOLIDAY INN EXPRESS &amp; SUITES</v>
      </c>
      <c r="C12585" s="26">
        <f>SUBTOTAL(9,C12584:C12584)</f>
        <v>121.26</v>
      </c>
      <c r="D12585" s="26" t="str">
        <f>IF(E12585="","TOTAL","")</f>
        <v>TOTAL</v>
      </c>
    </row>
    <row r="12586" spans="1:5" outlineLevel="2" x14ac:dyDescent="0.35">
      <c r="A12586" s="11">
        <v>43861</v>
      </c>
      <c r="B12586" t="s">
        <v>917</v>
      </c>
      <c r="C12586" s="5">
        <v>85</v>
      </c>
      <c r="D12586" s="26" t="str">
        <f>IF(E12586="","TOTAL","")</f>
        <v/>
      </c>
      <c r="E12586" t="s">
        <v>77</v>
      </c>
    </row>
    <row r="12587" spans="1:5" outlineLevel="1" x14ac:dyDescent="0.35">
      <c r="A12587" s="25">
        <f>A12586</f>
        <v>43861</v>
      </c>
      <c r="B12587" s="24" t="str">
        <f>B12586</f>
        <v>JOSHUA HOLMES</v>
      </c>
      <c r="C12587" s="26">
        <f>SUBTOTAL(9,C12586:C12586)</f>
        <v>85</v>
      </c>
      <c r="D12587" s="26" t="str">
        <f>IF(E12587="","TOTAL","")</f>
        <v>TOTAL</v>
      </c>
    </row>
    <row r="12588" spans="1:5" outlineLevel="2" x14ac:dyDescent="0.35">
      <c r="A12588" s="11">
        <v>43861</v>
      </c>
      <c r="B12588" t="s">
        <v>33</v>
      </c>
      <c r="C12588" s="5">
        <v>109</v>
      </c>
      <c r="D12588" s="26" t="str">
        <f>IF(E12588="","TOTAL","")</f>
        <v/>
      </c>
      <c r="E12588" t="s">
        <v>81</v>
      </c>
    </row>
    <row r="12589" spans="1:5" outlineLevel="2" x14ac:dyDescent="0.35">
      <c r="A12589" s="11">
        <v>43861</v>
      </c>
      <c r="B12589" t="s">
        <v>33</v>
      </c>
      <c r="C12589" s="5">
        <v>109</v>
      </c>
      <c r="D12589" s="26" t="str">
        <f>IF(E12589="","TOTAL","")</f>
        <v/>
      </c>
      <c r="E12589" t="s">
        <v>81</v>
      </c>
    </row>
    <row r="12590" spans="1:5" outlineLevel="2" x14ac:dyDescent="0.35">
      <c r="A12590" s="11">
        <v>43861</v>
      </c>
      <c r="B12590" t="s">
        <v>33</v>
      </c>
      <c r="C12590" s="5">
        <v>99.97</v>
      </c>
      <c r="D12590" s="26" t="str">
        <f>IF(E12590="","TOTAL","")</f>
        <v/>
      </c>
      <c r="E12590" t="s">
        <v>79</v>
      </c>
    </row>
    <row r="12591" spans="1:5" outlineLevel="2" x14ac:dyDescent="0.35">
      <c r="A12591" s="11">
        <v>43861</v>
      </c>
      <c r="B12591" t="s">
        <v>33</v>
      </c>
      <c r="C12591" s="5">
        <v>328</v>
      </c>
      <c r="D12591" s="26" t="str">
        <f>IF(E12591="","TOTAL","")</f>
        <v/>
      </c>
      <c r="E12591" t="s">
        <v>79</v>
      </c>
    </row>
    <row r="12592" spans="1:5" outlineLevel="2" x14ac:dyDescent="0.35">
      <c r="A12592" s="11">
        <v>43861</v>
      </c>
      <c r="B12592" t="s">
        <v>33</v>
      </c>
      <c r="C12592" s="5">
        <v>479.84</v>
      </c>
      <c r="D12592" s="26" t="str">
        <f>IF(E12592="","TOTAL","")</f>
        <v/>
      </c>
      <c r="E12592" t="s">
        <v>79</v>
      </c>
    </row>
    <row r="12593" spans="1:5" outlineLevel="2" x14ac:dyDescent="0.35">
      <c r="A12593" s="11">
        <v>43861</v>
      </c>
      <c r="B12593" t="s">
        <v>33</v>
      </c>
      <c r="C12593" s="5">
        <v>158.94999999999999</v>
      </c>
      <c r="D12593" s="26" t="str">
        <f>IF(E12593="","TOTAL","")</f>
        <v/>
      </c>
      <c r="E12593" t="s">
        <v>79</v>
      </c>
    </row>
    <row r="12594" spans="1:5" outlineLevel="2" x14ac:dyDescent="0.35">
      <c r="A12594" s="11">
        <v>43861</v>
      </c>
      <c r="B12594" t="s">
        <v>33</v>
      </c>
      <c r="C12594" s="5">
        <v>66.55</v>
      </c>
      <c r="D12594" s="26" t="str">
        <f>IF(E12594="","TOTAL","")</f>
        <v/>
      </c>
      <c r="E12594" t="s">
        <v>79</v>
      </c>
    </row>
    <row r="12595" spans="1:5" outlineLevel="2" x14ac:dyDescent="0.35">
      <c r="A12595" s="11">
        <v>43861</v>
      </c>
      <c r="B12595" t="s">
        <v>33</v>
      </c>
      <c r="C12595" s="5">
        <v>17.98</v>
      </c>
      <c r="D12595" s="26" t="str">
        <f>IF(E12595="","TOTAL","")</f>
        <v/>
      </c>
      <c r="E12595" t="s">
        <v>79</v>
      </c>
    </row>
    <row r="12596" spans="1:5" outlineLevel="2" x14ac:dyDescent="0.35">
      <c r="A12596" s="11">
        <v>43861</v>
      </c>
      <c r="B12596" t="s">
        <v>33</v>
      </c>
      <c r="C12596" s="5">
        <v>260.64999999999998</v>
      </c>
      <c r="D12596" s="26" t="str">
        <f>IF(E12596="","TOTAL","")</f>
        <v/>
      </c>
      <c r="E12596" t="s">
        <v>79</v>
      </c>
    </row>
    <row r="12597" spans="1:5" outlineLevel="2" x14ac:dyDescent="0.35">
      <c r="A12597" s="11">
        <v>43861</v>
      </c>
      <c r="B12597" t="s">
        <v>33</v>
      </c>
      <c r="C12597" s="5">
        <v>187.11</v>
      </c>
      <c r="D12597" s="26" t="str">
        <f>IF(E12597="","TOTAL","")</f>
        <v/>
      </c>
      <c r="E12597" t="s">
        <v>79</v>
      </c>
    </row>
    <row r="12598" spans="1:5" outlineLevel="2" x14ac:dyDescent="0.35">
      <c r="A12598" s="11">
        <v>43861</v>
      </c>
      <c r="B12598" t="s">
        <v>33</v>
      </c>
      <c r="C12598" s="5">
        <v>141.94999999999999</v>
      </c>
      <c r="D12598" s="26" t="str">
        <f>IF(E12598="","TOTAL","")</f>
        <v/>
      </c>
      <c r="E12598" t="s">
        <v>79</v>
      </c>
    </row>
    <row r="12599" spans="1:5" outlineLevel="2" x14ac:dyDescent="0.35">
      <c r="A12599" s="11">
        <v>43861</v>
      </c>
      <c r="B12599" t="s">
        <v>33</v>
      </c>
      <c r="C12599" s="5">
        <v>13.94</v>
      </c>
      <c r="D12599" s="26" t="str">
        <f>IF(E12599="","TOTAL","")</f>
        <v/>
      </c>
      <c r="E12599" t="s">
        <v>81</v>
      </c>
    </row>
    <row r="12600" spans="1:5" outlineLevel="2" x14ac:dyDescent="0.35">
      <c r="A12600" s="11">
        <v>43861</v>
      </c>
      <c r="B12600" t="s">
        <v>33</v>
      </c>
      <c r="C12600" s="5">
        <v>2191.5</v>
      </c>
      <c r="D12600" s="26" t="str">
        <f>IF(E12600="","TOTAL","")</f>
        <v/>
      </c>
      <c r="E12600" t="s">
        <v>81</v>
      </c>
    </row>
    <row r="12601" spans="1:5" outlineLevel="2" x14ac:dyDescent="0.35">
      <c r="A12601" s="11">
        <v>43861</v>
      </c>
      <c r="B12601" t="s">
        <v>33</v>
      </c>
      <c r="C12601" s="5">
        <v>139.47</v>
      </c>
      <c r="D12601" s="26" t="str">
        <f>IF(E12601="","TOTAL","")</f>
        <v/>
      </c>
      <c r="E12601" t="s">
        <v>81</v>
      </c>
    </row>
    <row r="12602" spans="1:5" outlineLevel="2" x14ac:dyDescent="0.35">
      <c r="A12602" s="11">
        <v>43861</v>
      </c>
      <c r="B12602" t="s">
        <v>33</v>
      </c>
      <c r="C12602" s="5">
        <v>22.72</v>
      </c>
      <c r="D12602" s="26" t="str">
        <f>IF(E12602="","TOTAL","")</f>
        <v/>
      </c>
      <c r="E12602" t="s">
        <v>81</v>
      </c>
    </row>
    <row r="12603" spans="1:5" outlineLevel="2" x14ac:dyDescent="0.35">
      <c r="A12603" s="11">
        <v>43861</v>
      </c>
      <c r="B12603" t="s">
        <v>33</v>
      </c>
      <c r="C12603" s="5">
        <v>103.08</v>
      </c>
      <c r="D12603" s="26" t="str">
        <f>IF(E12603="","TOTAL","")</f>
        <v/>
      </c>
      <c r="E12603" t="s">
        <v>81</v>
      </c>
    </row>
    <row r="12604" spans="1:5" outlineLevel="2" x14ac:dyDescent="0.35">
      <c r="A12604" s="11">
        <v>43861</v>
      </c>
      <c r="B12604" t="s">
        <v>33</v>
      </c>
      <c r="C12604" s="5">
        <v>13.65</v>
      </c>
      <c r="D12604" s="26" t="str">
        <f>IF(E12604="","TOTAL","")</f>
        <v/>
      </c>
      <c r="E12604" t="s">
        <v>81</v>
      </c>
    </row>
    <row r="12605" spans="1:5" outlineLevel="2" x14ac:dyDescent="0.35">
      <c r="A12605" s="11">
        <v>43861</v>
      </c>
      <c r="B12605" t="s">
        <v>33</v>
      </c>
      <c r="C12605" s="5">
        <v>171.15</v>
      </c>
      <c r="D12605" s="26" t="str">
        <f>IF(E12605="","TOTAL","")</f>
        <v/>
      </c>
      <c r="E12605" t="s">
        <v>81</v>
      </c>
    </row>
    <row r="12606" spans="1:5" outlineLevel="2" x14ac:dyDescent="0.35">
      <c r="A12606" s="11">
        <v>43861</v>
      </c>
      <c r="B12606" t="s">
        <v>33</v>
      </c>
      <c r="C12606" s="5">
        <v>80.900000000000006</v>
      </c>
      <c r="D12606" s="26" t="str">
        <f>IF(E12606="","TOTAL","")</f>
        <v/>
      </c>
      <c r="E12606" t="s">
        <v>81</v>
      </c>
    </row>
    <row r="12607" spans="1:5" outlineLevel="2" x14ac:dyDescent="0.35">
      <c r="A12607" s="11">
        <v>43861</v>
      </c>
      <c r="B12607" t="s">
        <v>33</v>
      </c>
      <c r="C12607" s="5">
        <v>64.8</v>
      </c>
      <c r="D12607" s="26" t="str">
        <f>IF(E12607="","TOTAL","")</f>
        <v/>
      </c>
      <c r="E12607" t="s">
        <v>81</v>
      </c>
    </row>
    <row r="12608" spans="1:5" outlineLevel="2" x14ac:dyDescent="0.35">
      <c r="A12608" s="11">
        <v>43861</v>
      </c>
      <c r="B12608" t="s">
        <v>33</v>
      </c>
      <c r="C12608" s="5">
        <v>24.62</v>
      </c>
      <c r="D12608" s="26" t="str">
        <f>IF(E12608="","TOTAL","")</f>
        <v/>
      </c>
      <c r="E12608" t="s">
        <v>81</v>
      </c>
    </row>
    <row r="12609" spans="1:5" outlineLevel="2" x14ac:dyDescent="0.35">
      <c r="A12609" s="11">
        <v>43861</v>
      </c>
      <c r="B12609" t="s">
        <v>33</v>
      </c>
      <c r="C12609" s="5">
        <v>41.39</v>
      </c>
      <c r="D12609" s="26" t="str">
        <f>IF(E12609="","TOTAL","")</f>
        <v/>
      </c>
      <c r="E12609" t="s">
        <v>81</v>
      </c>
    </row>
    <row r="12610" spans="1:5" outlineLevel="2" x14ac:dyDescent="0.35">
      <c r="A12610" s="11">
        <v>43861</v>
      </c>
      <c r="B12610" t="s">
        <v>33</v>
      </c>
      <c r="C12610" s="5">
        <v>61.21</v>
      </c>
      <c r="D12610" s="26" t="str">
        <f>IF(E12610="","TOTAL","")</f>
        <v/>
      </c>
      <c r="E12610" t="s">
        <v>81</v>
      </c>
    </row>
    <row r="12611" spans="1:5" outlineLevel="2" x14ac:dyDescent="0.35">
      <c r="A12611" s="11">
        <v>43861</v>
      </c>
      <c r="B12611" t="s">
        <v>33</v>
      </c>
      <c r="C12611" s="5">
        <v>31.91</v>
      </c>
      <c r="D12611" s="26" t="str">
        <f>IF(E12611="","TOTAL","")</f>
        <v/>
      </c>
      <c r="E12611" t="s">
        <v>81</v>
      </c>
    </row>
    <row r="12612" spans="1:5" outlineLevel="2" x14ac:dyDescent="0.35">
      <c r="A12612" s="11">
        <v>43861</v>
      </c>
      <c r="B12612" t="s">
        <v>33</v>
      </c>
      <c r="C12612" s="5">
        <v>137.43</v>
      </c>
      <c r="D12612" s="26" t="str">
        <f>IF(E12612="","TOTAL","")</f>
        <v/>
      </c>
      <c r="E12612" t="s">
        <v>81</v>
      </c>
    </row>
    <row r="12613" spans="1:5" outlineLevel="2" x14ac:dyDescent="0.35">
      <c r="A12613" s="11">
        <v>43861</v>
      </c>
      <c r="B12613" t="s">
        <v>33</v>
      </c>
      <c r="C12613" s="5">
        <v>29.96</v>
      </c>
      <c r="D12613" s="26" t="str">
        <f>IF(E12613="","TOTAL","")</f>
        <v/>
      </c>
      <c r="E12613" t="s">
        <v>81</v>
      </c>
    </row>
    <row r="12614" spans="1:5" outlineLevel="2" x14ac:dyDescent="0.35">
      <c r="A12614" s="11">
        <v>43861</v>
      </c>
      <c r="B12614" t="s">
        <v>33</v>
      </c>
      <c r="C12614" s="5">
        <v>22.98</v>
      </c>
      <c r="D12614" s="26" t="str">
        <f>IF(E12614="","TOTAL","")</f>
        <v/>
      </c>
      <c r="E12614" t="s">
        <v>81</v>
      </c>
    </row>
    <row r="12615" spans="1:5" outlineLevel="2" x14ac:dyDescent="0.35">
      <c r="A12615" s="11">
        <v>43861</v>
      </c>
      <c r="B12615" t="s">
        <v>33</v>
      </c>
      <c r="C12615" s="5">
        <v>79.94</v>
      </c>
      <c r="D12615" s="26" t="str">
        <f>IF(E12615="","TOTAL","")</f>
        <v/>
      </c>
      <c r="E12615" t="s">
        <v>81</v>
      </c>
    </row>
    <row r="12616" spans="1:5" outlineLevel="2" x14ac:dyDescent="0.35">
      <c r="A12616" s="11">
        <v>43861</v>
      </c>
      <c r="B12616" t="s">
        <v>33</v>
      </c>
      <c r="C12616" s="5">
        <v>31.7</v>
      </c>
      <c r="D12616" s="26" t="str">
        <f>IF(E12616="","TOTAL","")</f>
        <v/>
      </c>
      <c r="E12616" t="s">
        <v>81</v>
      </c>
    </row>
    <row r="12617" spans="1:5" outlineLevel="2" x14ac:dyDescent="0.35">
      <c r="A12617" s="11">
        <v>43861</v>
      </c>
      <c r="B12617" t="s">
        <v>33</v>
      </c>
      <c r="C12617" s="5">
        <v>8.5399999999999991</v>
      </c>
      <c r="D12617" s="26" t="str">
        <f>IF(E12617="","TOTAL","")</f>
        <v/>
      </c>
      <c r="E12617" t="s">
        <v>81</v>
      </c>
    </row>
    <row r="12618" spans="1:5" outlineLevel="2" x14ac:dyDescent="0.35">
      <c r="A12618" s="11">
        <v>43861</v>
      </c>
      <c r="B12618" t="s">
        <v>33</v>
      </c>
      <c r="C12618" s="5">
        <v>37.44</v>
      </c>
      <c r="D12618" s="26" t="str">
        <f>IF(E12618="","TOTAL","")</f>
        <v/>
      </c>
      <c r="E12618" t="s">
        <v>81</v>
      </c>
    </row>
    <row r="12619" spans="1:5" outlineLevel="2" x14ac:dyDescent="0.35">
      <c r="A12619" s="11">
        <v>43861</v>
      </c>
      <c r="B12619" t="s">
        <v>33</v>
      </c>
      <c r="C12619" s="5">
        <v>63.88</v>
      </c>
      <c r="D12619" s="26" t="str">
        <f>IF(E12619="","TOTAL","")</f>
        <v/>
      </c>
      <c r="E12619" t="s">
        <v>81</v>
      </c>
    </row>
    <row r="12620" spans="1:5" outlineLevel="2" x14ac:dyDescent="0.35">
      <c r="A12620" s="11">
        <v>43861</v>
      </c>
      <c r="B12620" t="s">
        <v>33</v>
      </c>
      <c r="C12620" s="5">
        <v>58.48</v>
      </c>
      <c r="D12620" s="26" t="str">
        <f>IF(E12620="","TOTAL","")</f>
        <v/>
      </c>
      <c r="E12620" t="s">
        <v>81</v>
      </c>
    </row>
    <row r="12621" spans="1:5" outlineLevel="1" x14ac:dyDescent="0.35">
      <c r="A12621" s="25">
        <f>A12620</f>
        <v>43861</v>
      </c>
      <c r="B12621" s="24" t="str">
        <f>B12620</f>
        <v>HOME DEPOT CREDIT SERVICES</v>
      </c>
      <c r="C12621" s="26">
        <f>SUBTOTAL(9,C12588:C12620)</f>
        <v>5389.6899999999987</v>
      </c>
      <c r="D12621" s="26" t="str">
        <f>IF(E12621="","TOTAL","")</f>
        <v>TOTAL</v>
      </c>
    </row>
    <row r="12622" spans="1:5" outlineLevel="2" x14ac:dyDescent="0.35">
      <c r="A12622" s="11">
        <v>43861</v>
      </c>
      <c r="B12622" t="s">
        <v>653</v>
      </c>
      <c r="C12622" s="5">
        <v>270</v>
      </c>
      <c r="D12622" s="26" t="str">
        <f>IF(E12622="","TOTAL","")</f>
        <v/>
      </c>
      <c r="E12622" t="s">
        <v>99</v>
      </c>
    </row>
    <row r="12623" spans="1:5" outlineLevel="1" x14ac:dyDescent="0.35">
      <c r="A12623" s="25">
        <f>A12622</f>
        <v>43861</v>
      </c>
      <c r="B12623" s="24" t="str">
        <f>B12622</f>
        <v>HOSA TA</v>
      </c>
      <c r="C12623" s="26">
        <f>SUBTOTAL(9,C12622:C12622)</f>
        <v>270</v>
      </c>
      <c r="D12623" s="26" t="str">
        <f>IF(E12623="","TOTAL","")</f>
        <v>TOTAL</v>
      </c>
    </row>
    <row r="12624" spans="1:5" outlineLevel="2" x14ac:dyDescent="0.35">
      <c r="A12624" s="11">
        <v>43861</v>
      </c>
      <c r="B12624" t="s">
        <v>653</v>
      </c>
      <c r="C12624" s="5">
        <v>270</v>
      </c>
      <c r="D12624" s="26" t="str">
        <f>IF(E12624="","TOTAL","")</f>
        <v/>
      </c>
      <c r="E12624" t="s">
        <v>99</v>
      </c>
    </row>
    <row r="12625" spans="1:5" outlineLevel="1" x14ac:dyDescent="0.35">
      <c r="A12625" s="25">
        <f>A12624</f>
        <v>43861</v>
      </c>
      <c r="B12625" s="24" t="str">
        <f>B12624</f>
        <v>HOSA TA</v>
      </c>
      <c r="C12625" s="26">
        <f>SUBTOTAL(9,C12624:C12624)</f>
        <v>270</v>
      </c>
      <c r="D12625" s="26" t="str">
        <f>IF(E12625="","TOTAL","")</f>
        <v>TOTAL</v>
      </c>
    </row>
    <row r="12626" spans="1:5" outlineLevel="2" x14ac:dyDescent="0.35">
      <c r="A12626" s="11">
        <v>43861</v>
      </c>
      <c r="B12626" t="s">
        <v>653</v>
      </c>
      <c r="C12626" s="5">
        <v>780</v>
      </c>
      <c r="D12626" s="26" t="str">
        <f>IF(E12626="","TOTAL","")</f>
        <v/>
      </c>
      <c r="E12626" t="s">
        <v>99</v>
      </c>
    </row>
    <row r="12627" spans="1:5" outlineLevel="1" x14ac:dyDescent="0.35">
      <c r="A12627" s="25">
        <f>A12626</f>
        <v>43861</v>
      </c>
      <c r="B12627" s="24" t="str">
        <f>B12626</f>
        <v>HOSA TA</v>
      </c>
      <c r="C12627" s="26">
        <f>SUBTOTAL(9,C12626:C12626)</f>
        <v>780</v>
      </c>
      <c r="D12627" s="26" t="str">
        <f>IF(E12627="","TOTAL","")</f>
        <v>TOTAL</v>
      </c>
    </row>
    <row r="12628" spans="1:5" outlineLevel="2" x14ac:dyDescent="0.35">
      <c r="A12628" s="11">
        <v>43861</v>
      </c>
      <c r="B12628" t="s">
        <v>653</v>
      </c>
      <c r="C12628" s="5">
        <v>990</v>
      </c>
      <c r="D12628" s="26" t="str">
        <f>IF(E12628="","TOTAL","")</f>
        <v/>
      </c>
      <c r="E12628" t="s">
        <v>93</v>
      </c>
    </row>
    <row r="12629" spans="1:5" outlineLevel="1" x14ac:dyDescent="0.35">
      <c r="A12629" s="25">
        <f>A12628</f>
        <v>43861</v>
      </c>
      <c r="B12629" s="24" t="str">
        <f>B12628</f>
        <v>HOSA TA</v>
      </c>
      <c r="C12629" s="26">
        <f>SUBTOTAL(9,C12628:C12628)</f>
        <v>990</v>
      </c>
      <c r="D12629" s="26" t="str">
        <f>IF(E12629="","TOTAL","")</f>
        <v>TOTAL</v>
      </c>
    </row>
    <row r="12630" spans="1:5" outlineLevel="2" x14ac:dyDescent="0.35">
      <c r="A12630" s="11">
        <v>43861</v>
      </c>
      <c r="B12630" t="s">
        <v>2150</v>
      </c>
      <c r="C12630" s="5">
        <v>488.64</v>
      </c>
      <c r="D12630" s="26" t="str">
        <f>IF(E12630="","TOTAL","")</f>
        <v/>
      </c>
      <c r="E12630" t="s">
        <v>81</v>
      </c>
    </row>
    <row r="12631" spans="1:5" outlineLevel="2" x14ac:dyDescent="0.35">
      <c r="A12631" s="11">
        <v>43861</v>
      </c>
      <c r="B12631" t="s">
        <v>2150</v>
      </c>
      <c r="C12631" s="5">
        <v>155.16999999999999</v>
      </c>
      <c r="D12631" s="26" t="str">
        <f>IF(E12631="","TOTAL","")</f>
        <v/>
      </c>
      <c r="E12631" t="s">
        <v>81</v>
      </c>
    </row>
    <row r="12632" spans="1:5" outlineLevel="1" x14ac:dyDescent="0.35">
      <c r="A12632" s="25">
        <f>A12631</f>
        <v>43861</v>
      </c>
      <c r="B12632" s="24" t="str">
        <f>B12631</f>
        <v>HOUSTON BEARING &amp; SUPPLY COMPANY INC</v>
      </c>
      <c r="C12632" s="26">
        <f>SUBTOTAL(9,C12630:C12631)</f>
        <v>643.80999999999995</v>
      </c>
      <c r="D12632" s="26" t="str">
        <f>IF(E12632="","TOTAL","")</f>
        <v>TOTAL</v>
      </c>
    </row>
    <row r="12633" spans="1:5" outlineLevel="2" x14ac:dyDescent="0.35">
      <c r="A12633" s="11">
        <v>43861</v>
      </c>
      <c r="B12633" t="s">
        <v>1305</v>
      </c>
      <c r="C12633" s="5">
        <v>59.9</v>
      </c>
      <c r="D12633" s="26" t="str">
        <f>IF(E12633="","TOTAL","")</f>
        <v/>
      </c>
      <c r="E12633" t="s">
        <v>80</v>
      </c>
    </row>
    <row r="12634" spans="1:5" outlineLevel="1" x14ac:dyDescent="0.35">
      <c r="A12634" s="25">
        <f>A12633</f>
        <v>43861</v>
      </c>
      <c r="B12634" s="24" t="str">
        <f>B12633</f>
        <v>HOUSTON CHRONICLE</v>
      </c>
      <c r="C12634" s="26">
        <f>SUBTOTAL(9,C12633:C12633)</f>
        <v>59.9</v>
      </c>
      <c r="D12634" s="26" t="str">
        <f>IF(E12634="","TOTAL","")</f>
        <v>TOTAL</v>
      </c>
    </row>
    <row r="12635" spans="1:5" outlineLevel="2" x14ac:dyDescent="0.35">
      <c r="A12635" s="11">
        <v>43861</v>
      </c>
      <c r="B12635" t="s">
        <v>34</v>
      </c>
      <c r="C12635" s="5">
        <v>285</v>
      </c>
      <c r="D12635" s="26" t="str">
        <f>IF(E12635="","TOTAL","")</f>
        <v/>
      </c>
      <c r="E12635" t="s">
        <v>79</v>
      </c>
    </row>
    <row r="12636" spans="1:5" outlineLevel="2" x14ac:dyDescent="0.35">
      <c r="A12636" s="11">
        <v>43861</v>
      </c>
      <c r="B12636" t="s">
        <v>34</v>
      </c>
      <c r="C12636" s="5">
        <v>923.55</v>
      </c>
      <c r="D12636" s="26" t="str">
        <f>IF(E12636="","TOTAL","")</f>
        <v/>
      </c>
      <c r="E12636" t="s">
        <v>79</v>
      </c>
    </row>
    <row r="12637" spans="1:5" outlineLevel="2" x14ac:dyDescent="0.35">
      <c r="A12637" s="11">
        <v>43861</v>
      </c>
      <c r="B12637" t="s">
        <v>34</v>
      </c>
      <c r="C12637" s="5">
        <v>1074.25</v>
      </c>
      <c r="D12637" s="26" t="str">
        <f>IF(E12637="","TOTAL","")</f>
        <v/>
      </c>
      <c r="E12637" t="s">
        <v>89</v>
      </c>
    </row>
    <row r="12638" spans="1:5" outlineLevel="2" x14ac:dyDescent="0.35">
      <c r="A12638" s="11">
        <v>43861</v>
      </c>
      <c r="B12638" t="s">
        <v>34</v>
      </c>
      <c r="C12638" s="5">
        <v>347</v>
      </c>
      <c r="D12638" s="26" t="str">
        <f>IF(E12638="","TOTAL","")</f>
        <v/>
      </c>
      <c r="E12638" t="s">
        <v>79</v>
      </c>
    </row>
    <row r="12639" spans="1:5" outlineLevel="1" x14ac:dyDescent="0.35">
      <c r="A12639" s="25">
        <f>A12638</f>
        <v>43861</v>
      </c>
      <c r="B12639" s="24" t="str">
        <f>B12638</f>
        <v>HOUSTON GRADUATION CENTER INC</v>
      </c>
      <c r="C12639" s="26">
        <f>SUBTOTAL(9,C12635:C12638)</f>
        <v>2629.8</v>
      </c>
      <c r="D12639" s="26" t="str">
        <f>IF(E12639="","TOTAL","")</f>
        <v>TOTAL</v>
      </c>
    </row>
    <row r="12640" spans="1:5" outlineLevel="2" x14ac:dyDescent="0.35">
      <c r="A12640" s="11">
        <v>43861</v>
      </c>
      <c r="B12640" t="s">
        <v>452</v>
      </c>
      <c r="C12640" s="5">
        <v>435</v>
      </c>
      <c r="D12640" s="26" t="str">
        <f>IF(E12640="","TOTAL","")</f>
        <v/>
      </c>
      <c r="E12640" t="s">
        <v>77</v>
      </c>
    </row>
    <row r="12641" spans="1:5" outlineLevel="1" x14ac:dyDescent="0.35">
      <c r="A12641" s="25">
        <f>A12640</f>
        <v>43861</v>
      </c>
      <c r="B12641" s="24" t="str">
        <f>B12640</f>
        <v>HOUSTON MUSEUM OF NATURAL SCIENCE</v>
      </c>
      <c r="C12641" s="26">
        <f>SUBTOTAL(9,C12640:C12640)</f>
        <v>435</v>
      </c>
      <c r="D12641" s="26" t="str">
        <f>IF(E12641="","TOTAL","")</f>
        <v>TOTAL</v>
      </c>
    </row>
    <row r="12642" spans="1:5" outlineLevel="2" x14ac:dyDescent="0.35">
      <c r="A12642" s="11">
        <v>43861</v>
      </c>
      <c r="B12642" t="s">
        <v>452</v>
      </c>
      <c r="C12642" s="5">
        <v>770</v>
      </c>
      <c r="D12642" s="26" t="str">
        <f>IF(E12642="","TOTAL","")</f>
        <v/>
      </c>
      <c r="E12642" t="s">
        <v>99</v>
      </c>
    </row>
    <row r="12643" spans="1:5" outlineLevel="1" x14ac:dyDescent="0.35">
      <c r="A12643" s="25">
        <f>A12642</f>
        <v>43861</v>
      </c>
      <c r="B12643" s="24" t="str">
        <f>B12642</f>
        <v>HOUSTON MUSEUM OF NATURAL SCIENCE</v>
      </c>
      <c r="C12643" s="26">
        <f>SUBTOTAL(9,C12642:C12642)</f>
        <v>770</v>
      </c>
      <c r="D12643" s="26" t="str">
        <f>IF(E12643="","TOTAL","")</f>
        <v>TOTAL</v>
      </c>
    </row>
    <row r="12644" spans="1:5" outlineLevel="2" x14ac:dyDescent="0.35">
      <c r="A12644" s="11">
        <v>43861</v>
      </c>
      <c r="B12644" t="s">
        <v>452</v>
      </c>
      <c r="C12644" s="5">
        <v>936</v>
      </c>
      <c r="D12644" s="26" t="str">
        <f>IF(E12644="","TOTAL","")</f>
        <v/>
      </c>
      <c r="E12644" t="s">
        <v>99</v>
      </c>
    </row>
    <row r="12645" spans="1:5" outlineLevel="1" x14ac:dyDescent="0.35">
      <c r="A12645" s="25">
        <f>A12644</f>
        <v>43861</v>
      </c>
      <c r="B12645" s="24" t="str">
        <f>B12644</f>
        <v>HOUSTON MUSEUM OF NATURAL SCIENCE</v>
      </c>
      <c r="C12645" s="26">
        <f>SUBTOTAL(9,C12644:C12644)</f>
        <v>936</v>
      </c>
      <c r="D12645" s="26" t="str">
        <f>IF(E12645="","TOTAL","")</f>
        <v>TOTAL</v>
      </c>
    </row>
    <row r="12646" spans="1:5" outlineLevel="2" x14ac:dyDescent="0.35">
      <c r="A12646" s="11">
        <v>43861</v>
      </c>
      <c r="B12646" t="s">
        <v>452</v>
      </c>
      <c r="C12646" s="5">
        <v>1656</v>
      </c>
      <c r="D12646" s="26" t="str">
        <f>IF(E12646="","TOTAL","")</f>
        <v/>
      </c>
      <c r="E12646" t="s">
        <v>93</v>
      </c>
    </row>
    <row r="12647" spans="1:5" outlineLevel="1" x14ac:dyDescent="0.35">
      <c r="A12647" s="25">
        <f>A12646</f>
        <v>43861</v>
      </c>
      <c r="B12647" s="24" t="str">
        <f>B12646</f>
        <v>HOUSTON MUSEUM OF NATURAL SCIENCE</v>
      </c>
      <c r="C12647" s="26">
        <f>SUBTOTAL(9,C12646:C12646)</f>
        <v>1656</v>
      </c>
      <c r="D12647" s="26" t="str">
        <f>IF(E12647="","TOTAL","")</f>
        <v>TOTAL</v>
      </c>
    </row>
    <row r="12648" spans="1:5" outlineLevel="2" x14ac:dyDescent="0.35">
      <c r="A12648" s="11">
        <v>43861</v>
      </c>
      <c r="B12648" t="s">
        <v>2151</v>
      </c>
      <c r="C12648" s="5">
        <v>1050</v>
      </c>
      <c r="D12648" s="26" t="str">
        <f>IF(E12648="","TOTAL","")</f>
        <v/>
      </c>
      <c r="E12648" t="s">
        <v>77</v>
      </c>
    </row>
    <row r="12649" spans="1:5" outlineLevel="1" x14ac:dyDescent="0.35">
      <c r="A12649" s="25">
        <f>A12648</f>
        <v>43861</v>
      </c>
      <c r="B12649" s="24" t="str">
        <f>B12648</f>
        <v>SANDERS EVENT RENTALS INC</v>
      </c>
      <c r="C12649" s="26">
        <f>SUBTOTAL(9,C12648:C12648)</f>
        <v>1050</v>
      </c>
      <c r="D12649" s="26" t="str">
        <f>IF(E12649="","TOTAL","")</f>
        <v>TOTAL</v>
      </c>
    </row>
    <row r="12650" spans="1:5" outlineLevel="2" x14ac:dyDescent="0.35">
      <c r="A12650" s="11">
        <v>43861</v>
      </c>
      <c r="B12650" t="s">
        <v>349</v>
      </c>
      <c r="C12650" s="5">
        <v>20</v>
      </c>
      <c r="D12650" s="26" t="str">
        <f>IF(E12650="","TOTAL","")</f>
        <v/>
      </c>
      <c r="E12650" t="s">
        <v>99</v>
      </c>
    </row>
    <row r="12651" spans="1:5" outlineLevel="1" x14ac:dyDescent="0.35">
      <c r="A12651" s="25">
        <f>A12650</f>
        <v>43861</v>
      </c>
      <c r="B12651" s="24" t="str">
        <f>B12650</f>
        <v>HOUSTON ZOO INC</v>
      </c>
      <c r="C12651" s="26">
        <f>SUBTOTAL(9,C12650:C12650)</f>
        <v>20</v>
      </c>
      <c r="D12651" s="26" t="str">
        <f>IF(E12651="","TOTAL","")</f>
        <v>TOTAL</v>
      </c>
    </row>
    <row r="12652" spans="1:5" outlineLevel="2" x14ac:dyDescent="0.35">
      <c r="A12652" s="11">
        <v>43861</v>
      </c>
      <c r="B12652" t="s">
        <v>2152</v>
      </c>
      <c r="C12652" s="5">
        <v>410</v>
      </c>
      <c r="D12652" s="26" t="str">
        <f>IF(E12652="","TOTAL","")</f>
        <v/>
      </c>
      <c r="E12652" t="s">
        <v>99</v>
      </c>
    </row>
    <row r="12653" spans="1:5" outlineLevel="1" x14ac:dyDescent="0.35">
      <c r="A12653" s="25">
        <f>A12652</f>
        <v>43861</v>
      </c>
      <c r="B12653" s="24" t="str">
        <f>B12652</f>
        <v>HOUSTONFEST</v>
      </c>
      <c r="C12653" s="26">
        <f>SUBTOTAL(9,C12652:C12652)</f>
        <v>410</v>
      </c>
      <c r="D12653" s="26" t="str">
        <f>IF(E12653="","TOTAL","")</f>
        <v>TOTAL</v>
      </c>
    </row>
    <row r="12654" spans="1:5" outlineLevel="2" x14ac:dyDescent="0.35">
      <c r="A12654" s="11">
        <v>43861</v>
      </c>
      <c r="B12654" t="s">
        <v>2152</v>
      </c>
      <c r="C12654" s="5">
        <v>510</v>
      </c>
      <c r="D12654" s="26" t="str">
        <f>IF(E12654="","TOTAL","")</f>
        <v/>
      </c>
      <c r="E12654" t="s">
        <v>99</v>
      </c>
    </row>
    <row r="12655" spans="1:5" outlineLevel="1" x14ac:dyDescent="0.35">
      <c r="A12655" s="25">
        <f>A12654</f>
        <v>43861</v>
      </c>
      <c r="B12655" s="24" t="str">
        <f>B12654</f>
        <v>HOUSTONFEST</v>
      </c>
      <c r="C12655" s="26">
        <f>SUBTOTAL(9,C12654:C12654)</f>
        <v>510</v>
      </c>
      <c r="D12655" s="26" t="str">
        <f>IF(E12655="","TOTAL","")</f>
        <v>TOTAL</v>
      </c>
    </row>
    <row r="12656" spans="1:5" outlineLevel="2" x14ac:dyDescent="0.35">
      <c r="A12656" s="11">
        <v>43861</v>
      </c>
      <c r="B12656" t="s">
        <v>1576</v>
      </c>
      <c r="C12656" s="5">
        <v>115</v>
      </c>
      <c r="D12656" s="26" t="str">
        <f>IF(E12656="","TOTAL","")</f>
        <v/>
      </c>
      <c r="E12656" t="s">
        <v>77</v>
      </c>
    </row>
    <row r="12657" spans="1:5" outlineLevel="2" x14ac:dyDescent="0.35">
      <c r="A12657" s="11">
        <v>43861</v>
      </c>
      <c r="B12657" t="s">
        <v>1576</v>
      </c>
      <c r="C12657" s="5">
        <v>67.5</v>
      </c>
      <c r="D12657" s="26" t="str">
        <f>IF(E12657="","TOTAL","")</f>
        <v/>
      </c>
      <c r="E12657" t="s">
        <v>77</v>
      </c>
    </row>
    <row r="12658" spans="1:5" outlineLevel="2" x14ac:dyDescent="0.35">
      <c r="A12658" s="11">
        <v>43861</v>
      </c>
      <c r="B12658" t="s">
        <v>1576</v>
      </c>
      <c r="C12658" s="5">
        <v>67.5</v>
      </c>
      <c r="D12658" s="26" t="str">
        <f>IF(E12658="","TOTAL","")</f>
        <v/>
      </c>
      <c r="E12658" t="s">
        <v>77</v>
      </c>
    </row>
    <row r="12659" spans="1:5" outlineLevel="1" x14ac:dyDescent="0.35">
      <c r="A12659" s="25">
        <f>A12658</f>
        <v>43861</v>
      </c>
      <c r="B12659" s="24" t="str">
        <f>B12658</f>
        <v>THOMAS G HOWARD</v>
      </c>
      <c r="C12659" s="26">
        <f>SUBTOTAL(9,C12656:C12658)</f>
        <v>250</v>
      </c>
      <c r="D12659" s="26" t="str">
        <f>IF(E12659="","TOTAL","")</f>
        <v>TOTAL</v>
      </c>
    </row>
    <row r="12660" spans="1:5" outlineLevel="2" x14ac:dyDescent="0.35">
      <c r="A12660" s="11">
        <v>43861</v>
      </c>
      <c r="B12660" t="s">
        <v>762</v>
      </c>
      <c r="C12660" s="5">
        <v>108.35</v>
      </c>
      <c r="D12660" s="26" t="str">
        <f>IF(E12660="","TOTAL","")</f>
        <v/>
      </c>
      <c r="E12660" t="s">
        <v>89</v>
      </c>
    </row>
    <row r="12661" spans="1:5" outlineLevel="1" x14ac:dyDescent="0.35">
      <c r="A12661" s="25">
        <f>A12660</f>
        <v>43861</v>
      </c>
      <c r="B12661" s="24" t="str">
        <f>B12660</f>
        <v>PIZZA WITH A PURPOSE LLC</v>
      </c>
      <c r="C12661" s="26">
        <f>SUBTOTAL(9,C12660:C12660)</f>
        <v>108.35</v>
      </c>
      <c r="D12661" s="26" t="str">
        <f>IF(E12661="","TOTAL","")</f>
        <v>TOTAL</v>
      </c>
    </row>
    <row r="12662" spans="1:5" outlineLevel="2" x14ac:dyDescent="0.35">
      <c r="A12662" s="11">
        <v>43861</v>
      </c>
      <c r="B12662" t="s">
        <v>133</v>
      </c>
      <c r="C12662" s="5">
        <v>804</v>
      </c>
      <c r="D12662" s="26" t="str">
        <f>IF(E12662="","TOTAL","")</f>
        <v/>
      </c>
      <c r="E12662" t="s">
        <v>85</v>
      </c>
    </row>
    <row r="12663" spans="1:5" outlineLevel="2" x14ac:dyDescent="0.35">
      <c r="A12663" s="11">
        <v>43861</v>
      </c>
      <c r="B12663" t="s">
        <v>133</v>
      </c>
      <c r="C12663" s="5">
        <v>24634</v>
      </c>
      <c r="D12663" s="26" t="str">
        <f>IF(E12663="","TOTAL","")</f>
        <v/>
      </c>
      <c r="E12663" t="s">
        <v>85</v>
      </c>
    </row>
    <row r="12664" spans="1:5" outlineLevel="1" x14ac:dyDescent="0.35">
      <c r="A12664" s="25">
        <f>A12663</f>
        <v>43861</v>
      </c>
      <c r="B12664" s="24" t="str">
        <f>B12663</f>
        <v>HUNTON TRANE SERVICES</v>
      </c>
      <c r="C12664" s="26">
        <f>SUBTOTAL(9,C12662:C12663)</f>
        <v>25438</v>
      </c>
      <c r="D12664" s="26" t="str">
        <f>IF(E12664="","TOTAL","")</f>
        <v>TOTAL</v>
      </c>
    </row>
    <row r="12665" spans="1:5" outlineLevel="2" x14ac:dyDescent="0.35">
      <c r="A12665" s="11">
        <v>43861</v>
      </c>
      <c r="B12665" t="s">
        <v>2153</v>
      </c>
      <c r="C12665" s="5">
        <v>65</v>
      </c>
      <c r="D12665" s="26" t="str">
        <f>IF(E12665="","TOTAL","")</f>
        <v/>
      </c>
      <c r="E12665" t="s">
        <v>77</v>
      </c>
    </row>
    <row r="12666" spans="1:5" outlineLevel="1" x14ac:dyDescent="0.35">
      <c r="A12666" s="25">
        <f>A12665</f>
        <v>43861</v>
      </c>
      <c r="B12666" s="24" t="str">
        <f>B12665</f>
        <v>ROBERT L HUTCHINSON</v>
      </c>
      <c r="C12666" s="26">
        <f>SUBTOTAL(9,C12665:C12665)</f>
        <v>65</v>
      </c>
      <c r="D12666" s="26" t="str">
        <f>IF(E12666="","TOTAL","")</f>
        <v>TOTAL</v>
      </c>
    </row>
    <row r="12667" spans="1:5" outlineLevel="2" x14ac:dyDescent="0.35">
      <c r="A12667" s="11">
        <v>43861</v>
      </c>
      <c r="B12667" t="s">
        <v>1579</v>
      </c>
      <c r="C12667" s="5">
        <v>434.56</v>
      </c>
      <c r="D12667" s="26" t="str">
        <f>IF(E12667="","TOTAL","")</f>
        <v/>
      </c>
      <c r="E12667" t="s">
        <v>97</v>
      </c>
    </row>
    <row r="12668" spans="1:5" outlineLevel="1" x14ac:dyDescent="0.35">
      <c r="A12668" s="25">
        <f>A12667</f>
        <v>43861</v>
      </c>
      <c r="B12668" s="24" t="str">
        <f>B12667</f>
        <v>GRAND HYATT SAN ANTONIO</v>
      </c>
      <c r="C12668" s="26">
        <f>SUBTOTAL(9,C12667:C12667)</f>
        <v>434.56</v>
      </c>
      <c r="D12668" s="26" t="str">
        <f>IF(E12668="","TOTAL","")</f>
        <v>TOTAL</v>
      </c>
    </row>
    <row r="12669" spans="1:5" outlineLevel="2" x14ac:dyDescent="0.35">
      <c r="A12669" s="11">
        <v>43861</v>
      </c>
      <c r="B12669" t="s">
        <v>1900</v>
      </c>
      <c r="C12669" s="5">
        <v>289.56</v>
      </c>
      <c r="D12669" s="26" t="str">
        <f>IF(E12669="","TOTAL","")</f>
        <v/>
      </c>
      <c r="E12669" t="s">
        <v>97</v>
      </c>
    </row>
    <row r="12670" spans="1:5" outlineLevel="1" x14ac:dyDescent="0.35">
      <c r="A12670" s="25">
        <f>A12669</f>
        <v>43861</v>
      </c>
      <c r="B12670" s="24" t="str">
        <f>B12669</f>
        <v>HYATT REGENCY HOTEL</v>
      </c>
      <c r="C12670" s="26">
        <f>SUBTOTAL(9,C12669:C12669)</f>
        <v>289.56</v>
      </c>
      <c r="D12670" s="26" t="str">
        <f>IF(E12670="","TOTAL","")</f>
        <v>TOTAL</v>
      </c>
    </row>
    <row r="12671" spans="1:5" outlineLevel="2" x14ac:dyDescent="0.35">
      <c r="A12671" s="11">
        <v>43861</v>
      </c>
      <c r="B12671" t="s">
        <v>1580</v>
      </c>
      <c r="C12671" s="5">
        <v>732.3</v>
      </c>
      <c r="D12671" s="26" t="str">
        <f>IF(E12671="","TOTAL","")</f>
        <v/>
      </c>
      <c r="E12671" t="s">
        <v>97</v>
      </c>
    </row>
    <row r="12672" spans="1:5" outlineLevel="1" x14ac:dyDescent="0.35">
      <c r="A12672" s="25">
        <f>A12671</f>
        <v>43861</v>
      </c>
      <c r="B12672" s="24" t="str">
        <f>B12671</f>
        <v>HYATT PLACE AUSTIN</v>
      </c>
      <c r="C12672" s="26">
        <f>SUBTOTAL(9,C12671:C12671)</f>
        <v>732.3</v>
      </c>
      <c r="D12672" s="26" t="str">
        <f>IF(E12672="","TOTAL","")</f>
        <v>TOTAL</v>
      </c>
    </row>
    <row r="12673" spans="1:5" outlineLevel="2" x14ac:dyDescent="0.35">
      <c r="A12673" s="11">
        <v>43861</v>
      </c>
      <c r="B12673" t="s">
        <v>1580</v>
      </c>
      <c r="C12673" s="5">
        <v>775.99</v>
      </c>
      <c r="D12673" s="26" t="str">
        <f>IF(E12673="","TOTAL","")</f>
        <v/>
      </c>
      <c r="E12673" t="s">
        <v>97</v>
      </c>
    </row>
    <row r="12674" spans="1:5" outlineLevel="1" x14ac:dyDescent="0.35">
      <c r="A12674" s="25">
        <f>A12673</f>
        <v>43861</v>
      </c>
      <c r="B12674" s="24" t="str">
        <f>B12673</f>
        <v>HYATT PLACE AUSTIN</v>
      </c>
      <c r="C12674" s="26">
        <f>SUBTOTAL(9,C12673:C12673)</f>
        <v>775.99</v>
      </c>
      <c r="D12674" s="26" t="str">
        <f>IF(E12674="","TOTAL","")</f>
        <v>TOTAL</v>
      </c>
    </row>
    <row r="12675" spans="1:5" outlineLevel="2" x14ac:dyDescent="0.35">
      <c r="A12675" s="11">
        <v>43861</v>
      </c>
      <c r="B12675" t="s">
        <v>2154</v>
      </c>
      <c r="C12675" s="5">
        <v>2316</v>
      </c>
      <c r="D12675" s="26" t="str">
        <f>IF(E12675="","TOTAL","")</f>
        <v/>
      </c>
      <c r="E12675" t="s">
        <v>99</v>
      </c>
    </row>
    <row r="12676" spans="1:5" outlineLevel="1" x14ac:dyDescent="0.35">
      <c r="A12676" s="25">
        <f>A12675</f>
        <v>43861</v>
      </c>
      <c r="B12676" s="24" t="str">
        <f>B12675</f>
        <v>HYATT REGENCY CRYSTAL CITY AT</v>
      </c>
      <c r="C12676" s="26">
        <f>SUBTOTAL(9,C12675:C12675)</f>
        <v>2316</v>
      </c>
      <c r="D12676" s="26" t="str">
        <f>IF(E12676="","TOTAL","")</f>
        <v>TOTAL</v>
      </c>
    </row>
    <row r="12677" spans="1:5" outlineLevel="2" x14ac:dyDescent="0.35">
      <c r="A12677" s="11">
        <v>43861</v>
      </c>
      <c r="B12677" t="s">
        <v>1901</v>
      </c>
      <c r="C12677" s="5">
        <v>45</v>
      </c>
      <c r="D12677" s="26" t="str">
        <f>IF(E12677="","TOTAL","")</f>
        <v/>
      </c>
      <c r="E12677" t="s">
        <v>82</v>
      </c>
    </row>
    <row r="12678" spans="1:5" outlineLevel="1" x14ac:dyDescent="0.35">
      <c r="A12678" s="25">
        <f>A12677</f>
        <v>43861</v>
      </c>
      <c r="B12678" s="24" t="str">
        <f>B12677</f>
        <v>I E C</v>
      </c>
      <c r="C12678" s="26">
        <f>SUBTOTAL(9,C12677:C12677)</f>
        <v>45</v>
      </c>
      <c r="D12678" s="26" t="str">
        <f>IF(E12678="","TOTAL","")</f>
        <v>TOTAL</v>
      </c>
    </row>
    <row r="12679" spans="1:5" outlineLevel="2" x14ac:dyDescent="0.35">
      <c r="A12679" s="11">
        <v>43861</v>
      </c>
      <c r="B12679" t="s">
        <v>114</v>
      </c>
      <c r="C12679" s="5">
        <v>55</v>
      </c>
      <c r="D12679" s="26" t="str">
        <f>IF(E12679="","TOTAL","")</f>
        <v/>
      </c>
      <c r="E12679" t="s">
        <v>79</v>
      </c>
    </row>
    <row r="12680" spans="1:5" outlineLevel="2" x14ac:dyDescent="0.35">
      <c r="A12680" s="11">
        <v>43861</v>
      </c>
      <c r="B12680" t="s">
        <v>114</v>
      </c>
      <c r="C12680" s="5">
        <v>198</v>
      </c>
      <c r="D12680" s="26" t="str">
        <f>IF(E12680="","TOTAL","")</f>
        <v/>
      </c>
      <c r="E12680" t="s">
        <v>79</v>
      </c>
    </row>
    <row r="12681" spans="1:5" outlineLevel="2" x14ac:dyDescent="0.35">
      <c r="A12681" s="11">
        <v>43861</v>
      </c>
      <c r="B12681" t="s">
        <v>114</v>
      </c>
      <c r="C12681" s="5">
        <v>246</v>
      </c>
      <c r="D12681" s="26" t="str">
        <f>IF(E12681="","TOTAL","")</f>
        <v/>
      </c>
      <c r="E12681" t="s">
        <v>79</v>
      </c>
    </row>
    <row r="12682" spans="1:5" outlineLevel="1" x14ac:dyDescent="0.35">
      <c r="A12682" s="25">
        <f>A12681</f>
        <v>43861</v>
      </c>
      <c r="B12682" s="24" t="str">
        <f>B12681</f>
        <v>IDENTISYS INC</v>
      </c>
      <c r="C12682" s="26">
        <f>SUBTOTAL(9,C12679:C12681)</f>
        <v>499</v>
      </c>
      <c r="D12682" s="26" t="str">
        <f>IF(E12682="","TOTAL","")</f>
        <v>TOTAL</v>
      </c>
    </row>
    <row r="12683" spans="1:5" outlineLevel="2" x14ac:dyDescent="0.35">
      <c r="A12683" s="11">
        <v>43861</v>
      </c>
      <c r="B12683" t="s">
        <v>10</v>
      </c>
      <c r="C12683" s="5">
        <v>238.2</v>
      </c>
      <c r="D12683" s="26" t="str">
        <f>IF(E12683="","TOTAL","")</f>
        <v/>
      </c>
      <c r="E12683" t="s">
        <v>420</v>
      </c>
    </row>
    <row r="12684" spans="1:5" outlineLevel="1" x14ac:dyDescent="0.35">
      <c r="A12684" s="25">
        <f>A12683</f>
        <v>43861</v>
      </c>
      <c r="B12684" s="24" t="str">
        <f>B12683</f>
        <v>INDECO SALES CO</v>
      </c>
      <c r="C12684" s="26">
        <f>SUBTOTAL(9,C12683:C12683)</f>
        <v>238.2</v>
      </c>
      <c r="D12684" s="26" t="str">
        <f>IF(E12684="","TOTAL","")</f>
        <v>TOTAL</v>
      </c>
    </row>
    <row r="12685" spans="1:5" outlineLevel="2" x14ac:dyDescent="0.35">
      <c r="A12685" s="11">
        <v>43861</v>
      </c>
      <c r="B12685" t="s">
        <v>1902</v>
      </c>
      <c r="C12685" s="5">
        <v>45.11</v>
      </c>
      <c r="D12685" s="26" t="str">
        <f>IF(E12685="","TOTAL","")</f>
        <v/>
      </c>
      <c r="E12685" t="s">
        <v>2264</v>
      </c>
    </row>
    <row r="12686" spans="1:5" outlineLevel="2" x14ac:dyDescent="0.35">
      <c r="A12686" s="11">
        <v>43861</v>
      </c>
      <c r="B12686" t="s">
        <v>1902</v>
      </c>
      <c r="C12686" s="5">
        <v>7.44</v>
      </c>
      <c r="D12686" s="26" t="str">
        <f>IF(E12686="","TOTAL","")</f>
        <v/>
      </c>
      <c r="E12686" t="s">
        <v>2264</v>
      </c>
    </row>
    <row r="12687" spans="1:5" outlineLevel="2" x14ac:dyDescent="0.35">
      <c r="A12687" s="11">
        <v>43861</v>
      </c>
      <c r="B12687" t="s">
        <v>1902</v>
      </c>
      <c r="C12687" s="5">
        <v>495</v>
      </c>
      <c r="D12687" s="26" t="str">
        <f>IF(E12687="","TOTAL","")</f>
        <v/>
      </c>
      <c r="E12687" t="s">
        <v>2264</v>
      </c>
    </row>
    <row r="12688" spans="1:5" outlineLevel="2" x14ac:dyDescent="0.35">
      <c r="A12688" s="11">
        <v>43861</v>
      </c>
      <c r="B12688" t="s">
        <v>1902</v>
      </c>
      <c r="C12688" s="5">
        <v>350.44</v>
      </c>
      <c r="D12688" s="26" t="str">
        <f>IF(E12688="","TOTAL","")</f>
        <v/>
      </c>
      <c r="E12688" t="s">
        <v>2264</v>
      </c>
    </row>
    <row r="12689" spans="1:5" outlineLevel="2" x14ac:dyDescent="0.35">
      <c r="A12689" s="11">
        <v>43861</v>
      </c>
      <c r="B12689" t="s">
        <v>1902</v>
      </c>
      <c r="C12689" s="5">
        <v>1655.44</v>
      </c>
      <c r="D12689" s="26" t="str">
        <f>IF(E12689="","TOTAL","")</f>
        <v/>
      </c>
      <c r="E12689" t="s">
        <v>2264</v>
      </c>
    </row>
    <row r="12690" spans="1:5" outlineLevel="2" x14ac:dyDescent="0.35">
      <c r="A12690" s="11">
        <v>43861</v>
      </c>
      <c r="B12690" t="s">
        <v>1902</v>
      </c>
      <c r="C12690" s="5">
        <v>546.44000000000005</v>
      </c>
      <c r="D12690" s="26" t="str">
        <f>IF(E12690="","TOTAL","")</f>
        <v/>
      </c>
      <c r="E12690" t="s">
        <v>2264</v>
      </c>
    </row>
    <row r="12691" spans="1:5" outlineLevel="2" x14ac:dyDescent="0.35">
      <c r="A12691" s="11">
        <v>43861</v>
      </c>
      <c r="B12691" t="s">
        <v>1902</v>
      </c>
      <c r="C12691" s="5">
        <v>93.11</v>
      </c>
      <c r="D12691" s="26" t="str">
        <f>IF(E12691="","TOTAL","")</f>
        <v/>
      </c>
      <c r="E12691" t="s">
        <v>2264</v>
      </c>
    </row>
    <row r="12692" spans="1:5" outlineLevel="2" x14ac:dyDescent="0.35">
      <c r="A12692" s="11">
        <v>43861</v>
      </c>
      <c r="B12692" t="s">
        <v>1902</v>
      </c>
      <c r="C12692" s="5">
        <v>807.56</v>
      </c>
      <c r="D12692" s="26" t="str">
        <f>IF(E12692="","TOTAL","")</f>
        <v/>
      </c>
      <c r="E12692" t="s">
        <v>2264</v>
      </c>
    </row>
    <row r="12693" spans="1:5" outlineLevel="2" x14ac:dyDescent="0.35">
      <c r="A12693" s="11">
        <v>43861</v>
      </c>
      <c r="B12693" t="s">
        <v>1902</v>
      </c>
      <c r="C12693" s="5">
        <v>377.33</v>
      </c>
      <c r="D12693" s="26" t="str">
        <f>IF(E12693="","TOTAL","")</f>
        <v/>
      </c>
      <c r="E12693" t="s">
        <v>2264</v>
      </c>
    </row>
    <row r="12694" spans="1:5" outlineLevel="2" x14ac:dyDescent="0.35">
      <c r="A12694" s="11">
        <v>43861</v>
      </c>
      <c r="B12694" t="s">
        <v>1902</v>
      </c>
      <c r="C12694" s="5">
        <v>1530.56</v>
      </c>
      <c r="D12694" s="26" t="str">
        <f>IF(E12694="","TOTAL","")</f>
        <v/>
      </c>
      <c r="E12694" t="s">
        <v>2264</v>
      </c>
    </row>
    <row r="12695" spans="1:5" outlineLevel="2" x14ac:dyDescent="0.35">
      <c r="A12695" s="11">
        <v>43861</v>
      </c>
      <c r="B12695" t="s">
        <v>1902</v>
      </c>
      <c r="C12695" s="5">
        <v>2194.33</v>
      </c>
      <c r="D12695" s="26" t="str">
        <f>IF(E12695="","TOTAL","")</f>
        <v/>
      </c>
      <c r="E12695" t="s">
        <v>2264</v>
      </c>
    </row>
    <row r="12696" spans="1:5" outlineLevel="2" x14ac:dyDescent="0.35">
      <c r="A12696" s="11">
        <v>43861</v>
      </c>
      <c r="B12696" t="s">
        <v>1902</v>
      </c>
      <c r="C12696" s="5">
        <v>298.22000000000003</v>
      </c>
      <c r="D12696" s="26" t="str">
        <f>IF(E12696="","TOTAL","")</f>
        <v/>
      </c>
      <c r="E12696" t="s">
        <v>2264</v>
      </c>
    </row>
    <row r="12697" spans="1:5" outlineLevel="2" x14ac:dyDescent="0.35">
      <c r="A12697" s="11">
        <v>43861</v>
      </c>
      <c r="B12697" t="s">
        <v>1902</v>
      </c>
      <c r="C12697" s="5">
        <v>411.78</v>
      </c>
      <c r="D12697" s="26" t="str">
        <f>IF(E12697="","TOTAL","")</f>
        <v/>
      </c>
      <c r="E12697" t="s">
        <v>2264</v>
      </c>
    </row>
    <row r="12698" spans="1:5" outlineLevel="2" x14ac:dyDescent="0.35">
      <c r="A12698" s="11">
        <v>43861</v>
      </c>
      <c r="B12698" t="s">
        <v>1902</v>
      </c>
      <c r="C12698" s="5">
        <v>415.89</v>
      </c>
      <c r="D12698" s="26" t="str">
        <f>IF(E12698="","TOTAL","")</f>
        <v/>
      </c>
      <c r="E12698" t="s">
        <v>2264</v>
      </c>
    </row>
    <row r="12699" spans="1:5" outlineLevel="2" x14ac:dyDescent="0.35">
      <c r="A12699" s="11">
        <v>43861</v>
      </c>
      <c r="B12699" t="s">
        <v>1902</v>
      </c>
      <c r="C12699" s="5">
        <v>23146.35</v>
      </c>
      <c r="D12699" s="26" t="str">
        <f>IF(E12699="","TOTAL","")</f>
        <v/>
      </c>
      <c r="E12699" t="s">
        <v>2264</v>
      </c>
    </row>
    <row r="12700" spans="1:5" outlineLevel="1" x14ac:dyDescent="0.35">
      <c r="A12700" s="25">
        <f>A12699</f>
        <v>43861</v>
      </c>
      <c r="B12700" s="24" t="str">
        <f>B12699</f>
        <v>INFOARMOR INC</v>
      </c>
      <c r="C12700" s="26">
        <f>SUBTOTAL(9,C12685:C12699)</f>
        <v>32375</v>
      </c>
      <c r="D12700" s="26" t="str">
        <f>IF(E12700="","TOTAL","")</f>
        <v>TOTAL</v>
      </c>
    </row>
    <row r="12701" spans="1:5" outlineLevel="2" x14ac:dyDescent="0.35">
      <c r="A12701" s="11">
        <v>43861</v>
      </c>
      <c r="B12701" t="s">
        <v>240</v>
      </c>
      <c r="C12701" s="5">
        <v>17887.5</v>
      </c>
      <c r="D12701" s="26" t="str">
        <f>IF(E12701="","TOTAL","")</f>
        <v/>
      </c>
      <c r="E12701" t="s">
        <v>85</v>
      </c>
    </row>
    <row r="12702" spans="1:5" outlineLevel="2" x14ac:dyDescent="0.35">
      <c r="A12702" s="11">
        <v>43861</v>
      </c>
      <c r="B12702" t="s">
        <v>240</v>
      </c>
      <c r="C12702" s="5">
        <v>30456.5</v>
      </c>
      <c r="D12702" s="26" t="str">
        <f>IF(E12702="","TOTAL","")</f>
        <v/>
      </c>
      <c r="E12702" t="s">
        <v>85</v>
      </c>
    </row>
    <row r="12703" spans="1:5" outlineLevel="1" x14ac:dyDescent="0.35">
      <c r="A12703" s="25">
        <f>A12702</f>
        <v>43861</v>
      </c>
      <c r="B12703" s="24" t="str">
        <f>B12702</f>
        <v>INNOVATION WATER WORKS</v>
      </c>
      <c r="C12703" s="26">
        <f>SUBTOTAL(9,C12701:C12702)</f>
        <v>48344</v>
      </c>
      <c r="D12703" s="26" t="str">
        <f>IF(E12703="","TOTAL","")</f>
        <v>TOTAL</v>
      </c>
    </row>
    <row r="12704" spans="1:5" outlineLevel="2" x14ac:dyDescent="0.35">
      <c r="A12704" s="11">
        <v>43861</v>
      </c>
      <c r="B12704" t="s">
        <v>2155</v>
      </c>
      <c r="C12704" s="5">
        <v>150</v>
      </c>
      <c r="D12704" s="26" t="str">
        <f>IF(E12704="","TOTAL","")</f>
        <v/>
      </c>
      <c r="E12704" t="s">
        <v>82</v>
      </c>
    </row>
    <row r="12705" spans="1:5" outlineLevel="1" x14ac:dyDescent="0.35">
      <c r="A12705" s="25">
        <f>A12704</f>
        <v>43861</v>
      </c>
      <c r="B12705" s="24" t="str">
        <f>B12704</f>
        <v>INREACH</v>
      </c>
      <c r="C12705" s="26">
        <f>SUBTOTAL(9,C12704:C12704)</f>
        <v>150</v>
      </c>
      <c r="D12705" s="26" t="str">
        <f>IF(E12705="","TOTAL","")</f>
        <v>TOTAL</v>
      </c>
    </row>
    <row r="12706" spans="1:5" outlineLevel="2" x14ac:dyDescent="0.35">
      <c r="A12706" s="11">
        <v>43861</v>
      </c>
      <c r="B12706" t="s">
        <v>2156</v>
      </c>
      <c r="C12706" s="5">
        <v>108</v>
      </c>
      <c r="D12706" s="26" t="str">
        <f>IF(E12706="","TOTAL","")</f>
        <v/>
      </c>
      <c r="E12706" t="s">
        <v>83</v>
      </c>
    </row>
    <row r="12707" spans="1:5" outlineLevel="2" x14ac:dyDescent="0.35">
      <c r="A12707" s="11">
        <v>43861</v>
      </c>
      <c r="B12707" t="s">
        <v>2156</v>
      </c>
      <c r="C12707" s="5">
        <v>54</v>
      </c>
      <c r="D12707" s="26" t="str">
        <f>IF(E12707="","TOTAL","")</f>
        <v/>
      </c>
      <c r="E12707" t="s">
        <v>80</v>
      </c>
    </row>
    <row r="12708" spans="1:5" outlineLevel="1" x14ac:dyDescent="0.35">
      <c r="A12708" s="25">
        <f>A12707</f>
        <v>43861</v>
      </c>
      <c r="B12708" s="24" t="str">
        <f>B12707</f>
        <v>INTERNATIONAL READING ASSOCIATION</v>
      </c>
      <c r="C12708" s="26">
        <f>SUBTOTAL(9,C12706:C12707)</f>
        <v>162</v>
      </c>
      <c r="D12708" s="26" t="str">
        <f>IF(E12708="","TOTAL","")</f>
        <v>TOTAL</v>
      </c>
    </row>
    <row r="12709" spans="1:5" outlineLevel="2" x14ac:dyDescent="0.35">
      <c r="A12709" s="11">
        <v>43861</v>
      </c>
      <c r="B12709" t="s">
        <v>2157</v>
      </c>
      <c r="C12709" s="5">
        <v>1424.4</v>
      </c>
      <c r="D12709" s="26" t="str">
        <f>IF(E12709="","TOTAL","")</f>
        <v/>
      </c>
      <c r="E12709" t="s">
        <v>81</v>
      </c>
    </row>
    <row r="12710" spans="1:5" outlineLevel="1" x14ac:dyDescent="0.35">
      <c r="A12710" s="25">
        <f>A12709</f>
        <v>43861</v>
      </c>
      <c r="B12710" s="24" t="str">
        <f>B12709</f>
        <v>DISTRIBUTOR OPERATIONS INC</v>
      </c>
      <c r="C12710" s="26">
        <f>SUBTOTAL(9,C12709:C12709)</f>
        <v>1424.4</v>
      </c>
      <c r="D12710" s="26" t="str">
        <f>IF(E12710="","TOTAL","")</f>
        <v>TOTAL</v>
      </c>
    </row>
    <row r="12711" spans="1:5" outlineLevel="2" x14ac:dyDescent="0.35">
      <c r="A12711" s="11">
        <v>43861</v>
      </c>
      <c r="B12711" t="s">
        <v>763</v>
      </c>
      <c r="C12711" s="5">
        <v>85</v>
      </c>
      <c r="D12711" s="26" t="str">
        <f>IF(E12711="","TOTAL","")</f>
        <v/>
      </c>
      <c r="E12711" t="s">
        <v>77</v>
      </c>
    </row>
    <row r="12712" spans="1:5" outlineLevel="2" x14ac:dyDescent="0.35">
      <c r="A12712" s="11">
        <v>43861</v>
      </c>
      <c r="B12712" t="s">
        <v>763</v>
      </c>
      <c r="C12712" s="5">
        <v>85</v>
      </c>
      <c r="D12712" s="26" t="str">
        <f>IF(E12712="","TOTAL","")</f>
        <v/>
      </c>
      <c r="E12712" t="s">
        <v>77</v>
      </c>
    </row>
    <row r="12713" spans="1:5" outlineLevel="1" x14ac:dyDescent="0.35">
      <c r="A12713" s="25">
        <f>A12712</f>
        <v>43861</v>
      </c>
      <c r="B12713" s="24" t="str">
        <f>B12712</f>
        <v>TYRONE D JACKSON SR</v>
      </c>
      <c r="C12713" s="26">
        <f>SUBTOTAL(9,C12711:C12712)</f>
        <v>170</v>
      </c>
      <c r="D12713" s="26" t="str">
        <f>IF(E12713="","TOTAL","")</f>
        <v>TOTAL</v>
      </c>
    </row>
    <row r="12714" spans="1:5" outlineLevel="2" x14ac:dyDescent="0.35">
      <c r="A12714" s="11">
        <v>43861</v>
      </c>
      <c r="B12714" t="s">
        <v>918</v>
      </c>
      <c r="C12714" s="5">
        <v>115</v>
      </c>
      <c r="D12714" s="26" t="str">
        <f>IF(E12714="","TOTAL","")</f>
        <v/>
      </c>
      <c r="E12714" t="s">
        <v>77</v>
      </c>
    </row>
    <row r="12715" spans="1:5" outlineLevel="1" x14ac:dyDescent="0.35">
      <c r="A12715" s="25">
        <f>A12714</f>
        <v>43861</v>
      </c>
      <c r="B12715" s="24" t="str">
        <f>B12714</f>
        <v>XZAVIAR JACKSON</v>
      </c>
      <c r="C12715" s="26">
        <f>SUBTOTAL(9,C12714:C12714)</f>
        <v>115</v>
      </c>
      <c r="D12715" s="26" t="str">
        <f>IF(E12715="","TOTAL","")</f>
        <v>TOTAL</v>
      </c>
    </row>
    <row r="12716" spans="1:5" outlineLevel="2" x14ac:dyDescent="0.35">
      <c r="A12716" s="11">
        <v>43861</v>
      </c>
      <c r="B12716" t="s">
        <v>35</v>
      </c>
      <c r="C12716" s="5">
        <v>39.549999999999997</v>
      </c>
      <c r="D12716" s="26" t="str">
        <f>IF(E12716="","TOTAL","")</f>
        <v/>
      </c>
      <c r="E12716" t="s">
        <v>93</v>
      </c>
    </row>
    <row r="12717" spans="1:5" outlineLevel="2" x14ac:dyDescent="0.35">
      <c r="A12717" s="11">
        <v>43861</v>
      </c>
      <c r="B12717" t="s">
        <v>35</v>
      </c>
      <c r="C12717" s="5">
        <v>28.06</v>
      </c>
      <c r="D12717" s="26" t="str">
        <f>IF(E12717="","TOTAL","")</f>
        <v/>
      </c>
      <c r="E12717" t="s">
        <v>93</v>
      </c>
    </row>
    <row r="12718" spans="1:5" outlineLevel="2" x14ac:dyDescent="0.35">
      <c r="A12718" s="11">
        <v>43861</v>
      </c>
      <c r="B12718" t="s">
        <v>35</v>
      </c>
      <c r="C12718" s="5">
        <v>220</v>
      </c>
      <c r="D12718" s="26" t="str">
        <f>IF(E12718="","TOTAL","")</f>
        <v/>
      </c>
      <c r="E12718" t="s">
        <v>93</v>
      </c>
    </row>
    <row r="12719" spans="1:5" outlineLevel="2" x14ac:dyDescent="0.35">
      <c r="A12719" s="11">
        <v>43861</v>
      </c>
      <c r="B12719" t="s">
        <v>35</v>
      </c>
      <c r="C12719" s="5">
        <v>30</v>
      </c>
      <c r="D12719" s="26" t="str">
        <f>IF(E12719="","TOTAL","")</f>
        <v/>
      </c>
      <c r="E12719" t="s">
        <v>93</v>
      </c>
    </row>
    <row r="12720" spans="1:5" outlineLevel="2" x14ac:dyDescent="0.35">
      <c r="A12720" s="11">
        <v>43861</v>
      </c>
      <c r="B12720" t="s">
        <v>35</v>
      </c>
      <c r="C12720" s="5">
        <v>140.80000000000001</v>
      </c>
      <c r="D12720" s="26" t="str">
        <f>IF(E12720="","TOTAL","")</f>
        <v/>
      </c>
      <c r="E12720" t="s">
        <v>93</v>
      </c>
    </row>
    <row r="12721" spans="1:5" outlineLevel="2" x14ac:dyDescent="0.35">
      <c r="A12721" s="11">
        <v>43861</v>
      </c>
      <c r="B12721" t="s">
        <v>35</v>
      </c>
      <c r="C12721" s="5">
        <v>225</v>
      </c>
      <c r="D12721" s="26" t="str">
        <f>IF(E12721="","TOTAL","")</f>
        <v/>
      </c>
      <c r="E12721" t="s">
        <v>93</v>
      </c>
    </row>
    <row r="12722" spans="1:5" outlineLevel="2" x14ac:dyDescent="0.35">
      <c r="A12722" s="11">
        <v>43861</v>
      </c>
      <c r="B12722" t="s">
        <v>35</v>
      </c>
      <c r="C12722" s="5">
        <v>79.25</v>
      </c>
      <c r="D12722" s="26" t="str">
        <f>IF(E12722="","TOTAL","")</f>
        <v/>
      </c>
      <c r="E12722" t="s">
        <v>93</v>
      </c>
    </row>
    <row r="12723" spans="1:5" outlineLevel="1" x14ac:dyDescent="0.35">
      <c r="A12723" s="25">
        <f>A12722</f>
        <v>43861</v>
      </c>
      <c r="B12723" s="24" t="str">
        <f>B12722</f>
        <v>JASON'S DELI- DELI MGMT DEPT 271</v>
      </c>
      <c r="C12723" s="26">
        <f>SUBTOTAL(9,C12716:C12722)</f>
        <v>762.66000000000008</v>
      </c>
      <c r="D12723" s="26" t="str">
        <f>IF(E12723="","TOTAL","")</f>
        <v>TOTAL</v>
      </c>
    </row>
    <row r="12724" spans="1:5" outlineLevel="2" x14ac:dyDescent="0.35">
      <c r="A12724" s="11">
        <v>43861</v>
      </c>
      <c r="B12724" t="s">
        <v>764</v>
      </c>
      <c r="C12724" s="5">
        <v>1783</v>
      </c>
      <c r="D12724" s="26" t="str">
        <f>IF(E12724="","TOTAL","")</f>
        <v/>
      </c>
      <c r="E12724" t="s">
        <v>79</v>
      </c>
    </row>
    <row r="12725" spans="1:5" outlineLevel="1" x14ac:dyDescent="0.35">
      <c r="A12725" s="25">
        <f>A12724</f>
        <v>43861</v>
      </c>
      <c r="B12725" s="24" t="str">
        <f>B12724</f>
        <v>JEAN'S RESTAURANT SUPPLY</v>
      </c>
      <c r="C12725" s="26">
        <f>SUBTOTAL(9,C12724:C12724)</f>
        <v>1783</v>
      </c>
      <c r="D12725" s="26" t="str">
        <f>IF(E12725="","TOTAL","")</f>
        <v>TOTAL</v>
      </c>
    </row>
    <row r="12726" spans="1:5" outlineLevel="2" x14ac:dyDescent="0.35">
      <c r="A12726" s="11">
        <v>43861</v>
      </c>
      <c r="B12726" t="s">
        <v>1587</v>
      </c>
      <c r="C12726" s="5">
        <v>115</v>
      </c>
      <c r="D12726" s="26" t="str">
        <f>IF(E12726="","TOTAL","")</f>
        <v/>
      </c>
      <c r="E12726" t="s">
        <v>77</v>
      </c>
    </row>
    <row r="12727" spans="1:5" outlineLevel="2" x14ac:dyDescent="0.35">
      <c r="A12727" s="11">
        <v>43861</v>
      </c>
      <c r="B12727" t="s">
        <v>1587</v>
      </c>
      <c r="C12727" s="5">
        <v>115</v>
      </c>
      <c r="D12727" s="26" t="str">
        <f>IF(E12727="","TOTAL","")</f>
        <v/>
      </c>
      <c r="E12727" t="s">
        <v>77</v>
      </c>
    </row>
    <row r="12728" spans="1:5" outlineLevel="2" x14ac:dyDescent="0.35">
      <c r="A12728" s="11">
        <v>43861</v>
      </c>
      <c r="B12728" t="s">
        <v>1587</v>
      </c>
      <c r="C12728" s="5">
        <v>115</v>
      </c>
      <c r="D12728" s="26" t="str">
        <f>IF(E12728="","TOTAL","")</f>
        <v/>
      </c>
      <c r="E12728" t="s">
        <v>77</v>
      </c>
    </row>
    <row r="12729" spans="1:5" outlineLevel="1" x14ac:dyDescent="0.35">
      <c r="A12729" s="25">
        <f>A12728</f>
        <v>43861</v>
      </c>
      <c r="B12729" s="24" t="str">
        <f>B12728</f>
        <v>CONNOR JEFFREY</v>
      </c>
      <c r="C12729" s="26">
        <f>SUBTOTAL(9,C12726:C12728)</f>
        <v>345</v>
      </c>
      <c r="D12729" s="26" t="str">
        <f>IF(E12729="","TOTAL","")</f>
        <v>TOTAL</v>
      </c>
    </row>
    <row r="12730" spans="1:5" outlineLevel="2" x14ac:dyDescent="0.35">
      <c r="A12730" s="11">
        <v>43861</v>
      </c>
      <c r="B12730" t="s">
        <v>1312</v>
      </c>
      <c r="C12730" s="5">
        <v>115</v>
      </c>
      <c r="D12730" s="26" t="str">
        <f>IF(E12730="","TOTAL","")</f>
        <v/>
      </c>
      <c r="E12730" t="s">
        <v>77</v>
      </c>
    </row>
    <row r="12731" spans="1:5" outlineLevel="1" x14ac:dyDescent="0.35">
      <c r="A12731" s="25">
        <f>A12730</f>
        <v>43861</v>
      </c>
      <c r="B12731" s="24" t="str">
        <f>B12730</f>
        <v>SEAN JEMISON</v>
      </c>
      <c r="C12731" s="26">
        <f>SUBTOTAL(9,C12730:C12730)</f>
        <v>115</v>
      </c>
      <c r="D12731" s="26" t="str">
        <f>IF(E12731="","TOTAL","")</f>
        <v>TOTAL</v>
      </c>
    </row>
    <row r="12732" spans="1:5" outlineLevel="2" x14ac:dyDescent="0.35">
      <c r="A12732" s="11">
        <v>43861</v>
      </c>
      <c r="B12732" t="s">
        <v>919</v>
      </c>
      <c r="C12732" s="5">
        <v>74.95</v>
      </c>
      <c r="D12732" s="26" t="str">
        <f>IF(E12732="","TOTAL","")</f>
        <v/>
      </c>
      <c r="E12732" t="s">
        <v>93</v>
      </c>
    </row>
    <row r="12733" spans="1:5" outlineLevel="1" x14ac:dyDescent="0.35">
      <c r="A12733" s="25">
        <f>A12732</f>
        <v>43861</v>
      </c>
      <c r="B12733" s="24" t="str">
        <f>B12732</f>
        <v>JIMMY JOHNS</v>
      </c>
      <c r="C12733" s="26">
        <f>SUBTOTAL(9,C12732:C12732)</f>
        <v>74.95</v>
      </c>
      <c r="D12733" s="26" t="str">
        <f>IF(E12733="","TOTAL","")</f>
        <v>TOTAL</v>
      </c>
    </row>
    <row r="12734" spans="1:5" outlineLevel="2" x14ac:dyDescent="0.35">
      <c r="A12734" s="11">
        <v>43861</v>
      </c>
      <c r="B12734" t="s">
        <v>920</v>
      </c>
      <c r="C12734" s="5">
        <v>65</v>
      </c>
      <c r="D12734" s="26" t="str">
        <f>IF(E12734="","TOTAL","")</f>
        <v/>
      </c>
      <c r="E12734" t="s">
        <v>77</v>
      </c>
    </row>
    <row r="12735" spans="1:5" outlineLevel="1" x14ac:dyDescent="0.35">
      <c r="A12735" s="25">
        <f>A12734</f>
        <v>43861</v>
      </c>
      <c r="B12735" s="24" t="str">
        <f>B12734</f>
        <v>CHARLES J JOHNSON JR</v>
      </c>
      <c r="C12735" s="26">
        <f>SUBTOTAL(9,C12734:C12734)</f>
        <v>65</v>
      </c>
      <c r="D12735" s="26" t="str">
        <f>IF(E12735="","TOTAL","")</f>
        <v>TOTAL</v>
      </c>
    </row>
    <row r="12736" spans="1:5" outlineLevel="2" x14ac:dyDescent="0.35">
      <c r="A12736" s="11">
        <v>43861</v>
      </c>
      <c r="B12736" t="s">
        <v>131</v>
      </c>
      <c r="C12736" s="5">
        <v>438.5</v>
      </c>
      <c r="D12736" s="26" t="str">
        <f>IF(E12736="","TOTAL","")</f>
        <v/>
      </c>
      <c r="E12736" t="s">
        <v>85</v>
      </c>
    </row>
    <row r="12737" spans="1:5" outlineLevel="2" x14ac:dyDescent="0.35">
      <c r="A12737" s="11">
        <v>43861</v>
      </c>
      <c r="B12737" t="s">
        <v>131</v>
      </c>
      <c r="C12737" s="5">
        <v>337.89</v>
      </c>
      <c r="D12737" s="26" t="str">
        <f>IF(E12737="","TOTAL","")</f>
        <v/>
      </c>
      <c r="E12737" t="s">
        <v>85</v>
      </c>
    </row>
    <row r="12738" spans="1:5" outlineLevel="1" x14ac:dyDescent="0.35">
      <c r="A12738" s="25">
        <f>A12737</f>
        <v>43861</v>
      </c>
      <c r="B12738" s="24" t="str">
        <f>B12737</f>
        <v>JOHNSON CONTROLS</v>
      </c>
      <c r="C12738" s="26">
        <f>SUBTOTAL(9,C12736:C12737)</f>
        <v>776.39</v>
      </c>
      <c r="D12738" s="26" t="str">
        <f>IF(E12738="","TOTAL","")</f>
        <v>TOTAL</v>
      </c>
    </row>
    <row r="12739" spans="1:5" outlineLevel="2" x14ac:dyDescent="0.35">
      <c r="A12739" s="11">
        <v>43861</v>
      </c>
      <c r="B12739" t="s">
        <v>625</v>
      </c>
      <c r="C12739" s="5">
        <v>125</v>
      </c>
      <c r="D12739" s="26" t="str">
        <f>IF(E12739="","TOTAL","")</f>
        <v/>
      </c>
      <c r="E12739" t="s">
        <v>77</v>
      </c>
    </row>
    <row r="12740" spans="1:5" outlineLevel="2" x14ac:dyDescent="0.35">
      <c r="A12740" s="11">
        <v>43861</v>
      </c>
      <c r="B12740" t="s">
        <v>625</v>
      </c>
      <c r="C12740" s="5">
        <v>125</v>
      </c>
      <c r="D12740" s="26" t="str">
        <f>IF(E12740="","TOTAL","")</f>
        <v/>
      </c>
      <c r="E12740" t="s">
        <v>77</v>
      </c>
    </row>
    <row r="12741" spans="1:5" outlineLevel="2" x14ac:dyDescent="0.35">
      <c r="A12741" s="11">
        <v>43861</v>
      </c>
      <c r="B12741" t="s">
        <v>625</v>
      </c>
      <c r="C12741" s="5">
        <v>125</v>
      </c>
      <c r="D12741" s="26" t="str">
        <f>IF(E12741="","TOTAL","")</f>
        <v/>
      </c>
      <c r="E12741" t="s">
        <v>77</v>
      </c>
    </row>
    <row r="12742" spans="1:5" outlineLevel="1" x14ac:dyDescent="0.35">
      <c r="A12742" s="25">
        <f>A12741</f>
        <v>43861</v>
      </c>
      <c r="B12742" s="24" t="str">
        <f>B12741</f>
        <v>ERIC A JOHNSON</v>
      </c>
      <c r="C12742" s="26">
        <f>SUBTOTAL(9,C12739:C12741)</f>
        <v>375</v>
      </c>
      <c r="D12742" s="26" t="str">
        <f>IF(E12742="","TOTAL","")</f>
        <v>TOTAL</v>
      </c>
    </row>
    <row r="12743" spans="1:5" outlineLevel="2" x14ac:dyDescent="0.35">
      <c r="A12743" s="11">
        <v>43861</v>
      </c>
      <c r="B12743" t="s">
        <v>249</v>
      </c>
      <c r="C12743" s="5">
        <v>1034.8800000000001</v>
      </c>
      <c r="D12743" s="26" t="str">
        <f>IF(E12743="","TOTAL","")</f>
        <v/>
      </c>
      <c r="E12743" t="s">
        <v>81</v>
      </c>
    </row>
    <row r="12744" spans="1:5" outlineLevel="2" x14ac:dyDescent="0.35">
      <c r="A12744" s="11">
        <v>43861</v>
      </c>
      <c r="B12744" t="s">
        <v>249</v>
      </c>
      <c r="C12744" s="5">
        <v>10721.2</v>
      </c>
      <c r="D12744" s="26" t="str">
        <f>IF(E12744="","TOTAL","")</f>
        <v/>
      </c>
      <c r="E12744" t="s">
        <v>81</v>
      </c>
    </row>
    <row r="12745" spans="1:5" outlineLevel="1" x14ac:dyDescent="0.35">
      <c r="A12745" s="25">
        <f>A12744</f>
        <v>43861</v>
      </c>
      <c r="B12745" s="24" t="str">
        <f>B12744</f>
        <v>JOHNSON SUPPLY</v>
      </c>
      <c r="C12745" s="26">
        <f>SUBTOTAL(9,C12743:C12744)</f>
        <v>11756.080000000002</v>
      </c>
      <c r="D12745" s="26" t="str">
        <f>IF(E12745="","TOTAL","")</f>
        <v>TOTAL</v>
      </c>
    </row>
    <row r="12746" spans="1:5" outlineLevel="2" x14ac:dyDescent="0.35">
      <c r="A12746" s="11">
        <v>43861</v>
      </c>
      <c r="B12746" t="s">
        <v>45</v>
      </c>
      <c r="C12746" s="5">
        <v>-14.99</v>
      </c>
      <c r="D12746" s="26" t="str">
        <f>IF(E12746="","TOTAL","")</f>
        <v/>
      </c>
      <c r="E12746" t="s">
        <v>81</v>
      </c>
    </row>
    <row r="12747" spans="1:5" outlineLevel="2" x14ac:dyDescent="0.35">
      <c r="A12747" s="11">
        <v>43861</v>
      </c>
      <c r="B12747" t="s">
        <v>45</v>
      </c>
      <c r="C12747" s="5">
        <v>72.239999999999995</v>
      </c>
      <c r="D12747" s="26" t="str">
        <f>IF(E12747="","TOTAL","")</f>
        <v/>
      </c>
      <c r="E12747" t="s">
        <v>81</v>
      </c>
    </row>
    <row r="12748" spans="1:5" outlineLevel="2" x14ac:dyDescent="0.35">
      <c r="A12748" s="11">
        <v>43861</v>
      </c>
      <c r="B12748" t="s">
        <v>45</v>
      </c>
      <c r="C12748" s="5">
        <v>70.03</v>
      </c>
      <c r="D12748" s="26" t="str">
        <f>IF(E12748="","TOTAL","")</f>
        <v/>
      </c>
      <c r="E12748" t="s">
        <v>81</v>
      </c>
    </row>
    <row r="12749" spans="1:5" outlineLevel="2" x14ac:dyDescent="0.35">
      <c r="A12749" s="11">
        <v>43861</v>
      </c>
      <c r="B12749" t="s">
        <v>45</v>
      </c>
      <c r="C12749" s="5">
        <v>64.8</v>
      </c>
      <c r="D12749" s="26" t="str">
        <f>IF(E12749="","TOTAL","")</f>
        <v/>
      </c>
      <c r="E12749" t="s">
        <v>81</v>
      </c>
    </row>
    <row r="12750" spans="1:5" outlineLevel="2" x14ac:dyDescent="0.35">
      <c r="A12750" s="11">
        <v>43861</v>
      </c>
      <c r="B12750" t="s">
        <v>45</v>
      </c>
      <c r="C12750" s="5">
        <v>14.43</v>
      </c>
      <c r="D12750" s="26" t="str">
        <f>IF(E12750="","TOTAL","")</f>
        <v/>
      </c>
      <c r="E12750" t="s">
        <v>81</v>
      </c>
    </row>
    <row r="12751" spans="1:5" outlineLevel="2" x14ac:dyDescent="0.35">
      <c r="A12751" s="11">
        <v>43861</v>
      </c>
      <c r="B12751" t="s">
        <v>45</v>
      </c>
      <c r="C12751" s="5">
        <v>14.32</v>
      </c>
      <c r="D12751" s="26" t="str">
        <f>IF(E12751="","TOTAL","")</f>
        <v/>
      </c>
      <c r="E12751" t="s">
        <v>81</v>
      </c>
    </row>
    <row r="12752" spans="1:5" outlineLevel="2" x14ac:dyDescent="0.35">
      <c r="A12752" s="11">
        <v>43861</v>
      </c>
      <c r="B12752" t="s">
        <v>45</v>
      </c>
      <c r="C12752" s="5">
        <v>14.32</v>
      </c>
      <c r="D12752" s="26" t="str">
        <f>IF(E12752="","TOTAL","")</f>
        <v/>
      </c>
      <c r="E12752" t="s">
        <v>81</v>
      </c>
    </row>
    <row r="12753" spans="1:5" outlineLevel="2" x14ac:dyDescent="0.35">
      <c r="A12753" s="11">
        <v>43861</v>
      </c>
      <c r="B12753" t="s">
        <v>45</v>
      </c>
      <c r="C12753" s="5">
        <v>10.74</v>
      </c>
      <c r="D12753" s="26" t="str">
        <f>IF(E12753="","TOTAL","")</f>
        <v/>
      </c>
      <c r="E12753" t="s">
        <v>81</v>
      </c>
    </row>
    <row r="12754" spans="1:5" outlineLevel="2" x14ac:dyDescent="0.35">
      <c r="A12754" s="11">
        <v>43861</v>
      </c>
      <c r="B12754" t="s">
        <v>45</v>
      </c>
      <c r="C12754" s="5">
        <v>28.46</v>
      </c>
      <c r="D12754" s="26" t="str">
        <f>IF(E12754="","TOTAL","")</f>
        <v/>
      </c>
      <c r="E12754" t="s">
        <v>81</v>
      </c>
    </row>
    <row r="12755" spans="1:5" outlineLevel="1" x14ac:dyDescent="0.35">
      <c r="A12755" s="25">
        <f>A12754</f>
        <v>43861</v>
      </c>
      <c r="B12755" s="24" t="str">
        <f>B12754</f>
        <v>JOHNSTONE SUPPLY</v>
      </c>
      <c r="C12755" s="26">
        <f>SUBTOTAL(9,C12746:C12754)</f>
        <v>274.34999999999997</v>
      </c>
      <c r="D12755" s="26" t="str">
        <f>IF(E12755="","TOTAL","")</f>
        <v>TOTAL</v>
      </c>
    </row>
    <row r="12756" spans="1:5" outlineLevel="2" x14ac:dyDescent="0.35">
      <c r="A12756" s="11">
        <v>43861</v>
      </c>
      <c r="B12756" t="s">
        <v>2158</v>
      </c>
      <c r="C12756" s="5">
        <v>125</v>
      </c>
      <c r="D12756" s="26" t="str">
        <f>IF(E12756="","TOTAL","")</f>
        <v/>
      </c>
      <c r="E12756" t="s">
        <v>77</v>
      </c>
    </row>
    <row r="12757" spans="1:5" outlineLevel="1" x14ac:dyDescent="0.35">
      <c r="A12757" s="25">
        <f>A12756</f>
        <v>43861</v>
      </c>
      <c r="B12757" s="24" t="str">
        <f>B12756</f>
        <v>DANIEL G JONES</v>
      </c>
      <c r="C12757" s="26">
        <f>SUBTOTAL(9,C12756:C12756)</f>
        <v>125</v>
      </c>
      <c r="D12757" s="26" t="str">
        <f>IF(E12757="","TOTAL","")</f>
        <v>TOTAL</v>
      </c>
    </row>
    <row r="12758" spans="1:5" outlineLevel="2" x14ac:dyDescent="0.35">
      <c r="A12758" s="11">
        <v>43861</v>
      </c>
      <c r="B12758" t="s">
        <v>1905</v>
      </c>
      <c r="C12758" s="5">
        <v>135</v>
      </c>
      <c r="D12758" s="26" t="str">
        <f>IF(E12758="","TOTAL","")</f>
        <v/>
      </c>
      <c r="E12758" t="s">
        <v>77</v>
      </c>
    </row>
    <row r="12759" spans="1:5" outlineLevel="1" x14ac:dyDescent="0.35">
      <c r="A12759" s="25">
        <f>A12758</f>
        <v>43861</v>
      </c>
      <c r="B12759" s="24" t="str">
        <f>B12758</f>
        <v>RICHARD JONES</v>
      </c>
      <c r="C12759" s="26">
        <f>SUBTOTAL(9,C12758:C12758)</f>
        <v>135</v>
      </c>
      <c r="D12759" s="26" t="str">
        <f>IF(E12759="","TOTAL","")</f>
        <v>TOTAL</v>
      </c>
    </row>
    <row r="12760" spans="1:5" outlineLevel="2" x14ac:dyDescent="0.35">
      <c r="A12760" s="11">
        <v>43861</v>
      </c>
      <c r="B12760" t="s">
        <v>164</v>
      </c>
      <c r="C12760" s="5">
        <v>79.8</v>
      </c>
      <c r="D12760" s="26" t="str">
        <f>IF(E12760="","TOTAL","")</f>
        <v/>
      </c>
      <c r="E12760" t="s">
        <v>79</v>
      </c>
    </row>
    <row r="12761" spans="1:5" outlineLevel="2" x14ac:dyDescent="0.35">
      <c r="A12761" s="11">
        <v>43861</v>
      </c>
      <c r="B12761" t="s">
        <v>164</v>
      </c>
      <c r="C12761" s="5">
        <v>50</v>
      </c>
      <c r="D12761" s="26" t="str">
        <f>IF(E12761="","TOTAL","")</f>
        <v/>
      </c>
      <c r="E12761" t="s">
        <v>79</v>
      </c>
    </row>
    <row r="12762" spans="1:5" outlineLevel="2" x14ac:dyDescent="0.35">
      <c r="A12762" s="11">
        <v>43861</v>
      </c>
      <c r="B12762" t="s">
        <v>164</v>
      </c>
      <c r="C12762" s="5">
        <v>12.5</v>
      </c>
      <c r="D12762" s="26" t="str">
        <f>IF(E12762="","TOTAL","")</f>
        <v/>
      </c>
      <c r="E12762" t="s">
        <v>79</v>
      </c>
    </row>
    <row r="12763" spans="1:5" outlineLevel="2" x14ac:dyDescent="0.35">
      <c r="A12763" s="11">
        <v>43861</v>
      </c>
      <c r="B12763" t="s">
        <v>164</v>
      </c>
      <c r="C12763" s="5">
        <v>50</v>
      </c>
      <c r="D12763" s="26" t="str">
        <f>IF(E12763="","TOTAL","")</f>
        <v/>
      </c>
      <c r="E12763" t="s">
        <v>79</v>
      </c>
    </row>
    <row r="12764" spans="1:5" outlineLevel="2" x14ac:dyDescent="0.35">
      <c r="A12764" s="11">
        <v>43861</v>
      </c>
      <c r="B12764" t="s">
        <v>164</v>
      </c>
      <c r="C12764" s="5">
        <v>241.99</v>
      </c>
      <c r="D12764" s="26" t="str">
        <f>IF(E12764="","TOTAL","")</f>
        <v/>
      </c>
      <c r="E12764" t="s">
        <v>79</v>
      </c>
    </row>
    <row r="12765" spans="1:5" outlineLevel="2" x14ac:dyDescent="0.35">
      <c r="A12765" s="11">
        <v>43861</v>
      </c>
      <c r="B12765" t="s">
        <v>164</v>
      </c>
      <c r="C12765" s="5">
        <v>4.99</v>
      </c>
      <c r="D12765" s="26" t="str">
        <f>IF(E12765="","TOTAL","")</f>
        <v/>
      </c>
      <c r="E12765" t="s">
        <v>79</v>
      </c>
    </row>
    <row r="12766" spans="1:5" outlineLevel="2" x14ac:dyDescent="0.35">
      <c r="A12766" s="11">
        <v>43861</v>
      </c>
      <c r="B12766" t="s">
        <v>164</v>
      </c>
      <c r="C12766" s="5">
        <v>31.98</v>
      </c>
      <c r="D12766" s="26" t="str">
        <f>IF(E12766="","TOTAL","")</f>
        <v/>
      </c>
      <c r="E12766" t="s">
        <v>79</v>
      </c>
    </row>
    <row r="12767" spans="1:5" outlineLevel="2" x14ac:dyDescent="0.35">
      <c r="A12767" s="11">
        <v>43861</v>
      </c>
      <c r="B12767" t="s">
        <v>164</v>
      </c>
      <c r="C12767" s="5">
        <v>50</v>
      </c>
      <c r="D12767" s="26" t="str">
        <f>IF(E12767="","TOTAL","")</f>
        <v/>
      </c>
      <c r="E12767" t="s">
        <v>79</v>
      </c>
    </row>
    <row r="12768" spans="1:5" outlineLevel="2" x14ac:dyDescent="0.35">
      <c r="A12768" s="11">
        <v>43861</v>
      </c>
      <c r="B12768" t="s">
        <v>164</v>
      </c>
      <c r="C12768" s="5">
        <v>48</v>
      </c>
      <c r="D12768" s="26" t="str">
        <f>IF(E12768="","TOTAL","")</f>
        <v/>
      </c>
      <c r="E12768" t="s">
        <v>79</v>
      </c>
    </row>
    <row r="12769" spans="1:5" outlineLevel="2" x14ac:dyDescent="0.35">
      <c r="A12769" s="11">
        <v>43861</v>
      </c>
      <c r="B12769" t="s">
        <v>164</v>
      </c>
      <c r="C12769" s="5">
        <v>22.5</v>
      </c>
      <c r="D12769" s="26" t="str">
        <f>IF(E12769="","TOTAL","")</f>
        <v/>
      </c>
      <c r="E12769" t="s">
        <v>79</v>
      </c>
    </row>
    <row r="12770" spans="1:5" outlineLevel="2" x14ac:dyDescent="0.35">
      <c r="A12770" s="11">
        <v>43861</v>
      </c>
      <c r="B12770" t="s">
        <v>164</v>
      </c>
      <c r="C12770" s="5">
        <v>164.99</v>
      </c>
      <c r="D12770" s="26" t="str">
        <f>IF(E12770="","TOTAL","")</f>
        <v/>
      </c>
      <c r="E12770" t="s">
        <v>79</v>
      </c>
    </row>
    <row r="12771" spans="1:5" outlineLevel="2" x14ac:dyDescent="0.35">
      <c r="A12771" s="11">
        <v>43861</v>
      </c>
      <c r="B12771" t="s">
        <v>164</v>
      </c>
      <c r="C12771" s="5">
        <v>15.24</v>
      </c>
      <c r="D12771" s="26" t="str">
        <f>IF(E12771="","TOTAL","")</f>
        <v/>
      </c>
      <c r="E12771" t="s">
        <v>79</v>
      </c>
    </row>
    <row r="12772" spans="1:5" outlineLevel="2" x14ac:dyDescent="0.35">
      <c r="A12772" s="11">
        <v>43861</v>
      </c>
      <c r="B12772" t="s">
        <v>164</v>
      </c>
      <c r="C12772" s="5">
        <v>21</v>
      </c>
      <c r="D12772" s="26" t="str">
        <f>IF(E12772="","TOTAL","")</f>
        <v/>
      </c>
      <c r="E12772" t="s">
        <v>79</v>
      </c>
    </row>
    <row r="12773" spans="1:5" outlineLevel="2" x14ac:dyDescent="0.35">
      <c r="A12773" s="11">
        <v>43861</v>
      </c>
      <c r="B12773" t="s">
        <v>164</v>
      </c>
      <c r="C12773" s="5">
        <v>120.49</v>
      </c>
      <c r="D12773" s="26" t="str">
        <f>IF(E12773="","TOTAL","")</f>
        <v/>
      </c>
      <c r="E12773" t="s">
        <v>79</v>
      </c>
    </row>
    <row r="12774" spans="1:5" outlineLevel="2" x14ac:dyDescent="0.35">
      <c r="A12774" s="11">
        <v>43861</v>
      </c>
      <c r="B12774" t="s">
        <v>164</v>
      </c>
      <c r="C12774" s="5">
        <v>86.4</v>
      </c>
      <c r="D12774" s="26" t="str">
        <f>IF(E12774="","TOTAL","")</f>
        <v/>
      </c>
      <c r="E12774" t="s">
        <v>79</v>
      </c>
    </row>
    <row r="12775" spans="1:5" outlineLevel="2" x14ac:dyDescent="0.35">
      <c r="A12775" s="11">
        <v>43861</v>
      </c>
      <c r="B12775" t="s">
        <v>164</v>
      </c>
      <c r="C12775" s="5">
        <v>274.49</v>
      </c>
      <c r="D12775" s="26" t="str">
        <f>IF(E12775="","TOTAL","")</f>
        <v/>
      </c>
      <c r="E12775" t="s">
        <v>79</v>
      </c>
    </row>
    <row r="12776" spans="1:5" outlineLevel="2" x14ac:dyDescent="0.35">
      <c r="A12776" s="11">
        <v>43861</v>
      </c>
      <c r="B12776" t="s">
        <v>164</v>
      </c>
      <c r="C12776" s="5">
        <v>55</v>
      </c>
      <c r="D12776" s="26" t="str">
        <f>IF(E12776="","TOTAL","")</f>
        <v/>
      </c>
      <c r="E12776" t="s">
        <v>79</v>
      </c>
    </row>
    <row r="12777" spans="1:5" outlineLevel="2" x14ac:dyDescent="0.35">
      <c r="A12777" s="11">
        <v>43861</v>
      </c>
      <c r="B12777" t="s">
        <v>164</v>
      </c>
      <c r="C12777" s="5">
        <v>617.95000000000005</v>
      </c>
      <c r="D12777" s="26" t="str">
        <f>IF(E12777="","TOTAL","")</f>
        <v/>
      </c>
      <c r="E12777" t="s">
        <v>79</v>
      </c>
    </row>
    <row r="12778" spans="1:5" outlineLevel="1" x14ac:dyDescent="0.35">
      <c r="A12778" s="25">
        <f>A12777</f>
        <v>43861</v>
      </c>
      <c r="B12778" s="24" t="str">
        <f>B12777</f>
        <v>J.W. PEPPER AND SON INC</v>
      </c>
      <c r="C12778" s="26">
        <f>SUBTOTAL(9,C12760:C12777)</f>
        <v>1947.32</v>
      </c>
      <c r="D12778" s="26" t="str">
        <f>IF(E12778="","TOTAL","")</f>
        <v>TOTAL</v>
      </c>
    </row>
    <row r="12779" spans="1:5" outlineLevel="2" x14ac:dyDescent="0.35">
      <c r="A12779" s="11">
        <v>43861</v>
      </c>
      <c r="B12779" t="s">
        <v>1589</v>
      </c>
      <c r="C12779" s="5">
        <v>720</v>
      </c>
      <c r="D12779" s="26" t="str">
        <f>IF(E12779="","TOTAL","")</f>
        <v/>
      </c>
      <c r="E12779" t="s">
        <v>77</v>
      </c>
    </row>
    <row r="12780" spans="1:5" outlineLevel="1" x14ac:dyDescent="0.35">
      <c r="A12780" s="25">
        <f>A12779</f>
        <v>43861</v>
      </c>
      <c r="B12780" s="24" t="str">
        <f>B12779</f>
        <v>KATY ARTREACH</v>
      </c>
      <c r="C12780" s="26">
        <f>SUBTOTAL(9,C12779:C12779)</f>
        <v>720</v>
      </c>
      <c r="D12780" s="26" t="str">
        <f>IF(E12780="","TOTAL","")</f>
        <v>TOTAL</v>
      </c>
    </row>
    <row r="12781" spans="1:5" outlineLevel="2" x14ac:dyDescent="0.35">
      <c r="A12781" s="11">
        <v>43861</v>
      </c>
      <c r="B12781" t="s">
        <v>765</v>
      </c>
      <c r="C12781" s="5">
        <v>40</v>
      </c>
      <c r="D12781" s="26" t="str">
        <f>IF(E12781="","TOTAL","")</f>
        <v/>
      </c>
      <c r="E12781" t="s">
        <v>82</v>
      </c>
    </row>
    <row r="12782" spans="1:5" outlineLevel="1" x14ac:dyDescent="0.35">
      <c r="A12782" s="25">
        <f>A12781</f>
        <v>43861</v>
      </c>
      <c r="B12782" s="24" t="str">
        <f>B12781</f>
        <v>KATY CPR &amp; FIRST AID LLC</v>
      </c>
      <c r="C12782" s="26">
        <f>SUBTOTAL(9,C12781:C12781)</f>
        <v>40</v>
      </c>
      <c r="D12782" s="26" t="str">
        <f>IF(E12782="","TOTAL","")</f>
        <v>TOTAL</v>
      </c>
    </row>
    <row r="12783" spans="1:5" outlineLevel="2" x14ac:dyDescent="0.35">
      <c r="A12783" s="11">
        <v>43861</v>
      </c>
      <c r="B12783" t="s">
        <v>534</v>
      </c>
      <c r="C12783" s="5">
        <v>85</v>
      </c>
      <c r="D12783" s="26" t="str">
        <f>IF(E12783="","TOTAL","")</f>
        <v/>
      </c>
      <c r="E12783" t="s">
        <v>76</v>
      </c>
    </row>
    <row r="12784" spans="1:5" outlineLevel="1" x14ac:dyDescent="0.35">
      <c r="A12784" s="25">
        <f>A12783</f>
        <v>43861</v>
      </c>
      <c r="B12784" s="24" t="str">
        <f>B12783</f>
        <v>KATY FLOWERS</v>
      </c>
      <c r="C12784" s="26">
        <f>SUBTOTAL(9,C12783:C12783)</f>
        <v>85</v>
      </c>
      <c r="D12784" s="26" t="str">
        <f>IF(E12784="","TOTAL","")</f>
        <v>TOTAL</v>
      </c>
    </row>
    <row r="12785" spans="1:5" outlineLevel="2" x14ac:dyDescent="0.35">
      <c r="A12785" s="11">
        <v>43861</v>
      </c>
      <c r="B12785" t="s">
        <v>2159</v>
      </c>
      <c r="C12785" s="5">
        <v>3629.7</v>
      </c>
      <c r="D12785" s="26" t="str">
        <f>IF(E12785="","TOTAL","")</f>
        <v/>
      </c>
      <c r="E12785" t="s">
        <v>93</v>
      </c>
    </row>
    <row r="12786" spans="1:5" outlineLevel="1" x14ac:dyDescent="0.35">
      <c r="A12786" s="25">
        <f>A12785</f>
        <v>43861</v>
      </c>
      <c r="B12786" s="24" t="str">
        <f>B12785</f>
        <v>KATY ISD EDUCATION FOUNDATION</v>
      </c>
      <c r="C12786" s="26">
        <f>SUBTOTAL(9,C12785:C12785)</f>
        <v>3629.7</v>
      </c>
      <c r="D12786" s="26" t="str">
        <f>IF(E12786="","TOTAL","")</f>
        <v>TOTAL</v>
      </c>
    </row>
    <row r="12787" spans="1:5" outlineLevel="2" x14ac:dyDescent="0.35">
      <c r="A12787" s="11">
        <v>43861</v>
      </c>
      <c r="B12787" t="s">
        <v>921</v>
      </c>
      <c r="C12787" s="5">
        <v>39.96</v>
      </c>
      <c r="D12787" s="26" t="str">
        <f>IF(E12787="","TOTAL","")</f>
        <v/>
      </c>
      <c r="E12787" t="s">
        <v>79</v>
      </c>
    </row>
    <row r="12788" spans="1:5" outlineLevel="2" x14ac:dyDescent="0.35">
      <c r="A12788" s="11">
        <v>43861</v>
      </c>
      <c r="B12788" t="s">
        <v>921</v>
      </c>
      <c r="C12788" s="5">
        <v>19.98</v>
      </c>
      <c r="D12788" s="26" t="str">
        <f>IF(E12788="","TOTAL","")</f>
        <v/>
      </c>
      <c r="E12788" t="s">
        <v>79</v>
      </c>
    </row>
    <row r="12789" spans="1:5" outlineLevel="2" x14ac:dyDescent="0.35">
      <c r="A12789" s="11">
        <v>43861</v>
      </c>
      <c r="B12789" t="s">
        <v>921</v>
      </c>
      <c r="C12789" s="5">
        <v>446.8</v>
      </c>
      <c r="D12789" s="26" t="str">
        <f>IF(E12789="","TOTAL","")</f>
        <v/>
      </c>
      <c r="E12789" t="s">
        <v>79</v>
      </c>
    </row>
    <row r="12790" spans="1:5" outlineLevel="1" x14ac:dyDescent="0.35">
      <c r="A12790" s="25">
        <f>A12789</f>
        <v>43861</v>
      </c>
      <c r="B12790" s="24" t="str">
        <f>B12789</f>
        <v>KATY PRINTERS INC</v>
      </c>
      <c r="C12790" s="26">
        <f>SUBTOTAL(9,C12787:C12789)</f>
        <v>506.74</v>
      </c>
      <c r="D12790" s="26" t="str">
        <f>IF(E12790="","TOTAL","")</f>
        <v>TOTAL</v>
      </c>
    </row>
    <row r="12791" spans="1:5" outlineLevel="2" x14ac:dyDescent="0.35">
      <c r="A12791" s="11">
        <v>43861</v>
      </c>
      <c r="B12791" t="s">
        <v>2160</v>
      </c>
      <c r="C12791" s="5">
        <v>43.03</v>
      </c>
      <c r="D12791" s="26" t="str">
        <f>IF(E12791="","TOTAL","")</f>
        <v/>
      </c>
      <c r="E12791" t="s">
        <v>89</v>
      </c>
    </row>
    <row r="12792" spans="1:5" outlineLevel="1" x14ac:dyDescent="0.35">
      <c r="A12792" s="25">
        <f>A12791</f>
        <v>43861</v>
      </c>
      <c r="B12792" s="24" t="str">
        <f>B12791</f>
        <v>KAY-TEE FLORIST WEST</v>
      </c>
      <c r="C12792" s="26">
        <f>SUBTOTAL(9,C12791:C12791)</f>
        <v>43.03</v>
      </c>
      <c r="D12792" s="26" t="str">
        <f>IF(E12792="","TOTAL","")</f>
        <v>TOTAL</v>
      </c>
    </row>
    <row r="12793" spans="1:5" outlineLevel="2" x14ac:dyDescent="0.35">
      <c r="A12793" s="11">
        <v>43861</v>
      </c>
      <c r="B12793" t="s">
        <v>626</v>
      </c>
      <c r="C12793" s="5">
        <v>85</v>
      </c>
      <c r="D12793" s="26" t="str">
        <f>IF(E12793="","TOTAL","")</f>
        <v/>
      </c>
      <c r="E12793" t="s">
        <v>77</v>
      </c>
    </row>
    <row r="12794" spans="1:5" outlineLevel="2" x14ac:dyDescent="0.35">
      <c r="A12794" s="11">
        <v>43861</v>
      </c>
      <c r="B12794" t="s">
        <v>626</v>
      </c>
      <c r="C12794" s="5">
        <v>85</v>
      </c>
      <c r="D12794" s="26" t="str">
        <f>IF(E12794="","TOTAL","")</f>
        <v/>
      </c>
      <c r="E12794" t="s">
        <v>77</v>
      </c>
    </row>
    <row r="12795" spans="1:5" outlineLevel="1" x14ac:dyDescent="0.35">
      <c r="A12795" s="25">
        <f>A12794</f>
        <v>43861</v>
      </c>
      <c r="B12795" s="24" t="str">
        <f>B12794</f>
        <v>BRENDAN KEUSS</v>
      </c>
      <c r="C12795" s="26">
        <f>SUBTOTAL(9,C12793:C12794)</f>
        <v>170</v>
      </c>
      <c r="D12795" s="26" t="str">
        <f>IF(E12795="","TOTAL","")</f>
        <v>TOTAL</v>
      </c>
    </row>
    <row r="12796" spans="1:5" outlineLevel="2" x14ac:dyDescent="0.35">
      <c r="A12796" s="11">
        <v>43861</v>
      </c>
      <c r="B12796" t="s">
        <v>1026</v>
      </c>
      <c r="C12796" s="5">
        <v>85</v>
      </c>
      <c r="D12796" s="26" t="str">
        <f>IF(E12796="","TOTAL","")</f>
        <v/>
      </c>
      <c r="E12796" t="s">
        <v>77</v>
      </c>
    </row>
    <row r="12797" spans="1:5" outlineLevel="1" x14ac:dyDescent="0.35">
      <c r="A12797" s="25">
        <f>A12796</f>
        <v>43861</v>
      </c>
      <c r="B12797" s="24" t="str">
        <f>B12796</f>
        <v>THOMAS KILGORE</v>
      </c>
      <c r="C12797" s="26">
        <f>SUBTOTAL(9,C12796:C12796)</f>
        <v>85</v>
      </c>
      <c r="D12797" s="26" t="str">
        <f>IF(E12797="","TOTAL","")</f>
        <v>TOTAL</v>
      </c>
    </row>
    <row r="12798" spans="1:5" outlineLevel="2" x14ac:dyDescent="0.35">
      <c r="A12798" s="11">
        <v>43861</v>
      </c>
      <c r="B12798" t="s">
        <v>2161</v>
      </c>
      <c r="C12798" s="5">
        <v>120</v>
      </c>
      <c r="D12798" s="26" t="str">
        <f>IF(E12798="","TOTAL","")</f>
        <v/>
      </c>
      <c r="E12798" t="s">
        <v>77</v>
      </c>
    </row>
    <row r="12799" spans="1:5" outlineLevel="1" x14ac:dyDescent="0.35">
      <c r="A12799" s="25">
        <f>A12798</f>
        <v>43861</v>
      </c>
      <c r="B12799" s="24" t="str">
        <f>B12798</f>
        <v>DANIEL LEE KING</v>
      </c>
      <c r="C12799" s="26">
        <f>SUBTOTAL(9,C12798:C12798)</f>
        <v>120</v>
      </c>
      <c r="D12799" s="26" t="str">
        <f>IF(E12799="","TOTAL","")</f>
        <v>TOTAL</v>
      </c>
    </row>
    <row r="12800" spans="1:5" outlineLevel="2" x14ac:dyDescent="0.35">
      <c r="A12800" s="11">
        <v>43861</v>
      </c>
      <c r="B12800" t="s">
        <v>1909</v>
      </c>
      <c r="C12800" s="5">
        <v>135</v>
      </c>
      <c r="D12800" s="26" t="str">
        <f>IF(E12800="","TOTAL","")</f>
        <v/>
      </c>
      <c r="E12800" t="s">
        <v>77</v>
      </c>
    </row>
    <row r="12801" spans="1:5" outlineLevel="2" x14ac:dyDescent="0.35">
      <c r="A12801" s="11">
        <v>43861</v>
      </c>
      <c r="B12801" t="s">
        <v>1909</v>
      </c>
      <c r="C12801" s="5">
        <v>195</v>
      </c>
      <c r="D12801" s="26" t="str">
        <f>IF(E12801="","TOTAL","")</f>
        <v/>
      </c>
      <c r="E12801" t="s">
        <v>77</v>
      </c>
    </row>
    <row r="12802" spans="1:5" outlineLevel="1" x14ac:dyDescent="0.35">
      <c r="A12802" s="25">
        <f>A12801</f>
        <v>43861</v>
      </c>
      <c r="B12802" s="24" t="str">
        <f>B12801</f>
        <v>TANNER KING</v>
      </c>
      <c r="C12802" s="26">
        <f>SUBTOTAL(9,C12800:C12801)</f>
        <v>330</v>
      </c>
      <c r="D12802" s="26" t="str">
        <f>IF(E12802="","TOTAL","")</f>
        <v>TOTAL</v>
      </c>
    </row>
    <row r="12803" spans="1:5" outlineLevel="2" x14ac:dyDescent="0.35">
      <c r="A12803" s="11">
        <v>43861</v>
      </c>
      <c r="B12803" t="s">
        <v>2162</v>
      </c>
      <c r="C12803" s="5">
        <v>150</v>
      </c>
      <c r="D12803" s="26" t="str">
        <f>IF(E12803="","TOTAL","")</f>
        <v/>
      </c>
      <c r="E12803" t="s">
        <v>99</v>
      </c>
    </row>
    <row r="12804" spans="1:5" outlineLevel="2" x14ac:dyDescent="0.35">
      <c r="A12804" s="11">
        <v>43861</v>
      </c>
      <c r="B12804" t="s">
        <v>2162</v>
      </c>
      <c r="C12804" s="5">
        <v>150</v>
      </c>
      <c r="D12804" s="26" t="str">
        <f>IF(E12804="","TOTAL","")</f>
        <v/>
      </c>
      <c r="E12804" t="s">
        <v>99</v>
      </c>
    </row>
    <row r="12805" spans="1:5" outlineLevel="1" x14ac:dyDescent="0.35">
      <c r="A12805" s="25">
        <f>A12804</f>
        <v>43861</v>
      </c>
      <c r="B12805" s="24" t="str">
        <f>B12804</f>
        <v>KLEIN HIGH SCHOOL TRACK &amp; FIELD</v>
      </c>
      <c r="C12805" s="26">
        <f>SUBTOTAL(9,C12803:C12804)</f>
        <v>300</v>
      </c>
      <c r="D12805" s="26" t="str">
        <f>IF(E12805="","TOTAL","")</f>
        <v>TOTAL</v>
      </c>
    </row>
    <row r="12806" spans="1:5" outlineLevel="2" x14ac:dyDescent="0.35">
      <c r="A12806" s="11">
        <v>43861</v>
      </c>
      <c r="B12806" t="s">
        <v>2163</v>
      </c>
      <c r="C12806" s="5">
        <v>880</v>
      </c>
      <c r="D12806" s="26" t="str">
        <f>IF(E12806="","TOTAL","")</f>
        <v/>
      </c>
      <c r="E12806" t="s">
        <v>99</v>
      </c>
    </row>
    <row r="12807" spans="1:5" outlineLevel="1" x14ac:dyDescent="0.35">
      <c r="A12807" s="25">
        <f>A12806</f>
        <v>43861</v>
      </c>
      <c r="B12807" s="24" t="str">
        <f>B12806</f>
        <v>DOERRE MATH CLUB</v>
      </c>
      <c r="C12807" s="26">
        <f>SUBTOTAL(9,C12806:C12806)</f>
        <v>880</v>
      </c>
      <c r="D12807" s="26" t="str">
        <f>IF(E12807="","TOTAL","")</f>
        <v>TOTAL</v>
      </c>
    </row>
    <row r="12808" spans="1:5" outlineLevel="2" x14ac:dyDescent="0.35">
      <c r="A12808" s="11">
        <v>43861</v>
      </c>
      <c r="B12808" t="s">
        <v>454</v>
      </c>
      <c r="C12808" s="5">
        <v>65.83</v>
      </c>
      <c r="D12808" s="26" t="str">
        <f>IF(E12808="","TOTAL","")</f>
        <v/>
      </c>
      <c r="E12808" t="s">
        <v>93</v>
      </c>
    </row>
    <row r="12809" spans="1:5" outlineLevel="2" x14ac:dyDescent="0.35">
      <c r="A12809" s="11">
        <v>43861</v>
      </c>
      <c r="B12809" t="s">
        <v>454</v>
      </c>
      <c r="C12809" s="5">
        <v>664.39</v>
      </c>
      <c r="D12809" s="26" t="str">
        <f>IF(E12809="","TOTAL","")</f>
        <v/>
      </c>
      <c r="E12809" t="s">
        <v>93</v>
      </c>
    </row>
    <row r="12810" spans="1:5" outlineLevel="1" x14ac:dyDescent="0.35">
      <c r="A12810" s="25">
        <f>A12809</f>
        <v>43861</v>
      </c>
      <c r="B12810" s="24" t="str">
        <f>B12809</f>
        <v>KOLACHE FACTORY INC</v>
      </c>
      <c r="C12810" s="26">
        <f>SUBTOTAL(9,C12808:C12809)</f>
        <v>730.22</v>
      </c>
      <c r="D12810" s="26" t="str">
        <f>IF(E12810="","TOTAL","")</f>
        <v>TOTAL</v>
      </c>
    </row>
    <row r="12811" spans="1:5" outlineLevel="2" x14ac:dyDescent="0.35">
      <c r="A12811" s="11">
        <v>43861</v>
      </c>
      <c r="B12811" t="s">
        <v>116</v>
      </c>
      <c r="C12811" s="5">
        <v>20.04</v>
      </c>
      <c r="D12811" s="26" t="str">
        <f>IF(E12811="","TOTAL","")</f>
        <v/>
      </c>
      <c r="E12811" t="s">
        <v>78</v>
      </c>
    </row>
    <row r="12812" spans="1:5" outlineLevel="1" x14ac:dyDescent="0.35">
      <c r="A12812" s="25">
        <f>A12811</f>
        <v>43861</v>
      </c>
      <c r="B12812" s="24" t="str">
        <f>B12811</f>
        <v>KURZ AND COMPANY</v>
      </c>
      <c r="C12812" s="26">
        <f>SUBTOTAL(9,C12811:C12811)</f>
        <v>20.04</v>
      </c>
      <c r="D12812" s="26" t="str">
        <f>IF(E12812="","TOTAL","")</f>
        <v>TOTAL</v>
      </c>
    </row>
    <row r="12813" spans="1:5" outlineLevel="2" x14ac:dyDescent="0.35">
      <c r="A12813" s="11">
        <v>43861</v>
      </c>
      <c r="B12813" t="s">
        <v>2164</v>
      </c>
      <c r="C12813" s="5">
        <v>549.45000000000005</v>
      </c>
      <c r="D12813" s="26" t="str">
        <f>IF(E12813="","TOTAL","")</f>
        <v/>
      </c>
      <c r="E12813" t="s">
        <v>97</v>
      </c>
    </row>
    <row r="12814" spans="1:5" outlineLevel="1" x14ac:dyDescent="0.35">
      <c r="A12814" s="25">
        <f>A12813</f>
        <v>43861</v>
      </c>
      <c r="B12814" s="24" t="str">
        <f>B12813</f>
        <v>LA QUINTA CAPITAL</v>
      </c>
      <c r="C12814" s="26">
        <f>SUBTOTAL(9,C12813:C12813)</f>
        <v>549.45000000000005</v>
      </c>
      <c r="D12814" s="26" t="str">
        <f>IF(E12814="","TOTAL","")</f>
        <v>TOTAL</v>
      </c>
    </row>
    <row r="12815" spans="1:5" outlineLevel="2" x14ac:dyDescent="0.35">
      <c r="A12815" s="11">
        <v>43861</v>
      </c>
      <c r="B12815" t="s">
        <v>1915</v>
      </c>
      <c r="C12815" s="5">
        <v>311.36</v>
      </c>
      <c r="D12815" s="26" t="str">
        <f>IF(E12815="","TOTAL","")</f>
        <v/>
      </c>
      <c r="E12815" t="s">
        <v>97</v>
      </c>
    </row>
    <row r="12816" spans="1:5" outlineLevel="1" x14ac:dyDescent="0.35">
      <c r="A12816" s="25">
        <f>A12815</f>
        <v>43861</v>
      </c>
      <c r="B12816" s="24" t="str">
        <f>B12815</f>
        <v>LA QUINTA INN CONVENTION CENTER</v>
      </c>
      <c r="C12816" s="26">
        <f>SUBTOTAL(9,C12815:C12815)</f>
        <v>311.36</v>
      </c>
      <c r="D12816" s="26" t="str">
        <f>IF(E12816="","TOTAL","")</f>
        <v>TOTAL</v>
      </c>
    </row>
    <row r="12817" spans="1:5" outlineLevel="2" x14ac:dyDescent="0.35">
      <c r="A12817" s="11">
        <v>43861</v>
      </c>
      <c r="B12817" t="s">
        <v>1915</v>
      </c>
      <c r="C12817" s="5">
        <v>467.04</v>
      </c>
      <c r="D12817" s="26" t="str">
        <f>IF(E12817="","TOTAL","")</f>
        <v/>
      </c>
      <c r="E12817" t="s">
        <v>97</v>
      </c>
    </row>
    <row r="12818" spans="1:5" outlineLevel="1" x14ac:dyDescent="0.35">
      <c r="A12818" s="25">
        <f>A12817</f>
        <v>43861</v>
      </c>
      <c r="B12818" s="24" t="str">
        <f>B12817</f>
        <v>LA QUINTA INN CONVENTION CENTER</v>
      </c>
      <c r="C12818" s="26">
        <f>SUBTOTAL(9,C12817:C12817)</f>
        <v>467.04</v>
      </c>
      <c r="D12818" s="26" t="str">
        <f>IF(E12818="","TOTAL","")</f>
        <v>TOTAL</v>
      </c>
    </row>
    <row r="12819" spans="1:5" outlineLevel="2" x14ac:dyDescent="0.35">
      <c r="A12819" s="11">
        <v>43861</v>
      </c>
      <c r="B12819" t="s">
        <v>288</v>
      </c>
      <c r="C12819" s="5">
        <v>43.75</v>
      </c>
      <c r="D12819" s="26" t="str">
        <f>IF(E12819="","TOTAL","")</f>
        <v/>
      </c>
      <c r="E12819" t="s">
        <v>77</v>
      </c>
    </row>
    <row r="12820" spans="1:5" outlineLevel="2" x14ac:dyDescent="0.35">
      <c r="A12820" s="11">
        <v>43861</v>
      </c>
      <c r="B12820" t="s">
        <v>288</v>
      </c>
      <c r="C12820" s="5">
        <v>37.5</v>
      </c>
      <c r="D12820" s="26" t="str">
        <f>IF(E12820="","TOTAL","")</f>
        <v/>
      </c>
      <c r="E12820" t="s">
        <v>77</v>
      </c>
    </row>
    <row r="12821" spans="1:5" outlineLevel="2" x14ac:dyDescent="0.35">
      <c r="A12821" s="11">
        <v>43861</v>
      </c>
      <c r="B12821" t="s">
        <v>288</v>
      </c>
      <c r="C12821" s="5">
        <v>25</v>
      </c>
      <c r="D12821" s="26" t="str">
        <f>IF(E12821="","TOTAL","")</f>
        <v/>
      </c>
      <c r="E12821" t="s">
        <v>77</v>
      </c>
    </row>
    <row r="12822" spans="1:5" outlineLevel="2" x14ac:dyDescent="0.35">
      <c r="A12822" s="11">
        <v>43861</v>
      </c>
      <c r="B12822" t="s">
        <v>288</v>
      </c>
      <c r="C12822" s="5">
        <v>25</v>
      </c>
      <c r="D12822" s="26" t="str">
        <f>IF(E12822="","TOTAL","")</f>
        <v/>
      </c>
      <c r="E12822" t="s">
        <v>77</v>
      </c>
    </row>
    <row r="12823" spans="1:5" outlineLevel="2" x14ac:dyDescent="0.35">
      <c r="A12823" s="11">
        <v>43861</v>
      </c>
      <c r="B12823" t="s">
        <v>288</v>
      </c>
      <c r="C12823" s="5">
        <v>37.5</v>
      </c>
      <c r="D12823" s="26" t="str">
        <f>IF(E12823="","TOTAL","")</f>
        <v/>
      </c>
      <c r="E12823" t="s">
        <v>77</v>
      </c>
    </row>
    <row r="12824" spans="1:5" outlineLevel="2" x14ac:dyDescent="0.35">
      <c r="A12824" s="11">
        <v>43861</v>
      </c>
      <c r="B12824" t="s">
        <v>288</v>
      </c>
      <c r="C12824" s="5">
        <v>25</v>
      </c>
      <c r="D12824" s="26" t="str">
        <f>IF(E12824="","TOTAL","")</f>
        <v/>
      </c>
      <c r="E12824" t="s">
        <v>77</v>
      </c>
    </row>
    <row r="12825" spans="1:5" outlineLevel="2" x14ac:dyDescent="0.35">
      <c r="A12825" s="11">
        <v>43861</v>
      </c>
      <c r="B12825" t="s">
        <v>288</v>
      </c>
      <c r="C12825" s="5">
        <v>25</v>
      </c>
      <c r="D12825" s="26" t="str">
        <f>IF(E12825="","TOTAL","")</f>
        <v/>
      </c>
      <c r="E12825" t="s">
        <v>77</v>
      </c>
    </row>
    <row r="12826" spans="1:5" outlineLevel="2" x14ac:dyDescent="0.35">
      <c r="A12826" s="11">
        <v>43861</v>
      </c>
      <c r="B12826" t="s">
        <v>288</v>
      </c>
      <c r="C12826" s="5">
        <v>31.25</v>
      </c>
      <c r="D12826" s="26" t="str">
        <f>IF(E12826="","TOTAL","")</f>
        <v/>
      </c>
      <c r="E12826" t="s">
        <v>77</v>
      </c>
    </row>
    <row r="12827" spans="1:5" outlineLevel="2" x14ac:dyDescent="0.35">
      <c r="A12827" s="11">
        <v>43861</v>
      </c>
      <c r="B12827" t="s">
        <v>288</v>
      </c>
      <c r="C12827" s="5">
        <v>43.75</v>
      </c>
      <c r="D12827" s="26" t="str">
        <f>IF(E12827="","TOTAL","")</f>
        <v/>
      </c>
      <c r="E12827" t="s">
        <v>77</v>
      </c>
    </row>
    <row r="12828" spans="1:5" outlineLevel="2" x14ac:dyDescent="0.35">
      <c r="A12828" s="11">
        <v>43861</v>
      </c>
      <c r="B12828" t="s">
        <v>288</v>
      </c>
      <c r="C12828" s="5">
        <v>31.25</v>
      </c>
      <c r="D12828" s="26" t="str">
        <f>IF(E12828="","TOTAL","")</f>
        <v/>
      </c>
      <c r="E12828" t="s">
        <v>77</v>
      </c>
    </row>
    <row r="12829" spans="1:5" outlineLevel="2" x14ac:dyDescent="0.35">
      <c r="A12829" s="11">
        <v>43861</v>
      </c>
      <c r="B12829" t="s">
        <v>288</v>
      </c>
      <c r="C12829" s="5">
        <v>37.5</v>
      </c>
      <c r="D12829" s="26" t="str">
        <f>IF(E12829="","TOTAL","")</f>
        <v/>
      </c>
      <c r="E12829" t="s">
        <v>77</v>
      </c>
    </row>
    <row r="12830" spans="1:5" outlineLevel="2" x14ac:dyDescent="0.35">
      <c r="A12830" s="11">
        <v>43861</v>
      </c>
      <c r="B12830" t="s">
        <v>288</v>
      </c>
      <c r="C12830" s="5">
        <v>37.5</v>
      </c>
      <c r="D12830" s="26" t="str">
        <f>IF(E12830="","TOTAL","")</f>
        <v/>
      </c>
      <c r="E12830" t="s">
        <v>77</v>
      </c>
    </row>
    <row r="12831" spans="1:5" outlineLevel="2" x14ac:dyDescent="0.35">
      <c r="A12831" s="11">
        <v>43861</v>
      </c>
      <c r="B12831" t="s">
        <v>288</v>
      </c>
      <c r="C12831" s="5">
        <v>37.5</v>
      </c>
      <c r="D12831" s="26" t="str">
        <f>IF(E12831="","TOTAL","")</f>
        <v/>
      </c>
      <c r="E12831" t="s">
        <v>77</v>
      </c>
    </row>
    <row r="12832" spans="1:5" outlineLevel="2" x14ac:dyDescent="0.35">
      <c r="A12832" s="11">
        <v>43861</v>
      </c>
      <c r="B12832" t="s">
        <v>288</v>
      </c>
      <c r="C12832" s="5">
        <v>43.75</v>
      </c>
      <c r="D12832" s="26" t="str">
        <f>IF(E12832="","TOTAL","")</f>
        <v/>
      </c>
      <c r="E12832" t="s">
        <v>77</v>
      </c>
    </row>
    <row r="12833" spans="1:5" outlineLevel="2" x14ac:dyDescent="0.35">
      <c r="A12833" s="11">
        <v>43861</v>
      </c>
      <c r="B12833" t="s">
        <v>288</v>
      </c>
      <c r="C12833" s="5">
        <v>37.5</v>
      </c>
      <c r="D12833" s="26" t="str">
        <f>IF(E12833="","TOTAL","")</f>
        <v/>
      </c>
      <c r="E12833" t="s">
        <v>77</v>
      </c>
    </row>
    <row r="12834" spans="1:5" outlineLevel="2" x14ac:dyDescent="0.35">
      <c r="A12834" s="11">
        <v>43861</v>
      </c>
      <c r="B12834" t="s">
        <v>288</v>
      </c>
      <c r="C12834" s="5">
        <v>31.25</v>
      </c>
      <c r="D12834" s="26" t="str">
        <f>IF(E12834="","TOTAL","")</f>
        <v/>
      </c>
      <c r="E12834" t="s">
        <v>77</v>
      </c>
    </row>
    <row r="12835" spans="1:5" outlineLevel="2" x14ac:dyDescent="0.35">
      <c r="A12835" s="11">
        <v>43861</v>
      </c>
      <c r="B12835" t="s">
        <v>288</v>
      </c>
      <c r="C12835" s="5">
        <v>43.75</v>
      </c>
      <c r="D12835" s="26" t="str">
        <f>IF(E12835="","TOTAL","")</f>
        <v/>
      </c>
      <c r="E12835" t="s">
        <v>77</v>
      </c>
    </row>
    <row r="12836" spans="1:5" outlineLevel="2" x14ac:dyDescent="0.35">
      <c r="A12836" s="11">
        <v>43861</v>
      </c>
      <c r="B12836" t="s">
        <v>288</v>
      </c>
      <c r="C12836" s="5">
        <v>37.5</v>
      </c>
      <c r="D12836" s="26" t="str">
        <f>IF(E12836="","TOTAL","")</f>
        <v/>
      </c>
      <c r="E12836" t="s">
        <v>77</v>
      </c>
    </row>
    <row r="12837" spans="1:5" outlineLevel="2" x14ac:dyDescent="0.35">
      <c r="A12837" s="11">
        <v>43861</v>
      </c>
      <c r="B12837" t="s">
        <v>288</v>
      </c>
      <c r="C12837" s="5">
        <v>56.25</v>
      </c>
      <c r="D12837" s="26" t="str">
        <f>IF(E12837="","TOTAL","")</f>
        <v/>
      </c>
      <c r="E12837" t="s">
        <v>77</v>
      </c>
    </row>
    <row r="12838" spans="1:5" outlineLevel="2" x14ac:dyDescent="0.35">
      <c r="A12838" s="11">
        <v>43861</v>
      </c>
      <c r="B12838" t="s">
        <v>288</v>
      </c>
      <c r="C12838" s="5">
        <v>31.25</v>
      </c>
      <c r="D12838" s="26" t="str">
        <f>IF(E12838="","TOTAL","")</f>
        <v/>
      </c>
      <c r="E12838" t="s">
        <v>77</v>
      </c>
    </row>
    <row r="12839" spans="1:5" outlineLevel="2" x14ac:dyDescent="0.35">
      <c r="A12839" s="11">
        <v>43861</v>
      </c>
      <c r="B12839" t="s">
        <v>288</v>
      </c>
      <c r="C12839" s="5">
        <v>43.75</v>
      </c>
      <c r="D12839" s="26" t="str">
        <f>IF(E12839="","TOTAL","")</f>
        <v/>
      </c>
      <c r="E12839" t="s">
        <v>77</v>
      </c>
    </row>
    <row r="12840" spans="1:5" outlineLevel="2" x14ac:dyDescent="0.35">
      <c r="A12840" s="11">
        <v>43861</v>
      </c>
      <c r="B12840" t="s">
        <v>288</v>
      </c>
      <c r="C12840" s="5">
        <v>25</v>
      </c>
      <c r="D12840" s="26" t="str">
        <f>IF(E12840="","TOTAL","")</f>
        <v/>
      </c>
      <c r="E12840" t="s">
        <v>77</v>
      </c>
    </row>
    <row r="12841" spans="1:5" outlineLevel="2" x14ac:dyDescent="0.35">
      <c r="A12841" s="11">
        <v>43861</v>
      </c>
      <c r="B12841" t="s">
        <v>288</v>
      </c>
      <c r="C12841" s="5">
        <v>25</v>
      </c>
      <c r="D12841" s="26" t="str">
        <f>IF(E12841="","TOTAL","")</f>
        <v/>
      </c>
      <c r="E12841" t="s">
        <v>77</v>
      </c>
    </row>
    <row r="12842" spans="1:5" outlineLevel="2" x14ac:dyDescent="0.35">
      <c r="A12842" s="11">
        <v>43861</v>
      </c>
      <c r="B12842" t="s">
        <v>288</v>
      </c>
      <c r="C12842" s="5">
        <v>25</v>
      </c>
      <c r="D12842" s="26" t="str">
        <f>IF(E12842="","TOTAL","")</f>
        <v/>
      </c>
      <c r="E12842" t="s">
        <v>77</v>
      </c>
    </row>
    <row r="12843" spans="1:5" outlineLevel="2" x14ac:dyDescent="0.35">
      <c r="A12843" s="11">
        <v>43861</v>
      </c>
      <c r="B12843" t="s">
        <v>288</v>
      </c>
      <c r="C12843" s="5">
        <v>31.25</v>
      </c>
      <c r="D12843" s="26" t="str">
        <f>IF(E12843="","TOTAL","")</f>
        <v/>
      </c>
      <c r="E12843" t="s">
        <v>77</v>
      </c>
    </row>
    <row r="12844" spans="1:5" outlineLevel="2" x14ac:dyDescent="0.35">
      <c r="A12844" s="11">
        <v>43861</v>
      </c>
      <c r="B12844" t="s">
        <v>288</v>
      </c>
      <c r="C12844" s="5">
        <v>37.5</v>
      </c>
      <c r="D12844" s="26" t="str">
        <f>IF(E12844="","TOTAL","")</f>
        <v/>
      </c>
      <c r="E12844" t="s">
        <v>77</v>
      </c>
    </row>
    <row r="12845" spans="1:5" outlineLevel="1" x14ac:dyDescent="0.35">
      <c r="A12845" s="25">
        <f>A12844</f>
        <v>43861</v>
      </c>
      <c r="B12845" s="24" t="str">
        <f>B12844</f>
        <v>WENDY LABOY</v>
      </c>
      <c r="C12845" s="26">
        <f>SUBTOTAL(9,C12819:C12844)</f>
        <v>906.25</v>
      </c>
      <c r="D12845" s="26" t="str">
        <f>IF(E12845="","TOTAL","")</f>
        <v>TOTAL</v>
      </c>
    </row>
    <row r="12846" spans="1:5" outlineLevel="2" x14ac:dyDescent="0.35">
      <c r="A12846" s="11">
        <v>43861</v>
      </c>
      <c r="B12846" t="s">
        <v>922</v>
      </c>
      <c r="C12846" s="5">
        <v>125</v>
      </c>
      <c r="D12846" s="26" t="str">
        <f>IF(E12846="","TOTAL","")</f>
        <v/>
      </c>
      <c r="E12846" t="s">
        <v>77</v>
      </c>
    </row>
    <row r="12847" spans="1:5" outlineLevel="1" x14ac:dyDescent="0.35">
      <c r="A12847" s="25">
        <f>A12846</f>
        <v>43861</v>
      </c>
      <c r="B12847" s="24" t="str">
        <f>B12846</f>
        <v>MARCUS LACY</v>
      </c>
      <c r="C12847" s="26">
        <f>SUBTOTAL(9,C12846:C12846)</f>
        <v>125</v>
      </c>
      <c r="D12847" s="26" t="str">
        <f>IF(E12847="","TOTAL","")</f>
        <v>TOTAL</v>
      </c>
    </row>
    <row r="12848" spans="1:5" outlineLevel="2" x14ac:dyDescent="0.35">
      <c r="A12848" s="11">
        <v>43861</v>
      </c>
      <c r="B12848" t="s">
        <v>770</v>
      </c>
      <c r="C12848" s="5">
        <v>100</v>
      </c>
      <c r="D12848" s="26" t="str">
        <f>IF(E12848="","TOTAL","")</f>
        <v/>
      </c>
      <c r="E12848" t="s">
        <v>77</v>
      </c>
    </row>
    <row r="12849" spans="1:5" outlineLevel="1" x14ac:dyDescent="0.35">
      <c r="A12849" s="25">
        <f>A12848</f>
        <v>43861</v>
      </c>
      <c r="B12849" s="24" t="str">
        <f>B12848</f>
        <v>BRIAN LAMB</v>
      </c>
      <c r="C12849" s="26">
        <f>SUBTOTAL(9,C12848:C12848)</f>
        <v>100</v>
      </c>
      <c r="D12849" s="26" t="str">
        <f>IF(E12849="","TOTAL","")</f>
        <v>TOTAL</v>
      </c>
    </row>
    <row r="12850" spans="1:5" outlineLevel="2" x14ac:dyDescent="0.35">
      <c r="A12850" s="11">
        <v>43861</v>
      </c>
      <c r="B12850" t="s">
        <v>628</v>
      </c>
      <c r="C12850" s="5">
        <v>115</v>
      </c>
      <c r="D12850" s="26" t="str">
        <f>IF(E12850="","TOTAL","")</f>
        <v/>
      </c>
      <c r="E12850" t="s">
        <v>77</v>
      </c>
    </row>
    <row r="12851" spans="1:5" outlineLevel="1" x14ac:dyDescent="0.35">
      <c r="A12851" s="25">
        <f>A12850</f>
        <v>43861</v>
      </c>
      <c r="B12851" s="24" t="str">
        <f>B12850</f>
        <v>CURTIS LAMONTAGNE</v>
      </c>
      <c r="C12851" s="26">
        <f>SUBTOTAL(9,C12850:C12850)</f>
        <v>115</v>
      </c>
      <c r="D12851" s="26" t="str">
        <f>IF(E12851="","TOTAL","")</f>
        <v>TOTAL</v>
      </c>
    </row>
    <row r="12852" spans="1:5" outlineLevel="2" x14ac:dyDescent="0.35">
      <c r="A12852" s="11">
        <v>43861</v>
      </c>
      <c r="B12852" t="s">
        <v>1320</v>
      </c>
      <c r="C12852" s="5">
        <v>320</v>
      </c>
      <c r="D12852" s="26" t="str">
        <f>IF(E12852="","TOTAL","")</f>
        <v/>
      </c>
      <c r="E12852" t="s">
        <v>77</v>
      </c>
    </row>
    <row r="12853" spans="1:5" outlineLevel="1" x14ac:dyDescent="0.35">
      <c r="A12853" s="25">
        <f>A12852</f>
        <v>43861</v>
      </c>
      <c r="B12853" s="24" t="str">
        <f>B12852</f>
        <v>DAN LANG</v>
      </c>
      <c r="C12853" s="26">
        <f>SUBTOTAL(9,C12852:C12852)</f>
        <v>320</v>
      </c>
      <c r="D12853" s="26" t="str">
        <f>IF(E12853="","TOTAL","")</f>
        <v>TOTAL</v>
      </c>
    </row>
    <row r="12854" spans="1:5" outlineLevel="2" x14ac:dyDescent="0.35">
      <c r="A12854" s="11">
        <v>43861</v>
      </c>
      <c r="B12854" t="s">
        <v>160</v>
      </c>
      <c r="C12854" s="5">
        <v>-15</v>
      </c>
      <c r="D12854" s="26" t="str">
        <f>IF(E12854="","TOTAL","")</f>
        <v/>
      </c>
      <c r="E12854" t="s">
        <v>89</v>
      </c>
    </row>
    <row r="12855" spans="1:5" outlineLevel="2" x14ac:dyDescent="0.35">
      <c r="A12855" s="11">
        <v>43861</v>
      </c>
      <c r="B12855" t="s">
        <v>160</v>
      </c>
      <c r="C12855" s="5">
        <v>196.87</v>
      </c>
      <c r="D12855" s="26" t="str">
        <f>IF(E12855="","TOTAL","")</f>
        <v/>
      </c>
      <c r="E12855" t="s">
        <v>89</v>
      </c>
    </row>
    <row r="12856" spans="1:5" outlineLevel="1" x14ac:dyDescent="0.35">
      <c r="A12856" s="25">
        <f>A12855</f>
        <v>43861</v>
      </c>
      <c r="B12856" s="24" t="str">
        <f>B12855</f>
        <v>LAS MANANITAS MEXICAN RESTAURANT INC</v>
      </c>
      <c r="C12856" s="26">
        <f>SUBTOTAL(9,C12854:C12855)</f>
        <v>181.87</v>
      </c>
      <c r="D12856" s="26" t="str">
        <f>IF(E12856="","TOTAL","")</f>
        <v>TOTAL</v>
      </c>
    </row>
    <row r="12857" spans="1:5" outlineLevel="2" x14ac:dyDescent="0.35">
      <c r="A12857" s="11">
        <v>43861</v>
      </c>
      <c r="B12857" t="s">
        <v>246</v>
      </c>
      <c r="C12857" s="5">
        <v>4000</v>
      </c>
      <c r="D12857" s="26" t="str">
        <f>IF(E12857="","TOTAL","")</f>
        <v/>
      </c>
      <c r="E12857" t="s">
        <v>180</v>
      </c>
    </row>
    <row r="12858" spans="1:5" outlineLevel="2" x14ac:dyDescent="0.35">
      <c r="A12858" s="11">
        <v>43861</v>
      </c>
      <c r="B12858" t="s">
        <v>246</v>
      </c>
      <c r="C12858" s="5">
        <v>4000</v>
      </c>
      <c r="D12858" s="26" t="str">
        <f>IF(E12858="","TOTAL","")</f>
        <v/>
      </c>
      <c r="E12858" t="s">
        <v>77</v>
      </c>
    </row>
    <row r="12859" spans="1:5" outlineLevel="1" x14ac:dyDescent="0.35">
      <c r="A12859" s="25">
        <f>A12858</f>
        <v>43861</v>
      </c>
      <c r="B12859" s="24" t="str">
        <f>B12858</f>
        <v>LEAD4WARD LLC</v>
      </c>
      <c r="C12859" s="26">
        <f>SUBTOTAL(9,C12857:C12858)</f>
        <v>8000</v>
      </c>
      <c r="D12859" s="26" t="str">
        <f>IF(E12859="","TOTAL","")</f>
        <v>TOTAL</v>
      </c>
    </row>
    <row r="12860" spans="1:5" outlineLevel="2" x14ac:dyDescent="0.35">
      <c r="A12860" s="11">
        <v>43861</v>
      </c>
      <c r="B12860" t="s">
        <v>246</v>
      </c>
      <c r="C12860" s="5">
        <v>470</v>
      </c>
      <c r="D12860" s="26" t="str">
        <f>IF(E12860="","TOTAL","")</f>
        <v/>
      </c>
      <c r="E12860" t="s">
        <v>82</v>
      </c>
    </row>
    <row r="12861" spans="1:5" outlineLevel="1" x14ac:dyDescent="0.35">
      <c r="A12861" s="25">
        <f>A12860</f>
        <v>43861</v>
      </c>
      <c r="B12861" s="24" t="str">
        <f>B12860</f>
        <v>LEAD4WARD LLC</v>
      </c>
      <c r="C12861" s="26">
        <f>SUBTOTAL(9,C12860:C12860)</f>
        <v>470</v>
      </c>
      <c r="D12861" s="26" t="str">
        <f>IF(E12861="","TOTAL","")</f>
        <v>TOTAL</v>
      </c>
    </row>
    <row r="12862" spans="1:5" outlineLevel="2" x14ac:dyDescent="0.35">
      <c r="A12862" s="11">
        <v>43861</v>
      </c>
      <c r="B12862" t="s">
        <v>455</v>
      </c>
      <c r="C12862" s="5">
        <v>347.1</v>
      </c>
      <c r="D12862" s="26" t="str">
        <f>IF(E12862="","TOTAL","")</f>
        <v/>
      </c>
      <c r="E12862" t="s">
        <v>79</v>
      </c>
    </row>
    <row r="12863" spans="1:5" outlineLevel="1" x14ac:dyDescent="0.35">
      <c r="A12863" s="25">
        <f>A12862</f>
        <v>43861</v>
      </c>
      <c r="B12863" s="24" t="str">
        <f>B12862</f>
        <v>NO TEARS LEARNING INC</v>
      </c>
      <c r="C12863" s="26">
        <f>SUBTOTAL(9,C12862:C12862)</f>
        <v>347.1</v>
      </c>
      <c r="D12863" s="26" t="str">
        <f>IF(E12863="","TOTAL","")</f>
        <v>TOTAL</v>
      </c>
    </row>
    <row r="12864" spans="1:5" outlineLevel="2" x14ac:dyDescent="0.35">
      <c r="A12864" s="11">
        <v>43861</v>
      </c>
      <c r="B12864" t="s">
        <v>2165</v>
      </c>
      <c r="C12864" s="5">
        <v>131.85</v>
      </c>
      <c r="D12864" s="26" t="str">
        <f>IF(E12864="","TOTAL","")</f>
        <v/>
      </c>
      <c r="E12864" t="s">
        <v>79</v>
      </c>
    </row>
    <row r="12865" spans="1:5" outlineLevel="1" x14ac:dyDescent="0.35">
      <c r="A12865" s="25">
        <f>A12864</f>
        <v>43861</v>
      </c>
      <c r="B12865" s="24" t="str">
        <f>B12864</f>
        <v>LEARNING ZONE</v>
      </c>
      <c r="C12865" s="26">
        <f>SUBTOTAL(9,C12864:C12864)</f>
        <v>131.85</v>
      </c>
      <c r="D12865" s="26" t="str">
        <f>IF(E12865="","TOTAL","")</f>
        <v>TOTAL</v>
      </c>
    </row>
    <row r="12866" spans="1:5" outlineLevel="2" x14ac:dyDescent="0.35">
      <c r="A12866" s="11">
        <v>43861</v>
      </c>
      <c r="B12866" t="s">
        <v>925</v>
      </c>
      <c r="C12866" s="5">
        <v>773.95</v>
      </c>
      <c r="D12866" s="26" t="str">
        <f>IF(E12866="","TOTAL","")</f>
        <v/>
      </c>
      <c r="E12866" t="s">
        <v>94</v>
      </c>
    </row>
    <row r="12867" spans="1:5" outlineLevel="2" x14ac:dyDescent="0.35">
      <c r="A12867" s="11">
        <v>43861</v>
      </c>
      <c r="B12867" t="s">
        <v>925</v>
      </c>
      <c r="C12867" s="5">
        <v>1454.8</v>
      </c>
      <c r="D12867" s="26" t="str">
        <f>IF(E12867="","TOTAL","")</f>
        <v/>
      </c>
      <c r="E12867" t="s">
        <v>94</v>
      </c>
    </row>
    <row r="12868" spans="1:5" outlineLevel="2" x14ac:dyDescent="0.35">
      <c r="A12868" s="11">
        <v>43861</v>
      </c>
      <c r="B12868" t="s">
        <v>925</v>
      </c>
      <c r="C12868" s="5">
        <v>1377.6</v>
      </c>
      <c r="D12868" s="26" t="str">
        <f>IF(E12868="","TOTAL","")</f>
        <v/>
      </c>
      <c r="E12868" t="s">
        <v>94</v>
      </c>
    </row>
    <row r="12869" spans="1:5" outlineLevel="2" x14ac:dyDescent="0.35">
      <c r="A12869" s="11">
        <v>43861</v>
      </c>
      <c r="B12869" t="s">
        <v>925</v>
      </c>
      <c r="C12869" s="5">
        <v>860.35</v>
      </c>
      <c r="D12869" s="26" t="str">
        <f>IF(E12869="","TOTAL","")</f>
        <v/>
      </c>
      <c r="E12869" t="s">
        <v>94</v>
      </c>
    </row>
    <row r="12870" spans="1:5" outlineLevel="2" x14ac:dyDescent="0.35">
      <c r="A12870" s="11">
        <v>43861</v>
      </c>
      <c r="B12870" t="s">
        <v>925</v>
      </c>
      <c r="C12870" s="5">
        <v>1741</v>
      </c>
      <c r="D12870" s="26" t="str">
        <f>IF(E12870="","TOTAL","")</f>
        <v/>
      </c>
      <c r="E12870" t="s">
        <v>94</v>
      </c>
    </row>
    <row r="12871" spans="1:5" outlineLevel="2" x14ac:dyDescent="0.35">
      <c r="A12871" s="11">
        <v>43861</v>
      </c>
      <c r="B12871" t="s">
        <v>925</v>
      </c>
      <c r="C12871" s="5">
        <v>1537.95</v>
      </c>
      <c r="D12871" s="26" t="str">
        <f>IF(E12871="","TOTAL","")</f>
        <v/>
      </c>
      <c r="E12871" t="s">
        <v>94</v>
      </c>
    </row>
    <row r="12872" spans="1:5" outlineLevel="2" x14ac:dyDescent="0.35">
      <c r="A12872" s="11">
        <v>43861</v>
      </c>
      <c r="B12872" t="s">
        <v>925</v>
      </c>
      <c r="C12872" s="5">
        <v>1418.65</v>
      </c>
      <c r="D12872" s="26" t="str">
        <f>IF(E12872="","TOTAL","")</f>
        <v/>
      </c>
      <c r="E12872" t="s">
        <v>94</v>
      </c>
    </row>
    <row r="12873" spans="1:5" outlineLevel="2" x14ac:dyDescent="0.35">
      <c r="A12873" s="11">
        <v>43861</v>
      </c>
      <c r="B12873" t="s">
        <v>925</v>
      </c>
      <c r="C12873" s="5">
        <v>1470.9</v>
      </c>
      <c r="D12873" s="26" t="str">
        <f>IF(E12873="","TOTAL","")</f>
        <v/>
      </c>
      <c r="E12873" t="s">
        <v>94</v>
      </c>
    </row>
    <row r="12874" spans="1:5" outlineLevel="2" x14ac:dyDescent="0.35">
      <c r="A12874" s="11">
        <v>43861</v>
      </c>
      <c r="B12874" t="s">
        <v>925</v>
      </c>
      <c r="C12874" s="5">
        <v>1424.25</v>
      </c>
      <c r="D12874" s="26" t="str">
        <f>IF(E12874="","TOTAL","")</f>
        <v/>
      </c>
      <c r="E12874" t="s">
        <v>94</v>
      </c>
    </row>
    <row r="12875" spans="1:5" outlineLevel="2" x14ac:dyDescent="0.35">
      <c r="A12875" s="11">
        <v>43861</v>
      </c>
      <c r="B12875" t="s">
        <v>925</v>
      </c>
      <c r="C12875" s="5">
        <v>1403.75</v>
      </c>
      <c r="D12875" s="26" t="str">
        <f>IF(E12875="","TOTAL","")</f>
        <v/>
      </c>
      <c r="E12875" t="s">
        <v>94</v>
      </c>
    </row>
    <row r="12876" spans="1:5" outlineLevel="2" x14ac:dyDescent="0.35">
      <c r="A12876" s="11">
        <v>43861</v>
      </c>
      <c r="B12876" t="s">
        <v>925</v>
      </c>
      <c r="C12876" s="5">
        <v>1478.35</v>
      </c>
      <c r="D12876" s="26" t="str">
        <f>IF(E12876="","TOTAL","")</f>
        <v/>
      </c>
      <c r="E12876" t="s">
        <v>94</v>
      </c>
    </row>
    <row r="12877" spans="1:5" outlineLevel="2" x14ac:dyDescent="0.35">
      <c r="A12877" s="11">
        <v>43861</v>
      </c>
      <c r="B12877" t="s">
        <v>925</v>
      </c>
      <c r="C12877" s="5">
        <v>1951.45</v>
      </c>
      <c r="D12877" s="26" t="str">
        <f>IF(E12877="","TOTAL","")</f>
        <v/>
      </c>
      <c r="E12877" t="s">
        <v>94</v>
      </c>
    </row>
    <row r="12878" spans="1:5" outlineLevel="2" x14ac:dyDescent="0.35">
      <c r="A12878" s="11">
        <v>43861</v>
      </c>
      <c r="B12878" t="s">
        <v>925</v>
      </c>
      <c r="C12878" s="5">
        <v>1016.4</v>
      </c>
      <c r="D12878" s="26" t="str">
        <f>IF(E12878="","TOTAL","")</f>
        <v/>
      </c>
      <c r="E12878" t="s">
        <v>94</v>
      </c>
    </row>
    <row r="12879" spans="1:5" outlineLevel="2" x14ac:dyDescent="0.35">
      <c r="A12879" s="11">
        <v>43861</v>
      </c>
      <c r="B12879" t="s">
        <v>925</v>
      </c>
      <c r="C12879" s="5">
        <v>1433.6</v>
      </c>
      <c r="D12879" s="26" t="str">
        <f>IF(E12879="","TOTAL","")</f>
        <v/>
      </c>
      <c r="E12879" t="s">
        <v>94</v>
      </c>
    </row>
    <row r="12880" spans="1:5" outlineLevel="2" x14ac:dyDescent="0.35">
      <c r="A12880" s="11">
        <v>43861</v>
      </c>
      <c r="B12880" t="s">
        <v>925</v>
      </c>
      <c r="C12880" s="5">
        <v>1022</v>
      </c>
      <c r="D12880" s="26" t="str">
        <f>IF(E12880="","TOTAL","")</f>
        <v/>
      </c>
      <c r="E12880" t="s">
        <v>94</v>
      </c>
    </row>
    <row r="12881" spans="1:5" outlineLevel="2" x14ac:dyDescent="0.35">
      <c r="A12881" s="11">
        <v>43861</v>
      </c>
      <c r="B12881" t="s">
        <v>925</v>
      </c>
      <c r="C12881" s="5">
        <v>1023.85</v>
      </c>
      <c r="D12881" s="26" t="str">
        <f>IF(E12881="","TOTAL","")</f>
        <v/>
      </c>
      <c r="E12881" t="s">
        <v>94</v>
      </c>
    </row>
    <row r="12882" spans="1:5" outlineLevel="2" x14ac:dyDescent="0.35">
      <c r="A12882" s="11">
        <v>43861</v>
      </c>
      <c r="B12882" t="s">
        <v>925</v>
      </c>
      <c r="C12882" s="5">
        <v>1411.2</v>
      </c>
      <c r="D12882" s="26" t="str">
        <f>IF(E12882="","TOTAL","")</f>
        <v/>
      </c>
      <c r="E12882" t="s">
        <v>94</v>
      </c>
    </row>
    <row r="12883" spans="1:5" outlineLevel="2" x14ac:dyDescent="0.35">
      <c r="A12883" s="11">
        <v>43861</v>
      </c>
      <c r="B12883" t="s">
        <v>925</v>
      </c>
      <c r="C12883" s="5">
        <v>1020.1</v>
      </c>
      <c r="D12883" s="26" t="str">
        <f>IF(E12883="","TOTAL","")</f>
        <v/>
      </c>
      <c r="E12883" t="s">
        <v>94</v>
      </c>
    </row>
    <row r="12884" spans="1:5" outlineLevel="1" x14ac:dyDescent="0.35">
      <c r="A12884" s="25">
        <f>A12883</f>
        <v>43861</v>
      </c>
      <c r="B12884" s="24" t="str">
        <f>B12883</f>
        <v>LECS LTD</v>
      </c>
      <c r="C12884" s="26">
        <f>SUBTOTAL(9,C12866:C12883)</f>
        <v>23820.149999999998</v>
      </c>
      <c r="D12884" s="26" t="str">
        <f>IF(E12884="","TOTAL","")</f>
        <v>TOTAL</v>
      </c>
    </row>
    <row r="12885" spans="1:5" outlineLevel="2" x14ac:dyDescent="0.35">
      <c r="A12885" s="11">
        <v>43861</v>
      </c>
      <c r="B12885" t="s">
        <v>771</v>
      </c>
      <c r="C12885" s="5">
        <v>115</v>
      </c>
      <c r="D12885" s="26" t="str">
        <f>IF(E12885="","TOTAL","")</f>
        <v/>
      </c>
      <c r="E12885" t="s">
        <v>77</v>
      </c>
    </row>
    <row r="12886" spans="1:5" outlineLevel="1" x14ac:dyDescent="0.35">
      <c r="A12886" s="25">
        <f>A12885</f>
        <v>43861</v>
      </c>
      <c r="B12886" s="24" t="str">
        <f>B12885</f>
        <v>PRINCE LEE</v>
      </c>
      <c r="C12886" s="26">
        <f>SUBTOTAL(9,C12885:C12885)</f>
        <v>115</v>
      </c>
      <c r="D12886" s="26" t="str">
        <f>IF(E12886="","TOTAL","")</f>
        <v>TOTAL</v>
      </c>
    </row>
    <row r="12887" spans="1:5" outlineLevel="2" x14ac:dyDescent="0.35">
      <c r="A12887" s="11">
        <v>43861</v>
      </c>
      <c r="B12887" t="s">
        <v>2166</v>
      </c>
      <c r="C12887" s="5">
        <v>135</v>
      </c>
      <c r="D12887" s="26" t="str">
        <f>IF(E12887="","TOTAL","")</f>
        <v/>
      </c>
      <c r="E12887" t="s">
        <v>77</v>
      </c>
    </row>
    <row r="12888" spans="1:5" outlineLevel="1" x14ac:dyDescent="0.35">
      <c r="A12888" s="25">
        <f>A12887</f>
        <v>43861</v>
      </c>
      <c r="B12888" s="24" t="str">
        <f>B12887</f>
        <v>HECTOR A LEON</v>
      </c>
      <c r="C12888" s="26">
        <f>SUBTOTAL(9,C12887:C12887)</f>
        <v>135</v>
      </c>
      <c r="D12888" s="26" t="str">
        <f>IF(E12888="","TOTAL","")</f>
        <v>TOTAL</v>
      </c>
    </row>
    <row r="12889" spans="1:5" outlineLevel="2" x14ac:dyDescent="0.35">
      <c r="A12889" s="11">
        <v>43861</v>
      </c>
      <c r="B12889" t="s">
        <v>2167</v>
      </c>
      <c r="C12889" s="5">
        <v>125</v>
      </c>
      <c r="D12889" s="26" t="str">
        <f>IF(E12889="","TOTAL","")</f>
        <v/>
      </c>
      <c r="E12889" t="s">
        <v>77</v>
      </c>
    </row>
    <row r="12890" spans="1:5" outlineLevel="2" x14ac:dyDescent="0.35">
      <c r="A12890" s="11">
        <v>43861</v>
      </c>
      <c r="B12890" t="s">
        <v>2167</v>
      </c>
      <c r="C12890" s="5">
        <v>125</v>
      </c>
      <c r="D12890" s="26" t="str">
        <f>IF(E12890="","TOTAL","")</f>
        <v/>
      </c>
      <c r="E12890" t="s">
        <v>77</v>
      </c>
    </row>
    <row r="12891" spans="1:5" outlineLevel="1" x14ac:dyDescent="0.35">
      <c r="A12891" s="25">
        <f>A12890</f>
        <v>43861</v>
      </c>
      <c r="B12891" s="24" t="str">
        <f>B12890</f>
        <v>JOSHUA LEWIS</v>
      </c>
      <c r="C12891" s="26">
        <f>SUBTOTAL(9,C12889:C12890)</f>
        <v>250</v>
      </c>
      <c r="D12891" s="26" t="str">
        <f>IF(E12891="","TOTAL","")</f>
        <v>TOTAL</v>
      </c>
    </row>
    <row r="12892" spans="1:5" outlineLevel="2" x14ac:dyDescent="0.35">
      <c r="A12892" s="11">
        <v>43861</v>
      </c>
      <c r="B12892" t="s">
        <v>1918</v>
      </c>
      <c r="C12892" s="5">
        <v>135</v>
      </c>
      <c r="D12892" s="26" t="str">
        <f>IF(E12892="","TOTAL","")</f>
        <v/>
      </c>
      <c r="E12892" t="s">
        <v>77</v>
      </c>
    </row>
    <row r="12893" spans="1:5" outlineLevel="1" x14ac:dyDescent="0.35">
      <c r="A12893" s="25">
        <f>A12892</f>
        <v>43861</v>
      </c>
      <c r="B12893" s="24" t="str">
        <f>B12892</f>
        <v>DAN LIANG</v>
      </c>
      <c r="C12893" s="26">
        <f>SUBTOTAL(9,C12892:C12892)</f>
        <v>135</v>
      </c>
      <c r="D12893" s="26" t="str">
        <f>IF(E12893="","TOTAL","")</f>
        <v>TOTAL</v>
      </c>
    </row>
    <row r="12894" spans="1:5" outlineLevel="2" x14ac:dyDescent="0.35">
      <c r="A12894" s="11">
        <v>43861</v>
      </c>
      <c r="B12894" t="s">
        <v>2168</v>
      </c>
      <c r="C12894" s="5">
        <v>4400</v>
      </c>
      <c r="D12894" s="26" t="str">
        <f>IF(E12894="","TOTAL","")</f>
        <v/>
      </c>
      <c r="E12894" t="s">
        <v>77</v>
      </c>
    </row>
    <row r="12895" spans="1:5" outlineLevel="2" x14ac:dyDescent="0.35">
      <c r="A12895" s="11">
        <v>43861</v>
      </c>
      <c r="B12895" t="s">
        <v>2168</v>
      </c>
      <c r="C12895" s="5">
        <v>1000</v>
      </c>
      <c r="D12895" s="26" t="str">
        <f>IF(E12895="","TOTAL","")</f>
        <v/>
      </c>
      <c r="E12895" t="s">
        <v>77</v>
      </c>
    </row>
    <row r="12896" spans="1:5" outlineLevel="2" x14ac:dyDescent="0.35">
      <c r="A12896" s="11">
        <v>43861</v>
      </c>
      <c r="B12896" t="s">
        <v>2168</v>
      </c>
      <c r="C12896" s="5">
        <v>1000</v>
      </c>
      <c r="D12896" s="26" t="str">
        <f>IF(E12896="","TOTAL","")</f>
        <v/>
      </c>
      <c r="E12896" t="s">
        <v>77</v>
      </c>
    </row>
    <row r="12897" spans="1:5" outlineLevel="2" x14ac:dyDescent="0.35">
      <c r="A12897" s="11">
        <v>43861</v>
      </c>
      <c r="B12897" t="s">
        <v>2168</v>
      </c>
      <c r="C12897" s="5">
        <v>1000</v>
      </c>
      <c r="D12897" s="26" t="str">
        <f>IF(E12897="","TOTAL","")</f>
        <v/>
      </c>
      <c r="E12897" t="s">
        <v>77</v>
      </c>
    </row>
    <row r="12898" spans="1:5" outlineLevel="2" x14ac:dyDescent="0.35">
      <c r="A12898" s="11">
        <v>43861</v>
      </c>
      <c r="B12898" t="s">
        <v>2168</v>
      </c>
      <c r="C12898" s="5">
        <v>1000</v>
      </c>
      <c r="D12898" s="26" t="str">
        <f>IF(E12898="","TOTAL","")</f>
        <v/>
      </c>
      <c r="E12898" t="s">
        <v>77</v>
      </c>
    </row>
    <row r="12899" spans="1:5" outlineLevel="2" x14ac:dyDescent="0.35">
      <c r="A12899" s="11">
        <v>43861</v>
      </c>
      <c r="B12899" t="s">
        <v>2168</v>
      </c>
      <c r="C12899" s="5">
        <v>1000</v>
      </c>
      <c r="D12899" s="26" t="str">
        <f>IF(E12899="","TOTAL","")</f>
        <v/>
      </c>
      <c r="E12899" t="s">
        <v>77</v>
      </c>
    </row>
    <row r="12900" spans="1:5" outlineLevel="2" x14ac:dyDescent="0.35">
      <c r="A12900" s="11">
        <v>43861</v>
      </c>
      <c r="B12900" t="s">
        <v>2168</v>
      </c>
      <c r="C12900" s="5">
        <v>1000</v>
      </c>
      <c r="D12900" s="26" t="str">
        <f>IF(E12900="","TOTAL","")</f>
        <v/>
      </c>
      <c r="E12900" t="s">
        <v>77</v>
      </c>
    </row>
    <row r="12901" spans="1:5" outlineLevel="1" x14ac:dyDescent="0.35">
      <c r="A12901" s="25">
        <f>A12900</f>
        <v>43861</v>
      </c>
      <c r="B12901" s="24" t="str">
        <f>B12900</f>
        <v>LIDO DECK PRODUCTIONS</v>
      </c>
      <c r="C12901" s="26">
        <f>SUBTOTAL(9,C12894:C12900)</f>
        <v>10400</v>
      </c>
      <c r="D12901" s="26" t="str">
        <f>IF(E12901="","TOTAL","")</f>
        <v>TOTAL</v>
      </c>
    </row>
    <row r="12902" spans="1:5" outlineLevel="2" x14ac:dyDescent="0.35">
      <c r="A12902" s="11">
        <v>43861</v>
      </c>
      <c r="B12902" t="s">
        <v>1322</v>
      </c>
      <c r="C12902" s="5">
        <v>999</v>
      </c>
      <c r="D12902" s="26" t="str">
        <f>IF(E12902="","TOTAL","")</f>
        <v/>
      </c>
      <c r="E12902" t="s">
        <v>97</v>
      </c>
    </row>
    <row r="12903" spans="1:5" outlineLevel="1" x14ac:dyDescent="0.35">
      <c r="A12903" s="25">
        <f>A12902</f>
        <v>43861</v>
      </c>
      <c r="B12903" s="24" t="str">
        <f>B12902</f>
        <v>THE LINE HOTEL AUSTIN</v>
      </c>
      <c r="C12903" s="26">
        <f>SUBTOTAL(9,C12902:C12902)</f>
        <v>999</v>
      </c>
      <c r="D12903" s="26" t="str">
        <f>IF(E12903="","TOTAL","")</f>
        <v>TOTAL</v>
      </c>
    </row>
    <row r="12904" spans="1:5" outlineLevel="2" x14ac:dyDescent="0.35">
      <c r="A12904" s="11">
        <v>43861</v>
      </c>
      <c r="B12904" t="s">
        <v>2169</v>
      </c>
      <c r="C12904" s="5">
        <v>195</v>
      </c>
      <c r="D12904" s="26" t="str">
        <f>IF(E12904="","TOTAL","")</f>
        <v/>
      </c>
      <c r="E12904" t="s">
        <v>77</v>
      </c>
    </row>
    <row r="12905" spans="1:5" outlineLevel="2" x14ac:dyDescent="0.35">
      <c r="A12905" s="11">
        <v>43861</v>
      </c>
      <c r="B12905" t="s">
        <v>2169</v>
      </c>
      <c r="C12905" s="5">
        <v>135</v>
      </c>
      <c r="D12905" s="26" t="str">
        <f>IF(E12905="","TOTAL","")</f>
        <v/>
      </c>
      <c r="E12905" t="s">
        <v>77</v>
      </c>
    </row>
    <row r="12906" spans="1:5" outlineLevel="1" x14ac:dyDescent="0.35">
      <c r="A12906" s="25">
        <f>A12905</f>
        <v>43861</v>
      </c>
      <c r="B12906" s="24" t="str">
        <f>B12905</f>
        <v>BRIAN LLEWELLYN</v>
      </c>
      <c r="C12906" s="26">
        <f>SUBTOTAL(9,C12904:C12905)</f>
        <v>330</v>
      </c>
      <c r="D12906" s="26" t="str">
        <f>IF(E12906="","TOTAL","")</f>
        <v>TOTAL</v>
      </c>
    </row>
    <row r="12907" spans="1:5" outlineLevel="2" x14ac:dyDescent="0.35">
      <c r="A12907" s="11">
        <v>43861</v>
      </c>
      <c r="B12907" t="s">
        <v>276</v>
      </c>
      <c r="C12907" s="5">
        <v>340.8</v>
      </c>
      <c r="D12907" s="26" t="str">
        <f>IF(E12907="","TOTAL","")</f>
        <v/>
      </c>
      <c r="E12907" t="s">
        <v>89</v>
      </c>
    </row>
    <row r="12908" spans="1:5" outlineLevel="1" x14ac:dyDescent="0.35">
      <c r="A12908" s="25">
        <f>A12907</f>
        <v>43861</v>
      </c>
      <c r="B12908" s="24" t="str">
        <f>B12907</f>
        <v>LOCAL TABLE</v>
      </c>
      <c r="C12908" s="26">
        <f>SUBTOTAL(9,C12907:C12907)</f>
        <v>340.8</v>
      </c>
      <c r="D12908" s="26" t="str">
        <f>IF(E12908="","TOTAL","")</f>
        <v>TOTAL</v>
      </c>
    </row>
    <row r="12909" spans="1:5" outlineLevel="2" x14ac:dyDescent="0.35">
      <c r="A12909" s="11">
        <v>43861</v>
      </c>
      <c r="B12909" t="s">
        <v>2170</v>
      </c>
      <c r="C12909" s="5">
        <v>7786.8</v>
      </c>
      <c r="D12909" s="26" t="str">
        <f>IF(E12909="","TOTAL","")</f>
        <v/>
      </c>
      <c r="E12909" t="s">
        <v>90</v>
      </c>
    </row>
    <row r="12910" spans="1:5" outlineLevel="1" x14ac:dyDescent="0.35">
      <c r="A12910" s="25">
        <f>A12909</f>
        <v>43861</v>
      </c>
      <c r="B12910" s="24" t="str">
        <f>B12909</f>
        <v>LOCKFAST LLC</v>
      </c>
      <c r="C12910" s="26">
        <f>SUBTOTAL(9,C12909:C12909)</f>
        <v>7786.8</v>
      </c>
      <c r="D12910" s="26" t="str">
        <f>IF(E12910="","TOTAL","")</f>
        <v>TOTAL</v>
      </c>
    </row>
    <row r="12911" spans="1:5" outlineLevel="2" x14ac:dyDescent="0.35">
      <c r="A12911" s="11">
        <v>43861</v>
      </c>
      <c r="B12911" t="s">
        <v>368</v>
      </c>
      <c r="C12911" s="5">
        <v>98.84</v>
      </c>
      <c r="D12911" s="26" t="str">
        <f>IF(E12911="","TOTAL","")</f>
        <v/>
      </c>
      <c r="E12911" t="s">
        <v>79</v>
      </c>
    </row>
    <row r="12912" spans="1:5" outlineLevel="1" x14ac:dyDescent="0.35">
      <c r="A12912" s="25">
        <f>A12911</f>
        <v>43861</v>
      </c>
      <c r="B12912" s="24" t="str">
        <f>B12911</f>
        <v>ZNK PARTNERS LLC</v>
      </c>
      <c r="C12912" s="26">
        <f>SUBTOTAL(9,C12911:C12911)</f>
        <v>98.84</v>
      </c>
      <c r="D12912" s="26" t="str">
        <f>IF(E12912="","TOTAL","")</f>
        <v>TOTAL</v>
      </c>
    </row>
    <row r="12913" spans="1:5" outlineLevel="2" x14ac:dyDescent="0.35">
      <c r="A12913" s="11">
        <v>43861</v>
      </c>
      <c r="B12913" t="s">
        <v>73</v>
      </c>
      <c r="C12913" s="5">
        <v>327.68</v>
      </c>
      <c r="D12913" s="26" t="str">
        <f>IF(E12913="","TOTAL","")</f>
        <v/>
      </c>
      <c r="E12913" t="s">
        <v>81</v>
      </c>
    </row>
    <row r="12914" spans="1:5" outlineLevel="2" x14ac:dyDescent="0.35">
      <c r="A12914" s="11">
        <v>43861</v>
      </c>
      <c r="B12914" t="s">
        <v>73</v>
      </c>
      <c r="C12914" s="5">
        <v>226.3</v>
      </c>
      <c r="D12914" s="26" t="str">
        <f>IF(E12914="","TOTAL","")</f>
        <v/>
      </c>
      <c r="E12914" t="s">
        <v>81</v>
      </c>
    </row>
    <row r="12915" spans="1:5" outlineLevel="2" x14ac:dyDescent="0.35">
      <c r="A12915" s="11">
        <v>43861</v>
      </c>
      <c r="B12915" t="s">
        <v>73</v>
      </c>
      <c r="C12915" s="5">
        <v>51.33</v>
      </c>
      <c r="D12915" s="26" t="str">
        <f>IF(E12915="","TOTAL","")</f>
        <v/>
      </c>
      <c r="E12915" t="s">
        <v>81</v>
      </c>
    </row>
    <row r="12916" spans="1:5" outlineLevel="1" x14ac:dyDescent="0.35">
      <c r="A12916" s="25">
        <f>A12915</f>
        <v>43861</v>
      </c>
      <c r="B12916" s="24" t="str">
        <f>B12915</f>
        <v>LONGHORN BUS SALES</v>
      </c>
      <c r="C12916" s="26">
        <f>SUBTOTAL(9,C12913:C12915)</f>
        <v>605.31000000000006</v>
      </c>
      <c r="D12916" s="26" t="str">
        <f>IF(E12916="","TOTAL","")</f>
        <v>TOTAL</v>
      </c>
    </row>
    <row r="12917" spans="1:5" outlineLevel="2" x14ac:dyDescent="0.35">
      <c r="A12917" s="11">
        <v>43861</v>
      </c>
      <c r="B12917" t="s">
        <v>46</v>
      </c>
      <c r="C12917" s="5">
        <v>-41.78</v>
      </c>
      <c r="D12917" s="26" t="str">
        <f>IF(E12917="","TOTAL","")</f>
        <v/>
      </c>
      <c r="E12917" t="s">
        <v>81</v>
      </c>
    </row>
    <row r="12918" spans="1:5" outlineLevel="2" x14ac:dyDescent="0.35">
      <c r="A12918" s="11">
        <v>43861</v>
      </c>
      <c r="B12918" t="s">
        <v>46</v>
      </c>
      <c r="C12918" s="5">
        <v>38.24</v>
      </c>
      <c r="D12918" s="26" t="str">
        <f>IF(E12918="","TOTAL","")</f>
        <v/>
      </c>
      <c r="E12918" t="s">
        <v>81</v>
      </c>
    </row>
    <row r="12919" spans="1:5" outlineLevel="2" x14ac:dyDescent="0.35">
      <c r="A12919" s="11">
        <v>43861</v>
      </c>
      <c r="B12919" t="s">
        <v>46</v>
      </c>
      <c r="C12919" s="5">
        <v>235.85</v>
      </c>
      <c r="D12919" s="26" t="str">
        <f>IF(E12919="","TOTAL","")</f>
        <v/>
      </c>
      <c r="E12919" t="s">
        <v>81</v>
      </c>
    </row>
    <row r="12920" spans="1:5" outlineLevel="2" x14ac:dyDescent="0.35">
      <c r="A12920" s="11">
        <v>43861</v>
      </c>
      <c r="B12920" t="s">
        <v>46</v>
      </c>
      <c r="C12920" s="5">
        <v>58.01</v>
      </c>
      <c r="D12920" s="26" t="str">
        <f>IF(E12920="","TOTAL","")</f>
        <v/>
      </c>
      <c r="E12920" t="s">
        <v>81</v>
      </c>
    </row>
    <row r="12921" spans="1:5" outlineLevel="2" x14ac:dyDescent="0.35">
      <c r="A12921" s="11">
        <v>43861</v>
      </c>
      <c r="B12921" t="s">
        <v>46</v>
      </c>
      <c r="C12921" s="5">
        <v>8.8699999999999992</v>
      </c>
      <c r="D12921" s="26" t="str">
        <f>IF(E12921="","TOTAL","")</f>
        <v/>
      </c>
      <c r="E12921" t="s">
        <v>81</v>
      </c>
    </row>
    <row r="12922" spans="1:5" outlineLevel="2" x14ac:dyDescent="0.35">
      <c r="A12922" s="11">
        <v>43861</v>
      </c>
      <c r="B12922" t="s">
        <v>46</v>
      </c>
      <c r="C12922" s="5">
        <v>194.37</v>
      </c>
      <c r="D12922" s="26" t="str">
        <f>IF(E12922="","TOTAL","")</f>
        <v/>
      </c>
      <c r="E12922" t="s">
        <v>79</v>
      </c>
    </row>
    <row r="12923" spans="1:5" outlineLevel="2" x14ac:dyDescent="0.35">
      <c r="A12923" s="11">
        <v>43861</v>
      </c>
      <c r="B12923" t="s">
        <v>46</v>
      </c>
      <c r="C12923" s="5">
        <v>27.16</v>
      </c>
      <c r="D12923" s="26" t="str">
        <f>IF(E12923="","TOTAL","")</f>
        <v/>
      </c>
      <c r="E12923" t="s">
        <v>81</v>
      </c>
    </row>
    <row r="12924" spans="1:5" outlineLevel="2" x14ac:dyDescent="0.35">
      <c r="A12924" s="11">
        <v>43861</v>
      </c>
      <c r="B12924" t="s">
        <v>46</v>
      </c>
      <c r="C12924" s="5">
        <v>143.1</v>
      </c>
      <c r="D12924" s="26" t="str">
        <f>IF(E12924="","TOTAL","")</f>
        <v/>
      </c>
      <c r="E12924" t="s">
        <v>79</v>
      </c>
    </row>
    <row r="12925" spans="1:5" outlineLevel="2" x14ac:dyDescent="0.35">
      <c r="A12925" s="11">
        <v>43861</v>
      </c>
      <c r="B12925" t="s">
        <v>46</v>
      </c>
      <c r="C12925" s="5">
        <v>285.13</v>
      </c>
      <c r="D12925" s="26" t="str">
        <f>IF(E12925="","TOTAL","")</f>
        <v/>
      </c>
      <c r="E12925" t="s">
        <v>79</v>
      </c>
    </row>
    <row r="12926" spans="1:5" outlineLevel="2" x14ac:dyDescent="0.35">
      <c r="A12926" s="11">
        <v>43861</v>
      </c>
      <c r="B12926" t="s">
        <v>46</v>
      </c>
      <c r="C12926" s="5">
        <v>164.14</v>
      </c>
      <c r="D12926" s="26" t="str">
        <f>IF(E12926="","TOTAL","")</f>
        <v/>
      </c>
      <c r="E12926" t="s">
        <v>79</v>
      </c>
    </row>
    <row r="12927" spans="1:5" outlineLevel="2" x14ac:dyDescent="0.35">
      <c r="A12927" s="11">
        <v>43861</v>
      </c>
      <c r="B12927" t="s">
        <v>46</v>
      </c>
      <c r="C12927" s="5">
        <v>149.59</v>
      </c>
      <c r="D12927" s="26" t="str">
        <f>IF(E12927="","TOTAL","")</f>
        <v/>
      </c>
      <c r="E12927" t="s">
        <v>81</v>
      </c>
    </row>
    <row r="12928" spans="1:5" outlineLevel="2" x14ac:dyDescent="0.35">
      <c r="A12928" s="11">
        <v>43861</v>
      </c>
      <c r="B12928" t="s">
        <v>46</v>
      </c>
      <c r="C12928" s="5">
        <v>76.77</v>
      </c>
      <c r="D12928" s="26" t="str">
        <f>IF(E12928="","TOTAL","")</f>
        <v/>
      </c>
      <c r="E12928" t="s">
        <v>79</v>
      </c>
    </row>
    <row r="12929" spans="1:5" outlineLevel="2" x14ac:dyDescent="0.35">
      <c r="A12929" s="11">
        <v>43861</v>
      </c>
      <c r="B12929" t="s">
        <v>46</v>
      </c>
      <c r="C12929" s="5">
        <v>65.94</v>
      </c>
      <c r="D12929" s="26" t="str">
        <f>IF(E12929="","TOTAL","")</f>
        <v/>
      </c>
      <c r="E12929" t="s">
        <v>79</v>
      </c>
    </row>
    <row r="12930" spans="1:5" outlineLevel="1" x14ac:dyDescent="0.35">
      <c r="A12930" s="25">
        <f>A12929</f>
        <v>43861</v>
      </c>
      <c r="B12930" s="24" t="str">
        <f>B12929</f>
        <v>LOWE'S</v>
      </c>
      <c r="C12930" s="26">
        <f>SUBTOTAL(9,C12917:C12929)</f>
        <v>1405.39</v>
      </c>
      <c r="D12930" s="26" t="str">
        <f>IF(E12930="","TOTAL","")</f>
        <v>TOTAL</v>
      </c>
    </row>
    <row r="12931" spans="1:5" outlineLevel="2" x14ac:dyDescent="0.35">
      <c r="A12931" s="11">
        <v>43861</v>
      </c>
      <c r="B12931" t="s">
        <v>331</v>
      </c>
      <c r="C12931" s="5">
        <v>150.97</v>
      </c>
      <c r="D12931" s="26" t="str">
        <f>IF(E12931="","TOTAL","")</f>
        <v/>
      </c>
      <c r="E12931" t="s">
        <v>79</v>
      </c>
    </row>
    <row r="12932" spans="1:5" outlineLevel="1" x14ac:dyDescent="0.35">
      <c r="A12932" s="25">
        <f>A12931</f>
        <v>43861</v>
      </c>
      <c r="B12932" s="24" t="str">
        <f>B12931</f>
        <v>LUCKS MUSIC LIBRARY</v>
      </c>
      <c r="C12932" s="26">
        <f>SUBTOTAL(9,C12931:C12931)</f>
        <v>150.97</v>
      </c>
      <c r="D12932" s="26" t="str">
        <f>IF(E12932="","TOTAL","")</f>
        <v>TOTAL</v>
      </c>
    </row>
    <row r="12933" spans="1:5" outlineLevel="2" x14ac:dyDescent="0.35">
      <c r="A12933" s="11">
        <v>43861</v>
      </c>
      <c r="B12933" t="s">
        <v>1598</v>
      </c>
      <c r="C12933" s="5">
        <v>75</v>
      </c>
      <c r="D12933" s="26" t="str">
        <f>IF(E12933="","TOTAL","")</f>
        <v/>
      </c>
      <c r="E12933" t="s">
        <v>77</v>
      </c>
    </row>
    <row r="12934" spans="1:5" outlineLevel="1" x14ac:dyDescent="0.35">
      <c r="A12934" s="25">
        <f>A12933</f>
        <v>43861</v>
      </c>
      <c r="B12934" s="24" t="str">
        <f>B12933</f>
        <v>DEEPAK LUMBA</v>
      </c>
      <c r="C12934" s="26">
        <f>SUBTOTAL(9,C12933:C12933)</f>
        <v>75</v>
      </c>
      <c r="D12934" s="26" t="str">
        <f>IF(E12934="","TOTAL","")</f>
        <v>TOTAL</v>
      </c>
    </row>
    <row r="12935" spans="1:5" outlineLevel="2" x14ac:dyDescent="0.35">
      <c r="A12935" s="11">
        <v>43861</v>
      </c>
      <c r="B12935" t="s">
        <v>1031</v>
      </c>
      <c r="C12935" s="5">
        <v>135</v>
      </c>
      <c r="D12935" s="26" t="str">
        <f>IF(E12935="","TOTAL","")</f>
        <v/>
      </c>
      <c r="E12935" t="s">
        <v>77</v>
      </c>
    </row>
    <row r="12936" spans="1:5" outlineLevel="2" x14ac:dyDescent="0.35">
      <c r="A12936" s="11">
        <v>43861</v>
      </c>
      <c r="B12936" t="s">
        <v>1031</v>
      </c>
      <c r="C12936" s="5">
        <v>125</v>
      </c>
      <c r="D12936" s="26" t="str">
        <f>IF(E12936="","TOTAL","")</f>
        <v/>
      </c>
      <c r="E12936" t="s">
        <v>77</v>
      </c>
    </row>
    <row r="12937" spans="1:5" outlineLevel="1" x14ac:dyDescent="0.35">
      <c r="A12937" s="25">
        <f>A12936</f>
        <v>43861</v>
      </c>
      <c r="B12937" s="24" t="str">
        <f>B12936</f>
        <v>EDWARD B LYON</v>
      </c>
      <c r="C12937" s="26">
        <f>SUBTOTAL(9,C12935:C12936)</f>
        <v>260</v>
      </c>
      <c r="D12937" s="26" t="str">
        <f>IF(E12937="","TOTAL","")</f>
        <v>TOTAL</v>
      </c>
    </row>
    <row r="12938" spans="1:5" outlineLevel="2" x14ac:dyDescent="0.35">
      <c r="A12938" s="11">
        <v>43861</v>
      </c>
      <c r="B12938" t="s">
        <v>458</v>
      </c>
      <c r="C12938" s="5">
        <v>130</v>
      </c>
      <c r="D12938" s="26" t="str">
        <f>IF(E12938="","TOTAL","")</f>
        <v/>
      </c>
      <c r="E12938" t="s">
        <v>79</v>
      </c>
    </row>
    <row r="12939" spans="1:5" outlineLevel="1" x14ac:dyDescent="0.35">
      <c r="A12939" s="25">
        <f>A12938</f>
        <v>43861</v>
      </c>
      <c r="B12939" s="24" t="str">
        <f>B12938</f>
        <v>MAA AMERICAN MATHEMATICS COMPETITIO</v>
      </c>
      <c r="C12939" s="26">
        <f>SUBTOTAL(9,C12938:C12938)</f>
        <v>130</v>
      </c>
      <c r="D12939" s="26" t="str">
        <f>IF(E12939="","TOTAL","")</f>
        <v>TOTAL</v>
      </c>
    </row>
    <row r="12940" spans="1:5" outlineLevel="2" x14ac:dyDescent="0.35">
      <c r="A12940" s="11">
        <v>43861</v>
      </c>
      <c r="B12940" t="s">
        <v>773</v>
      </c>
      <c r="C12940" s="5">
        <v>125</v>
      </c>
      <c r="D12940" s="26" t="str">
        <f>IF(E12940="","TOTAL","")</f>
        <v/>
      </c>
      <c r="E12940" t="s">
        <v>77</v>
      </c>
    </row>
    <row r="12941" spans="1:5" outlineLevel="2" x14ac:dyDescent="0.35">
      <c r="A12941" s="11">
        <v>43861</v>
      </c>
      <c r="B12941" t="s">
        <v>773</v>
      </c>
      <c r="C12941" s="5">
        <v>125</v>
      </c>
      <c r="D12941" s="26" t="str">
        <f>IF(E12941="","TOTAL","")</f>
        <v/>
      </c>
      <c r="E12941" t="s">
        <v>77</v>
      </c>
    </row>
    <row r="12942" spans="1:5" outlineLevel="1" x14ac:dyDescent="0.35">
      <c r="A12942" s="25">
        <f>A12941</f>
        <v>43861</v>
      </c>
      <c r="B12942" s="24" t="str">
        <f>B12941</f>
        <v>DEREK MACHART</v>
      </c>
      <c r="C12942" s="26">
        <f>SUBTOTAL(9,C12940:C12941)</f>
        <v>250</v>
      </c>
      <c r="D12942" s="26" t="str">
        <f>IF(E12942="","TOTAL","")</f>
        <v>TOTAL</v>
      </c>
    </row>
    <row r="12943" spans="1:5" outlineLevel="2" x14ac:dyDescent="0.35">
      <c r="A12943" s="11">
        <v>43861</v>
      </c>
      <c r="B12943" t="s">
        <v>1600</v>
      </c>
      <c r="C12943" s="5">
        <v>115</v>
      </c>
      <c r="D12943" s="26" t="str">
        <f>IF(E12943="","TOTAL","")</f>
        <v/>
      </c>
      <c r="E12943" t="s">
        <v>77</v>
      </c>
    </row>
    <row r="12944" spans="1:5" outlineLevel="2" x14ac:dyDescent="0.35">
      <c r="A12944" s="11">
        <v>43861</v>
      </c>
      <c r="B12944" t="s">
        <v>1600</v>
      </c>
      <c r="C12944" s="5">
        <v>135</v>
      </c>
      <c r="D12944" s="26" t="str">
        <f>IF(E12944="","TOTAL","")</f>
        <v/>
      </c>
      <c r="E12944" t="s">
        <v>77</v>
      </c>
    </row>
    <row r="12945" spans="1:5" outlineLevel="1" x14ac:dyDescent="0.35">
      <c r="A12945" s="25">
        <f>A12944</f>
        <v>43861</v>
      </c>
      <c r="B12945" s="24" t="str">
        <f>B12944</f>
        <v>JUAN C MACHUCA</v>
      </c>
      <c r="C12945" s="26">
        <f>SUBTOTAL(9,C12943:C12944)</f>
        <v>250</v>
      </c>
      <c r="D12945" s="26" t="str">
        <f>IF(E12945="","TOTAL","")</f>
        <v>TOTAL</v>
      </c>
    </row>
    <row r="12946" spans="1:5" outlineLevel="2" x14ac:dyDescent="0.35">
      <c r="A12946" s="11">
        <v>43861</v>
      </c>
      <c r="B12946" t="s">
        <v>18</v>
      </c>
      <c r="C12946" s="5">
        <v>2979.78</v>
      </c>
      <c r="D12946" s="26" t="str">
        <f>IF(E12946="","TOTAL","")</f>
        <v/>
      </c>
      <c r="E12946" t="s">
        <v>79</v>
      </c>
    </row>
    <row r="12947" spans="1:5" outlineLevel="2" x14ac:dyDescent="0.35">
      <c r="A12947" s="11">
        <v>43861</v>
      </c>
      <c r="B12947" t="s">
        <v>18</v>
      </c>
      <c r="C12947" s="5">
        <v>851.33</v>
      </c>
      <c r="D12947" s="26" t="str">
        <f>IF(E12947="","TOTAL","")</f>
        <v/>
      </c>
      <c r="E12947" t="s">
        <v>80</v>
      </c>
    </row>
    <row r="12948" spans="1:5" outlineLevel="2" x14ac:dyDescent="0.35">
      <c r="A12948" s="11">
        <v>43861</v>
      </c>
      <c r="B12948" t="s">
        <v>18</v>
      </c>
      <c r="C12948" s="5">
        <v>334.15</v>
      </c>
      <c r="D12948" s="26" t="str">
        <f>IF(E12948="","TOTAL","")</f>
        <v/>
      </c>
      <c r="E12948" t="s">
        <v>80</v>
      </c>
    </row>
    <row r="12949" spans="1:5" outlineLevel="2" x14ac:dyDescent="0.35">
      <c r="A12949" s="11">
        <v>43861</v>
      </c>
      <c r="B12949" t="s">
        <v>18</v>
      </c>
      <c r="C12949" s="5">
        <v>3449.33</v>
      </c>
      <c r="D12949" s="26" t="str">
        <f>IF(E12949="","TOTAL","")</f>
        <v/>
      </c>
      <c r="E12949" t="s">
        <v>1080</v>
      </c>
    </row>
    <row r="12950" spans="1:5" outlineLevel="2" x14ac:dyDescent="0.35">
      <c r="A12950" s="11">
        <v>43861</v>
      </c>
      <c r="B12950" t="s">
        <v>18</v>
      </c>
      <c r="C12950" s="5">
        <v>253.83</v>
      </c>
      <c r="D12950" s="26" t="str">
        <f>IF(E12950="","TOTAL","")</f>
        <v/>
      </c>
      <c r="E12950" t="s">
        <v>1080</v>
      </c>
    </row>
    <row r="12951" spans="1:5" outlineLevel="1" x14ac:dyDescent="0.35">
      <c r="A12951" s="25">
        <f>A12950</f>
        <v>43861</v>
      </c>
      <c r="B12951" s="24" t="str">
        <f>B12950</f>
        <v>MACKIN EDUCATIONAL RES</v>
      </c>
      <c r="C12951" s="26">
        <f>SUBTOTAL(9,C12946:C12950)</f>
        <v>7868.42</v>
      </c>
      <c r="D12951" s="26" t="str">
        <f>IF(E12951="","TOTAL","")</f>
        <v>TOTAL</v>
      </c>
    </row>
    <row r="12952" spans="1:5" outlineLevel="2" x14ac:dyDescent="0.35">
      <c r="A12952" s="11">
        <v>43861</v>
      </c>
      <c r="B12952" t="s">
        <v>775</v>
      </c>
      <c r="C12952" s="5">
        <v>683.05</v>
      </c>
      <c r="D12952" s="26" t="str">
        <f>IF(E12952="","TOTAL","")</f>
        <v/>
      </c>
      <c r="E12952" t="s">
        <v>99</v>
      </c>
    </row>
    <row r="12953" spans="1:5" outlineLevel="1" x14ac:dyDescent="0.35">
      <c r="A12953" s="25">
        <f>A12952</f>
        <v>43861</v>
      </c>
      <c r="B12953" s="24" t="str">
        <f>B12952</f>
        <v>MAIN EVENT ENTERTAINMENT LP</v>
      </c>
      <c r="C12953" s="26">
        <f>SUBTOTAL(9,C12952:C12952)</f>
        <v>683.05</v>
      </c>
      <c r="D12953" s="26" t="str">
        <f>IF(E12953="","TOTAL","")</f>
        <v>TOTAL</v>
      </c>
    </row>
    <row r="12954" spans="1:5" outlineLevel="2" x14ac:dyDescent="0.35">
      <c r="A12954" s="11">
        <v>43861</v>
      </c>
      <c r="B12954" t="s">
        <v>2171</v>
      </c>
      <c r="C12954" s="5">
        <v>1050</v>
      </c>
      <c r="D12954" s="26" t="str">
        <f>IF(E12954="","TOTAL","")</f>
        <v/>
      </c>
      <c r="E12954" t="s">
        <v>99</v>
      </c>
    </row>
    <row r="12955" spans="1:5" outlineLevel="1" x14ac:dyDescent="0.35">
      <c r="A12955" s="25">
        <f>A12954</f>
        <v>43861</v>
      </c>
      <c r="B12955" s="24" t="str">
        <f>B12954</f>
        <v>MAKRU LLC</v>
      </c>
      <c r="C12955" s="26">
        <f>SUBTOTAL(9,C12954:C12954)</f>
        <v>1050</v>
      </c>
      <c r="D12955" s="26" t="str">
        <f>IF(E12955="","TOTAL","")</f>
        <v>TOTAL</v>
      </c>
    </row>
    <row r="12956" spans="1:5" outlineLevel="2" x14ac:dyDescent="0.35">
      <c r="A12956" s="11">
        <v>43861</v>
      </c>
      <c r="B12956" t="s">
        <v>1925</v>
      </c>
      <c r="C12956" s="5">
        <v>115</v>
      </c>
      <c r="D12956" s="26" t="str">
        <f>IF(E12956="","TOTAL","")</f>
        <v/>
      </c>
      <c r="E12956" t="s">
        <v>77</v>
      </c>
    </row>
    <row r="12957" spans="1:5" outlineLevel="1" x14ac:dyDescent="0.35">
      <c r="A12957" s="25">
        <f>A12956</f>
        <v>43861</v>
      </c>
      <c r="B12957" s="24" t="str">
        <f>B12956</f>
        <v>HOLLIS R MANAKER</v>
      </c>
      <c r="C12957" s="26">
        <f>SUBTOTAL(9,C12956:C12956)</f>
        <v>115</v>
      </c>
      <c r="D12957" s="26" t="str">
        <f>IF(E12957="","TOTAL","")</f>
        <v>TOTAL</v>
      </c>
    </row>
    <row r="12958" spans="1:5" outlineLevel="2" x14ac:dyDescent="0.35">
      <c r="A12958" s="11">
        <v>43861</v>
      </c>
      <c r="B12958" t="s">
        <v>209</v>
      </c>
      <c r="C12958" s="5">
        <v>154.88999999999999</v>
      </c>
      <c r="D12958" s="26" t="str">
        <f>IF(E12958="","TOTAL","")</f>
        <v/>
      </c>
      <c r="E12958" t="s">
        <v>89</v>
      </c>
    </row>
    <row r="12959" spans="1:5" outlineLevel="2" x14ac:dyDescent="0.35">
      <c r="A12959" s="11">
        <v>43861</v>
      </c>
      <c r="B12959" t="s">
        <v>209</v>
      </c>
      <c r="C12959" s="5">
        <v>549.62</v>
      </c>
      <c r="D12959" s="26" t="str">
        <f>IF(E12959="","TOTAL","")</f>
        <v/>
      </c>
      <c r="E12959" t="s">
        <v>93</v>
      </c>
    </row>
    <row r="12960" spans="1:5" outlineLevel="2" x14ac:dyDescent="0.35">
      <c r="A12960" s="11">
        <v>43861</v>
      </c>
      <c r="B12960" t="s">
        <v>209</v>
      </c>
      <c r="C12960" s="5">
        <v>250</v>
      </c>
      <c r="D12960" s="26" t="str">
        <f>IF(E12960="","TOTAL","")</f>
        <v/>
      </c>
      <c r="E12960" t="s">
        <v>93</v>
      </c>
    </row>
    <row r="12961" spans="1:5" outlineLevel="2" x14ac:dyDescent="0.35">
      <c r="A12961" s="11">
        <v>43861</v>
      </c>
      <c r="B12961" t="s">
        <v>209</v>
      </c>
      <c r="C12961" s="5">
        <v>-15.09</v>
      </c>
      <c r="D12961" s="26" t="str">
        <f>IF(E12961="","TOTAL","")</f>
        <v/>
      </c>
      <c r="E12961" t="s">
        <v>93</v>
      </c>
    </row>
    <row r="12962" spans="1:5" outlineLevel="2" x14ac:dyDescent="0.35">
      <c r="A12962" s="11">
        <v>43861</v>
      </c>
      <c r="B12962" t="s">
        <v>209</v>
      </c>
      <c r="C12962" s="5">
        <v>197.97</v>
      </c>
      <c r="D12962" s="26" t="str">
        <f>IF(E12962="","TOTAL","")</f>
        <v/>
      </c>
      <c r="E12962" t="s">
        <v>93</v>
      </c>
    </row>
    <row r="12963" spans="1:5" outlineLevel="2" x14ac:dyDescent="0.35">
      <c r="A12963" s="11">
        <v>43861</v>
      </c>
      <c r="B12963" t="s">
        <v>209</v>
      </c>
      <c r="C12963" s="5">
        <v>35.979999999999997</v>
      </c>
      <c r="D12963" s="26" t="str">
        <f>IF(E12963="","TOTAL","")</f>
        <v/>
      </c>
      <c r="E12963" t="s">
        <v>93</v>
      </c>
    </row>
    <row r="12964" spans="1:5" outlineLevel="1" x14ac:dyDescent="0.35">
      <c r="A12964" s="25">
        <f>A12963</f>
        <v>43861</v>
      </c>
      <c r="B12964" s="24" t="str">
        <f>B12963</f>
        <v>M P FRY LLC</v>
      </c>
      <c r="C12964" s="26">
        <f>SUBTOTAL(9,C12958:C12963)</f>
        <v>1173.3699999999999</v>
      </c>
      <c r="D12964" s="26" t="str">
        <f>IF(E12964="","TOTAL","")</f>
        <v>TOTAL</v>
      </c>
    </row>
    <row r="12965" spans="1:5" outlineLevel="2" x14ac:dyDescent="0.35">
      <c r="A12965" s="11">
        <v>43861</v>
      </c>
      <c r="B12965" t="s">
        <v>2172</v>
      </c>
      <c r="C12965" s="5">
        <v>667.52</v>
      </c>
      <c r="D12965" s="26" t="str">
        <f>IF(E12965="","TOTAL","")</f>
        <v/>
      </c>
      <c r="E12965" t="s">
        <v>97</v>
      </c>
    </row>
    <row r="12966" spans="1:5" outlineLevel="1" x14ac:dyDescent="0.35">
      <c r="A12966" s="25">
        <f>A12965</f>
        <v>43861</v>
      </c>
      <c r="B12966" s="24" t="str">
        <f>B12965</f>
        <v>COURTYARD BY MARRIOTT</v>
      </c>
      <c r="C12966" s="26">
        <f>SUBTOTAL(9,C12965:C12965)</f>
        <v>667.52</v>
      </c>
      <c r="D12966" s="26" t="str">
        <f>IF(E12966="","TOTAL","")</f>
        <v>TOTAL</v>
      </c>
    </row>
    <row r="12967" spans="1:5" outlineLevel="2" x14ac:dyDescent="0.35">
      <c r="A12967" s="11">
        <v>43861</v>
      </c>
      <c r="B12967" t="s">
        <v>2173</v>
      </c>
      <c r="C12967" s="5">
        <v>1312.74</v>
      </c>
      <c r="D12967" s="26" t="str">
        <f>IF(E12967="","TOTAL","")</f>
        <v/>
      </c>
      <c r="E12967" t="s">
        <v>97</v>
      </c>
    </row>
    <row r="12968" spans="1:5" outlineLevel="1" x14ac:dyDescent="0.35">
      <c r="A12968" s="25">
        <f>A12967</f>
        <v>43861</v>
      </c>
      <c r="B12968" s="24" t="str">
        <f>B12967</f>
        <v>COURTYARD MARRIOTT</v>
      </c>
      <c r="C12968" s="26">
        <f>SUBTOTAL(9,C12967:C12967)</f>
        <v>1312.74</v>
      </c>
      <c r="D12968" s="26" t="str">
        <f>IF(E12968="","TOTAL","")</f>
        <v>TOTAL</v>
      </c>
    </row>
    <row r="12969" spans="1:5" outlineLevel="2" x14ac:dyDescent="0.35">
      <c r="A12969" s="11">
        <v>43861</v>
      </c>
      <c r="B12969" t="s">
        <v>1035</v>
      </c>
      <c r="C12969" s="5">
        <v>492</v>
      </c>
      <c r="D12969" s="26" t="str">
        <f>IF(E12969="","TOTAL","")</f>
        <v/>
      </c>
      <c r="E12969" t="s">
        <v>97</v>
      </c>
    </row>
    <row r="12970" spans="1:5" outlineLevel="2" x14ac:dyDescent="0.35">
      <c r="A12970" s="11">
        <v>43861</v>
      </c>
      <c r="B12970" t="s">
        <v>1035</v>
      </c>
      <c r="C12970" s="5">
        <v>59.04</v>
      </c>
      <c r="D12970" s="26" t="str">
        <f>IF(E12970="","TOTAL","")</f>
        <v/>
      </c>
      <c r="E12970" t="s">
        <v>97</v>
      </c>
    </row>
    <row r="12971" spans="1:5" outlineLevel="1" x14ac:dyDescent="0.35">
      <c r="A12971" s="25">
        <f>A12970</f>
        <v>43861</v>
      </c>
      <c r="B12971" s="24" t="str">
        <f>B12970</f>
        <v>MARRIOTT HOTEL RIVER CENTER</v>
      </c>
      <c r="C12971" s="26">
        <f>SUBTOTAL(9,C12969:C12970)</f>
        <v>551.04</v>
      </c>
      <c r="D12971" s="26" t="str">
        <f>IF(E12971="","TOTAL","")</f>
        <v>TOTAL</v>
      </c>
    </row>
    <row r="12972" spans="1:5" outlineLevel="2" x14ac:dyDescent="0.35">
      <c r="A12972" s="11">
        <v>43861</v>
      </c>
      <c r="B12972" t="s">
        <v>1332</v>
      </c>
      <c r="C12972" s="5">
        <v>457.62</v>
      </c>
      <c r="D12972" s="26" t="str">
        <f>IF(E12972="","TOTAL","")</f>
        <v/>
      </c>
      <c r="E12972" t="s">
        <v>97</v>
      </c>
    </row>
    <row r="12973" spans="1:5" outlineLevel="1" x14ac:dyDescent="0.35">
      <c r="A12973" s="25">
        <f>A12972</f>
        <v>43861</v>
      </c>
      <c r="B12973" s="24" t="str">
        <f>B12972</f>
        <v>J W MARRIOTT AUSTIN</v>
      </c>
      <c r="C12973" s="26">
        <f>SUBTOTAL(9,C12972:C12972)</f>
        <v>457.62</v>
      </c>
      <c r="D12973" s="26" t="str">
        <f>IF(E12973="","TOTAL","")</f>
        <v>TOTAL</v>
      </c>
    </row>
    <row r="12974" spans="1:5" outlineLevel="2" x14ac:dyDescent="0.35">
      <c r="A12974" s="11">
        <v>43861</v>
      </c>
      <c r="B12974" t="s">
        <v>1332</v>
      </c>
      <c r="C12974" s="5">
        <v>686.43</v>
      </c>
      <c r="D12974" s="26" t="str">
        <f>IF(E12974="","TOTAL","")</f>
        <v/>
      </c>
      <c r="E12974" t="s">
        <v>97</v>
      </c>
    </row>
    <row r="12975" spans="1:5" outlineLevel="1" x14ac:dyDescent="0.35">
      <c r="A12975" s="25">
        <f>A12974</f>
        <v>43861</v>
      </c>
      <c r="B12975" s="24" t="str">
        <f>B12974</f>
        <v>J W MARRIOTT AUSTIN</v>
      </c>
      <c r="C12975" s="26">
        <f>SUBTOTAL(9,C12974:C12974)</f>
        <v>686.43</v>
      </c>
      <c r="D12975" s="26" t="str">
        <f>IF(E12975="","TOTAL","")</f>
        <v>TOTAL</v>
      </c>
    </row>
    <row r="12976" spans="1:5" outlineLevel="2" x14ac:dyDescent="0.35">
      <c r="A12976" s="11">
        <v>43861</v>
      </c>
      <c r="B12976" t="s">
        <v>2174</v>
      </c>
      <c r="C12976" s="5">
        <v>2313.7199999999998</v>
      </c>
      <c r="D12976" s="26" t="str">
        <f>IF(E12976="","TOTAL","")</f>
        <v/>
      </c>
      <c r="E12976" t="s">
        <v>97</v>
      </c>
    </row>
    <row r="12977" spans="1:5" outlineLevel="1" x14ac:dyDescent="0.35">
      <c r="A12977" s="25">
        <f>A12976</f>
        <v>43861</v>
      </c>
      <c r="B12977" s="24" t="str">
        <f>B12976</f>
        <v>THE RITZ-CARLTON - SAN FRANCISCO</v>
      </c>
      <c r="C12977" s="26">
        <f>SUBTOTAL(9,C12976:C12976)</f>
        <v>2313.7199999999998</v>
      </c>
      <c r="D12977" s="26" t="str">
        <f>IF(E12977="","TOTAL","")</f>
        <v>TOTAL</v>
      </c>
    </row>
    <row r="12978" spans="1:5" outlineLevel="2" x14ac:dyDescent="0.35">
      <c r="A12978" s="11">
        <v>43861</v>
      </c>
      <c r="B12978" t="s">
        <v>2175</v>
      </c>
      <c r="C12978" s="5">
        <v>375.57</v>
      </c>
      <c r="D12978" s="26" t="str">
        <f>IF(E12978="","TOTAL","")</f>
        <v/>
      </c>
      <c r="E12978" t="s">
        <v>97</v>
      </c>
    </row>
    <row r="12979" spans="1:5" outlineLevel="1" x14ac:dyDescent="0.35">
      <c r="A12979" s="25">
        <f>A12978</f>
        <v>43861</v>
      </c>
      <c r="B12979" s="24" t="str">
        <f>B12978</f>
        <v>SHERATON MCKINNEY HOTEL</v>
      </c>
      <c r="C12979" s="26">
        <f>SUBTOTAL(9,C12978:C12978)</f>
        <v>375.57</v>
      </c>
      <c r="D12979" s="26" t="str">
        <f>IF(E12979="","TOTAL","")</f>
        <v>TOTAL</v>
      </c>
    </row>
    <row r="12980" spans="1:5" outlineLevel="2" x14ac:dyDescent="0.35">
      <c r="A12980" s="11">
        <v>43861</v>
      </c>
      <c r="B12980" t="s">
        <v>2176</v>
      </c>
      <c r="C12980" s="5">
        <v>300</v>
      </c>
      <c r="D12980" s="26" t="str">
        <f>IF(E12980="","TOTAL","")</f>
        <v/>
      </c>
      <c r="E12980" t="s">
        <v>93</v>
      </c>
    </row>
    <row r="12981" spans="1:5" outlineLevel="1" x14ac:dyDescent="0.35">
      <c r="A12981" s="25">
        <f>A12980</f>
        <v>43861</v>
      </c>
      <c r="B12981" s="24" t="str">
        <f>B12980</f>
        <v>RALPH MARRON</v>
      </c>
      <c r="C12981" s="26">
        <f>SUBTOTAL(9,C12980:C12980)</f>
        <v>300</v>
      </c>
      <c r="D12981" s="26" t="str">
        <f>IF(E12981="","TOTAL","")</f>
        <v>TOTAL</v>
      </c>
    </row>
    <row r="12982" spans="1:5" outlineLevel="2" x14ac:dyDescent="0.35">
      <c r="A12982" s="11">
        <v>43861</v>
      </c>
      <c r="B12982" t="s">
        <v>2177</v>
      </c>
      <c r="C12982" s="5">
        <v>67.5</v>
      </c>
      <c r="D12982" s="26" t="str">
        <f>IF(E12982="","TOTAL","")</f>
        <v/>
      </c>
      <c r="E12982" t="s">
        <v>77</v>
      </c>
    </row>
    <row r="12983" spans="1:5" outlineLevel="2" x14ac:dyDescent="0.35">
      <c r="A12983" s="11">
        <v>43861</v>
      </c>
      <c r="B12983" t="s">
        <v>2177</v>
      </c>
      <c r="C12983" s="5">
        <v>67.5</v>
      </c>
      <c r="D12983" s="26" t="str">
        <f>IF(E12983="","TOTAL","")</f>
        <v/>
      </c>
      <c r="E12983" t="s">
        <v>77</v>
      </c>
    </row>
    <row r="12984" spans="1:5" outlineLevel="1" x14ac:dyDescent="0.35">
      <c r="A12984" s="25">
        <f>A12983</f>
        <v>43861</v>
      </c>
      <c r="B12984" s="24" t="str">
        <f>B12983</f>
        <v>ARNOLD W MARTIN</v>
      </c>
      <c r="C12984" s="26">
        <f>SUBTOTAL(9,C12982:C12983)</f>
        <v>135</v>
      </c>
      <c r="D12984" s="26" t="str">
        <f>IF(E12984="","TOTAL","")</f>
        <v>TOTAL</v>
      </c>
    </row>
    <row r="12985" spans="1:5" outlineLevel="2" x14ac:dyDescent="0.35">
      <c r="A12985" s="11">
        <v>43861</v>
      </c>
      <c r="B12985" t="s">
        <v>777</v>
      </c>
      <c r="C12985" s="5">
        <v>125</v>
      </c>
      <c r="D12985" s="26" t="str">
        <f>IF(E12985="","TOTAL","")</f>
        <v/>
      </c>
      <c r="E12985" t="s">
        <v>77</v>
      </c>
    </row>
    <row r="12986" spans="1:5" outlineLevel="1" x14ac:dyDescent="0.35">
      <c r="A12986" s="25">
        <f>A12985</f>
        <v>43861</v>
      </c>
      <c r="B12986" s="24" t="str">
        <f>B12985</f>
        <v>DONALD LLOYD MARTIN</v>
      </c>
      <c r="C12986" s="26">
        <f>SUBTOTAL(9,C12985:C12985)</f>
        <v>125</v>
      </c>
      <c r="D12986" s="26" t="str">
        <f>IF(E12986="","TOTAL","")</f>
        <v>TOTAL</v>
      </c>
    </row>
    <row r="12987" spans="1:5" outlineLevel="2" x14ac:dyDescent="0.35">
      <c r="A12987" s="11">
        <v>43861</v>
      </c>
      <c r="B12987" t="s">
        <v>1612</v>
      </c>
      <c r="C12987" s="5">
        <v>115</v>
      </c>
      <c r="D12987" s="26" t="str">
        <f>IF(E12987="","TOTAL","")</f>
        <v/>
      </c>
      <c r="E12987" t="s">
        <v>77</v>
      </c>
    </row>
    <row r="12988" spans="1:5" outlineLevel="1" x14ac:dyDescent="0.35">
      <c r="A12988" s="25">
        <f>A12987</f>
        <v>43861</v>
      </c>
      <c r="B12988" s="24" t="str">
        <f>B12987</f>
        <v>MARCUS MARTIN</v>
      </c>
      <c r="C12988" s="26">
        <f>SUBTOTAL(9,C12987:C12987)</f>
        <v>115</v>
      </c>
      <c r="D12988" s="26" t="str">
        <f>IF(E12988="","TOTAL","")</f>
        <v>TOTAL</v>
      </c>
    </row>
    <row r="12989" spans="1:5" outlineLevel="2" x14ac:dyDescent="0.35">
      <c r="A12989" s="11">
        <v>43861</v>
      </c>
      <c r="B12989" t="s">
        <v>2178</v>
      </c>
      <c r="C12989" s="5">
        <v>67.5</v>
      </c>
      <c r="D12989" s="26" t="str">
        <f>IF(E12989="","TOTAL","")</f>
        <v/>
      </c>
      <c r="E12989" t="s">
        <v>77</v>
      </c>
    </row>
    <row r="12990" spans="1:5" outlineLevel="2" x14ac:dyDescent="0.35">
      <c r="A12990" s="11">
        <v>43861</v>
      </c>
      <c r="B12990" t="s">
        <v>2178</v>
      </c>
      <c r="C12990" s="5">
        <v>67.5</v>
      </c>
      <c r="D12990" s="26" t="str">
        <f>IF(E12990="","TOTAL","")</f>
        <v/>
      </c>
      <c r="E12990" t="s">
        <v>77</v>
      </c>
    </row>
    <row r="12991" spans="1:5" outlineLevel="2" x14ac:dyDescent="0.35">
      <c r="A12991" s="11">
        <v>43861</v>
      </c>
      <c r="B12991" t="s">
        <v>2178</v>
      </c>
      <c r="C12991" s="5">
        <v>155</v>
      </c>
      <c r="D12991" s="26" t="str">
        <f>IF(E12991="","TOTAL","")</f>
        <v/>
      </c>
      <c r="E12991" t="s">
        <v>77</v>
      </c>
    </row>
    <row r="12992" spans="1:5" outlineLevel="1" x14ac:dyDescent="0.35">
      <c r="A12992" s="25">
        <f>A12991</f>
        <v>43861</v>
      </c>
      <c r="B12992" s="24" t="str">
        <f>B12991</f>
        <v>JASON MARTINEZ</v>
      </c>
      <c r="C12992" s="26">
        <f>SUBTOTAL(9,C12989:C12991)</f>
        <v>290</v>
      </c>
      <c r="D12992" s="26" t="str">
        <f>IF(E12992="","TOTAL","")</f>
        <v>TOTAL</v>
      </c>
    </row>
    <row r="12993" spans="1:5" outlineLevel="2" x14ac:dyDescent="0.35">
      <c r="A12993" s="11">
        <v>43861</v>
      </c>
      <c r="B12993" t="s">
        <v>778</v>
      </c>
      <c r="C12993" s="5">
        <v>28.3</v>
      </c>
      <c r="D12993" s="26" t="str">
        <f>IF(E12993="","TOTAL","")</f>
        <v/>
      </c>
      <c r="E12993" t="s">
        <v>100</v>
      </c>
    </row>
    <row r="12994" spans="1:5" outlineLevel="2" x14ac:dyDescent="0.35">
      <c r="A12994" s="11">
        <v>43861</v>
      </c>
      <c r="B12994" t="s">
        <v>778</v>
      </c>
      <c r="C12994" s="5">
        <v>100.05</v>
      </c>
      <c r="D12994" s="26" t="str">
        <f>IF(E12994="","TOTAL","")</f>
        <v/>
      </c>
      <c r="E12994" t="s">
        <v>100</v>
      </c>
    </row>
    <row r="12995" spans="1:5" outlineLevel="2" x14ac:dyDescent="0.35">
      <c r="A12995" s="11">
        <v>43861</v>
      </c>
      <c r="B12995" t="s">
        <v>778</v>
      </c>
      <c r="C12995" s="5">
        <v>149.53</v>
      </c>
      <c r="D12995" s="26" t="str">
        <f>IF(E12995="","TOTAL","")</f>
        <v/>
      </c>
      <c r="E12995" t="s">
        <v>100</v>
      </c>
    </row>
    <row r="12996" spans="1:5" outlineLevel="2" x14ac:dyDescent="0.35">
      <c r="A12996" s="11">
        <v>43861</v>
      </c>
      <c r="B12996" t="s">
        <v>778</v>
      </c>
      <c r="C12996" s="5">
        <v>626.61</v>
      </c>
      <c r="D12996" s="26" t="str">
        <f>IF(E12996="","TOTAL","")</f>
        <v/>
      </c>
      <c r="E12996" t="s">
        <v>100</v>
      </c>
    </row>
    <row r="12997" spans="1:5" outlineLevel="2" x14ac:dyDescent="0.35">
      <c r="A12997" s="11">
        <v>43861</v>
      </c>
      <c r="B12997" t="s">
        <v>778</v>
      </c>
      <c r="C12997" s="5">
        <v>3.1</v>
      </c>
      <c r="D12997" s="26" t="str">
        <f>IF(E12997="","TOTAL","")</f>
        <v/>
      </c>
      <c r="E12997" t="s">
        <v>100</v>
      </c>
    </row>
    <row r="12998" spans="1:5" outlineLevel="2" x14ac:dyDescent="0.35">
      <c r="A12998" s="11">
        <v>43861</v>
      </c>
      <c r="B12998" t="s">
        <v>778</v>
      </c>
      <c r="C12998" s="5">
        <v>16461.96</v>
      </c>
      <c r="D12998" s="26" t="str">
        <f>IF(E12998="","TOTAL","")</f>
        <v/>
      </c>
      <c r="E12998" t="s">
        <v>100</v>
      </c>
    </row>
    <row r="12999" spans="1:5" outlineLevel="2" x14ac:dyDescent="0.35">
      <c r="A12999" s="11">
        <v>43861</v>
      </c>
      <c r="B12999" t="s">
        <v>778</v>
      </c>
      <c r="C12999" s="5">
        <v>972.48</v>
      </c>
      <c r="D12999" s="26" t="str">
        <f>IF(E12999="","TOTAL","")</f>
        <v/>
      </c>
      <c r="E12999" t="s">
        <v>100</v>
      </c>
    </row>
    <row r="13000" spans="1:5" outlineLevel="1" x14ac:dyDescent="0.35">
      <c r="A13000" s="25">
        <f>A12999</f>
        <v>43861</v>
      </c>
      <c r="B13000" s="24" t="str">
        <f>B12999</f>
        <v>MASON CREEK U D</v>
      </c>
      <c r="C13000" s="26">
        <f>SUBTOTAL(9,C12993:C12999)</f>
        <v>18342.03</v>
      </c>
      <c r="D13000" s="26" t="str">
        <f>IF(E13000="","TOTAL","")</f>
        <v>TOTAL</v>
      </c>
    </row>
    <row r="13001" spans="1:5" outlineLevel="2" x14ac:dyDescent="0.35">
      <c r="A13001" s="11">
        <v>43861</v>
      </c>
      <c r="B13001" t="s">
        <v>928</v>
      </c>
      <c r="C13001" s="5">
        <v>115.78</v>
      </c>
      <c r="D13001" s="26" t="str">
        <f>IF(E13001="","TOTAL","")</f>
        <v/>
      </c>
      <c r="E13001" t="s">
        <v>89</v>
      </c>
    </row>
    <row r="13002" spans="1:5" outlineLevel="1" x14ac:dyDescent="0.35">
      <c r="A13002" s="25">
        <f>A13001</f>
        <v>43861</v>
      </c>
      <c r="B13002" s="24" t="str">
        <f>B13001</f>
        <v>THE MASTER TEACHER</v>
      </c>
      <c r="C13002" s="26">
        <f>SUBTOTAL(9,C13001:C13001)</f>
        <v>115.78</v>
      </c>
      <c r="D13002" s="26" t="str">
        <f>IF(E13002="","TOTAL","")</f>
        <v>TOTAL</v>
      </c>
    </row>
    <row r="13003" spans="1:5" outlineLevel="2" x14ac:dyDescent="0.35">
      <c r="A13003" s="11">
        <v>43861</v>
      </c>
      <c r="B13003" t="s">
        <v>1930</v>
      </c>
      <c r="C13003" s="5">
        <v>1285</v>
      </c>
      <c r="D13003" s="26" t="str">
        <f>IF(E13003="","TOTAL","")</f>
        <v/>
      </c>
      <c r="E13003" t="s">
        <v>79</v>
      </c>
    </row>
    <row r="13004" spans="1:5" outlineLevel="1" x14ac:dyDescent="0.35">
      <c r="A13004" s="25">
        <f>A13003</f>
        <v>43861</v>
      </c>
      <c r="B13004" s="24" t="str">
        <f>B13003</f>
        <v>MATH WARM-UPS.COM</v>
      </c>
      <c r="C13004" s="26">
        <f>SUBTOTAL(9,C13003:C13003)</f>
        <v>1285</v>
      </c>
      <c r="D13004" s="26" t="str">
        <f>IF(E13004="","TOTAL","")</f>
        <v>TOTAL</v>
      </c>
    </row>
    <row r="13005" spans="1:5" outlineLevel="2" x14ac:dyDescent="0.35">
      <c r="A13005" s="11">
        <v>43861</v>
      </c>
      <c r="B13005" t="s">
        <v>2179</v>
      </c>
      <c r="C13005" s="5">
        <v>205</v>
      </c>
      <c r="D13005" s="26" t="str">
        <f>IF(E13005="","TOTAL","")</f>
        <v/>
      </c>
      <c r="E13005" t="s">
        <v>99</v>
      </c>
    </row>
    <row r="13006" spans="1:5" outlineLevel="1" x14ac:dyDescent="0.35">
      <c r="A13006" s="25">
        <f>A13005</f>
        <v>43861</v>
      </c>
      <c r="B13006" s="24" t="str">
        <f>B13005</f>
        <v>MAYDE CREEK HS THEATRE COMPANY BOOSTER CLUB</v>
      </c>
      <c r="C13006" s="26">
        <f>SUBTOTAL(9,C13005:C13005)</f>
        <v>205</v>
      </c>
      <c r="D13006" s="26" t="str">
        <f>IF(E13006="","TOTAL","")</f>
        <v>TOTAL</v>
      </c>
    </row>
    <row r="13007" spans="1:5" outlineLevel="2" x14ac:dyDescent="0.35">
      <c r="A13007" s="11">
        <v>43861</v>
      </c>
      <c r="B13007" t="s">
        <v>779</v>
      </c>
      <c r="C13007" s="5">
        <v>320</v>
      </c>
      <c r="D13007" s="26" t="str">
        <f>IF(E13007="","TOTAL","")</f>
        <v/>
      </c>
      <c r="E13007" t="s">
        <v>77</v>
      </c>
    </row>
    <row r="13008" spans="1:5" outlineLevel="1" x14ac:dyDescent="0.35">
      <c r="A13008" s="25">
        <f>A13007</f>
        <v>43861</v>
      </c>
      <c r="B13008" s="24" t="str">
        <f>B13007</f>
        <v>CONNOR SYLVESTER MCBRIDE</v>
      </c>
      <c r="C13008" s="26">
        <f>SUBTOTAL(9,C13007:C13007)</f>
        <v>320</v>
      </c>
      <c r="D13008" s="26" t="str">
        <f>IF(E13008="","TOTAL","")</f>
        <v>TOTAL</v>
      </c>
    </row>
    <row r="13009" spans="1:5" outlineLevel="2" x14ac:dyDescent="0.35">
      <c r="A13009" s="11">
        <v>43861</v>
      </c>
      <c r="B13009" t="s">
        <v>477</v>
      </c>
      <c r="C13009" s="5">
        <v>225</v>
      </c>
      <c r="D13009" s="26" t="str">
        <f>IF(E13009="","TOTAL","")</f>
        <v/>
      </c>
      <c r="E13009" t="s">
        <v>77</v>
      </c>
    </row>
    <row r="13010" spans="1:5" outlineLevel="1" x14ac:dyDescent="0.35">
      <c r="A13010" s="25">
        <f>A13009</f>
        <v>43861</v>
      </c>
      <c r="B13010" s="24" t="str">
        <f>B13009</f>
        <v>NORMAN WADE MCDONALD</v>
      </c>
      <c r="C13010" s="26">
        <f>SUBTOTAL(9,C13009:C13009)</f>
        <v>225</v>
      </c>
      <c r="D13010" s="26" t="str">
        <f>IF(E13010="","TOTAL","")</f>
        <v>TOTAL</v>
      </c>
    </row>
    <row r="13011" spans="1:5" outlineLevel="2" x14ac:dyDescent="0.35">
      <c r="A13011" s="11">
        <v>43861</v>
      </c>
      <c r="B13011" t="s">
        <v>2180</v>
      </c>
      <c r="C13011" s="5">
        <v>85</v>
      </c>
      <c r="D13011" s="26" t="str">
        <f>IF(E13011="","TOTAL","")</f>
        <v/>
      </c>
      <c r="E13011" t="s">
        <v>77</v>
      </c>
    </row>
    <row r="13012" spans="1:5" outlineLevel="1" x14ac:dyDescent="0.35">
      <c r="A13012" s="25">
        <f>A13011</f>
        <v>43861</v>
      </c>
      <c r="B13012" s="24" t="str">
        <f>B13011</f>
        <v>TOMMIE D MCDONALD</v>
      </c>
      <c r="C13012" s="26">
        <f>SUBTOTAL(9,C13011:C13011)</f>
        <v>85</v>
      </c>
      <c r="D13012" s="26" t="str">
        <f>IF(E13012="","TOTAL","")</f>
        <v>TOTAL</v>
      </c>
    </row>
    <row r="13013" spans="1:5" outlineLevel="2" x14ac:dyDescent="0.35">
      <c r="A13013" s="11">
        <v>43861</v>
      </c>
      <c r="B13013" t="s">
        <v>1614</v>
      </c>
      <c r="C13013" s="5">
        <v>4320</v>
      </c>
      <c r="D13013" s="26" t="str">
        <f>IF(E13013="","TOTAL","")</f>
        <v/>
      </c>
      <c r="E13013" t="s">
        <v>85</v>
      </c>
    </row>
    <row r="13014" spans="1:5" outlineLevel="1" x14ac:dyDescent="0.35">
      <c r="A13014" s="25">
        <f>A13013</f>
        <v>43861</v>
      </c>
      <c r="B13014" s="24" t="str">
        <f>B13013</f>
        <v>MCKENNA CONTRACTING INC</v>
      </c>
      <c r="C13014" s="26">
        <f>SUBTOTAL(9,C13013:C13013)</f>
        <v>4320</v>
      </c>
      <c r="D13014" s="26" t="str">
        <f>IF(E13014="","TOTAL","")</f>
        <v>TOTAL</v>
      </c>
    </row>
    <row r="13015" spans="1:5" outlineLevel="2" x14ac:dyDescent="0.35">
      <c r="A13015" s="11">
        <v>43861</v>
      </c>
      <c r="B13015" t="s">
        <v>780</v>
      </c>
      <c r="C13015" s="5">
        <v>85</v>
      </c>
      <c r="D13015" s="26" t="str">
        <f>IF(E13015="","TOTAL","")</f>
        <v/>
      </c>
      <c r="E13015" t="s">
        <v>77</v>
      </c>
    </row>
    <row r="13016" spans="1:5" outlineLevel="2" x14ac:dyDescent="0.35">
      <c r="A13016" s="11">
        <v>43861</v>
      </c>
      <c r="B13016" t="s">
        <v>780</v>
      </c>
      <c r="C13016" s="5">
        <v>65</v>
      </c>
      <c r="D13016" s="26" t="str">
        <f>IF(E13016="","TOTAL","")</f>
        <v/>
      </c>
      <c r="E13016" t="s">
        <v>77</v>
      </c>
    </row>
    <row r="13017" spans="1:5" outlineLevel="1" x14ac:dyDescent="0.35">
      <c r="A13017" s="25">
        <f>A13016</f>
        <v>43861</v>
      </c>
      <c r="B13017" s="24" t="str">
        <f>B13016</f>
        <v>KEITH T MCKINLEY</v>
      </c>
      <c r="C13017" s="26">
        <f>SUBTOTAL(9,C13015:C13016)</f>
        <v>150</v>
      </c>
      <c r="D13017" s="26" t="str">
        <f>IF(E13017="","TOTAL","")</f>
        <v>TOTAL</v>
      </c>
    </row>
    <row r="13018" spans="1:5" outlineLevel="2" x14ac:dyDescent="0.35">
      <c r="A13018" s="11">
        <v>43861</v>
      </c>
      <c r="B13018" t="s">
        <v>219</v>
      </c>
      <c r="C13018" s="5">
        <v>3131.05</v>
      </c>
      <c r="D13018" s="26" t="str">
        <f>IF(E13018="","TOTAL","")</f>
        <v/>
      </c>
      <c r="E13018" t="s">
        <v>79</v>
      </c>
    </row>
    <row r="13019" spans="1:5" outlineLevel="2" x14ac:dyDescent="0.35">
      <c r="A13019" s="11">
        <v>43861</v>
      </c>
      <c r="B13019" t="s">
        <v>219</v>
      </c>
      <c r="C13019" s="5">
        <v>77.78</v>
      </c>
      <c r="D13019" s="26" t="str">
        <f>IF(E13019="","TOTAL","")</f>
        <v/>
      </c>
      <c r="E13019" t="s">
        <v>79</v>
      </c>
    </row>
    <row r="13020" spans="1:5" outlineLevel="2" x14ac:dyDescent="0.35">
      <c r="A13020" s="11">
        <v>43861</v>
      </c>
      <c r="B13020" t="s">
        <v>219</v>
      </c>
      <c r="C13020" s="5">
        <v>534</v>
      </c>
      <c r="D13020" s="26" t="str">
        <f>IF(E13020="","TOTAL","")</f>
        <v/>
      </c>
      <c r="E13020" t="s">
        <v>79</v>
      </c>
    </row>
    <row r="13021" spans="1:5" outlineLevel="2" x14ac:dyDescent="0.35">
      <c r="A13021" s="11">
        <v>43861</v>
      </c>
      <c r="B13021" t="s">
        <v>219</v>
      </c>
      <c r="C13021" s="5">
        <v>238.35</v>
      </c>
      <c r="D13021" s="26" t="str">
        <f>IF(E13021="","TOTAL","")</f>
        <v/>
      </c>
      <c r="E13021" t="s">
        <v>79</v>
      </c>
    </row>
    <row r="13022" spans="1:5" outlineLevel="1" x14ac:dyDescent="0.35">
      <c r="A13022" s="25">
        <f>A13021</f>
        <v>43861</v>
      </c>
      <c r="B13022" s="24" t="str">
        <f>B13021</f>
        <v>MEDCO SUPPLY COMPANY</v>
      </c>
      <c r="C13022" s="26">
        <f>SUBTOTAL(9,C13018:C13021)</f>
        <v>3981.1800000000003</v>
      </c>
      <c r="D13022" s="26" t="str">
        <f>IF(E13022="","TOTAL","")</f>
        <v>TOTAL</v>
      </c>
    </row>
    <row r="13023" spans="1:5" outlineLevel="2" x14ac:dyDescent="0.35">
      <c r="A13023" s="11">
        <v>43861</v>
      </c>
      <c r="B13023" t="s">
        <v>218</v>
      </c>
      <c r="C13023" s="5">
        <v>3660.97</v>
      </c>
      <c r="D13023" s="26" t="str">
        <f>IF(E13023="","TOTAL","")</f>
        <v/>
      </c>
      <c r="E13023" t="s">
        <v>80</v>
      </c>
    </row>
    <row r="13024" spans="1:5" outlineLevel="1" x14ac:dyDescent="0.35">
      <c r="A13024" s="25">
        <f>A13023</f>
        <v>43861</v>
      </c>
      <c r="B13024" s="24" t="str">
        <f>B13023</f>
        <v>MENTORING MINDS LP</v>
      </c>
      <c r="C13024" s="26">
        <f>SUBTOTAL(9,C13023:C13023)</f>
        <v>3660.97</v>
      </c>
      <c r="D13024" s="26" t="str">
        <f>IF(E13024="","TOTAL","")</f>
        <v>TOTAL</v>
      </c>
    </row>
    <row r="13025" spans="1:5" outlineLevel="2" x14ac:dyDescent="0.35">
      <c r="A13025" s="11">
        <v>43861</v>
      </c>
      <c r="B13025" t="s">
        <v>1934</v>
      </c>
      <c r="C13025" s="5">
        <v>1588.5</v>
      </c>
      <c r="D13025" s="26" t="str">
        <f>IF(E13025="","TOTAL","")</f>
        <v/>
      </c>
      <c r="E13025" t="s">
        <v>79</v>
      </c>
    </row>
    <row r="13026" spans="1:5" outlineLevel="2" x14ac:dyDescent="0.35">
      <c r="A13026" s="11">
        <v>43861</v>
      </c>
      <c r="B13026" t="s">
        <v>1934</v>
      </c>
      <c r="C13026" s="5">
        <v>337.5</v>
      </c>
      <c r="D13026" s="26" t="str">
        <f>IF(E13026="","TOTAL","")</f>
        <v/>
      </c>
      <c r="E13026" t="s">
        <v>79</v>
      </c>
    </row>
    <row r="13027" spans="1:5" outlineLevel="1" x14ac:dyDescent="0.35">
      <c r="A13027" s="25">
        <f>A13026</f>
        <v>43861</v>
      </c>
      <c r="B13027" s="24" t="str">
        <f>B13026</f>
        <v>MFAC LLC</v>
      </c>
      <c r="C13027" s="26">
        <f>SUBTOTAL(9,C13025:C13026)</f>
        <v>1926</v>
      </c>
      <c r="D13027" s="26" t="str">
        <f>IF(E13027="","TOTAL","")</f>
        <v>TOTAL</v>
      </c>
    </row>
    <row r="13028" spans="1:5" outlineLevel="2" x14ac:dyDescent="0.35">
      <c r="A13028" s="11">
        <v>43861</v>
      </c>
      <c r="B13028" t="s">
        <v>2181</v>
      </c>
      <c r="C13028" s="5">
        <v>639.79</v>
      </c>
      <c r="D13028" s="26" t="str">
        <f>IF(E13028="","TOTAL","")</f>
        <v/>
      </c>
      <c r="E13028" t="s">
        <v>79</v>
      </c>
    </row>
    <row r="13029" spans="1:5" outlineLevel="1" x14ac:dyDescent="0.35">
      <c r="A13029" s="25">
        <f>A13028</f>
        <v>43861</v>
      </c>
      <c r="B13029" s="24" t="str">
        <f>B13028</f>
        <v>MICRO ESSENTIAL LABORATORY INC.</v>
      </c>
      <c r="C13029" s="26">
        <f>SUBTOTAL(9,C13028:C13028)</f>
        <v>639.79</v>
      </c>
      <c r="D13029" s="26" t="str">
        <f>IF(E13029="","TOTAL","")</f>
        <v>TOTAL</v>
      </c>
    </row>
    <row r="13030" spans="1:5" outlineLevel="2" x14ac:dyDescent="0.35">
      <c r="A13030" s="11">
        <v>43861</v>
      </c>
      <c r="B13030" t="s">
        <v>313</v>
      </c>
      <c r="C13030" s="5">
        <v>48.75</v>
      </c>
      <c r="D13030" s="26" t="str">
        <f>IF(E13030="","TOTAL","")</f>
        <v/>
      </c>
      <c r="E13030" t="s">
        <v>93</v>
      </c>
    </row>
    <row r="13031" spans="1:5" outlineLevel="2" x14ac:dyDescent="0.35">
      <c r="A13031" s="11">
        <v>43861</v>
      </c>
      <c r="B13031" t="s">
        <v>313</v>
      </c>
      <c r="C13031" s="5">
        <v>597</v>
      </c>
      <c r="D13031" s="26" t="str">
        <f>IF(E13031="","TOTAL","")</f>
        <v/>
      </c>
      <c r="E13031" t="s">
        <v>93</v>
      </c>
    </row>
    <row r="13032" spans="1:5" outlineLevel="2" x14ac:dyDescent="0.35">
      <c r="A13032" s="11">
        <v>43861</v>
      </c>
      <c r="B13032" t="s">
        <v>313</v>
      </c>
      <c r="C13032" s="5">
        <v>104.95</v>
      </c>
      <c r="D13032" s="26" t="str">
        <f>IF(E13032="","TOTAL","")</f>
        <v/>
      </c>
      <c r="E13032" t="s">
        <v>93</v>
      </c>
    </row>
    <row r="13033" spans="1:5" outlineLevel="1" x14ac:dyDescent="0.35">
      <c r="A13033" s="25">
        <f>A13032</f>
        <v>43861</v>
      </c>
      <c r="B13033" s="24" t="str">
        <f>B13032</f>
        <v>MIDWAY FOOD MARKET</v>
      </c>
      <c r="C13033" s="26">
        <f>SUBTOTAL(9,C13030:C13032)</f>
        <v>750.7</v>
      </c>
      <c r="D13033" s="26" t="str">
        <f>IF(E13033="","TOTAL","")</f>
        <v>TOTAL</v>
      </c>
    </row>
    <row r="13034" spans="1:5" outlineLevel="2" x14ac:dyDescent="0.35">
      <c r="A13034" s="11">
        <v>43861</v>
      </c>
      <c r="B13034" t="s">
        <v>1335</v>
      </c>
      <c r="C13034" s="5">
        <v>115</v>
      </c>
      <c r="D13034" s="26" t="str">
        <f>IF(E13034="","TOTAL","")</f>
        <v/>
      </c>
      <c r="E13034" t="s">
        <v>77</v>
      </c>
    </row>
    <row r="13035" spans="1:5" outlineLevel="1" x14ac:dyDescent="0.35">
      <c r="A13035" s="25">
        <f>A13034</f>
        <v>43861</v>
      </c>
      <c r="B13035" s="24" t="str">
        <f>B13034</f>
        <v>DONTE MILLER</v>
      </c>
      <c r="C13035" s="26">
        <f>SUBTOTAL(9,C13034:C13034)</f>
        <v>115</v>
      </c>
      <c r="D13035" s="26" t="str">
        <f>IF(E13035="","TOTAL","")</f>
        <v>TOTAL</v>
      </c>
    </row>
    <row r="13036" spans="1:5" outlineLevel="2" x14ac:dyDescent="0.35">
      <c r="A13036" s="11">
        <v>43861</v>
      </c>
      <c r="B13036" t="s">
        <v>1936</v>
      </c>
      <c r="C13036" s="5">
        <v>135</v>
      </c>
      <c r="D13036" s="26" t="str">
        <f>IF(E13036="","TOTAL","")</f>
        <v/>
      </c>
      <c r="E13036" t="s">
        <v>77</v>
      </c>
    </row>
    <row r="13037" spans="1:5" outlineLevel="2" x14ac:dyDescent="0.35">
      <c r="A13037" s="11">
        <v>43861</v>
      </c>
      <c r="B13037" t="s">
        <v>1936</v>
      </c>
      <c r="C13037" s="5">
        <v>155</v>
      </c>
      <c r="D13037" s="26" t="str">
        <f>IF(E13037="","TOTAL","")</f>
        <v/>
      </c>
      <c r="E13037" t="s">
        <v>77</v>
      </c>
    </row>
    <row r="13038" spans="1:5" outlineLevel="2" x14ac:dyDescent="0.35">
      <c r="A13038" s="11">
        <v>43861</v>
      </c>
      <c r="B13038" t="s">
        <v>1936</v>
      </c>
      <c r="C13038" s="5">
        <v>135</v>
      </c>
      <c r="D13038" s="26" t="str">
        <f>IF(E13038="","TOTAL","")</f>
        <v/>
      </c>
      <c r="E13038" t="s">
        <v>77</v>
      </c>
    </row>
    <row r="13039" spans="1:5" outlineLevel="1" x14ac:dyDescent="0.35">
      <c r="A13039" s="25">
        <f>A13038</f>
        <v>43861</v>
      </c>
      <c r="B13039" s="24" t="str">
        <f>B13038</f>
        <v>ROGER-PHILLIP MILLS</v>
      </c>
      <c r="C13039" s="26">
        <f>SUBTOTAL(9,C13036:C13038)</f>
        <v>425</v>
      </c>
      <c r="D13039" s="26" t="str">
        <f>IF(E13039="","TOTAL","")</f>
        <v>TOTAL</v>
      </c>
    </row>
    <row r="13040" spans="1:5" outlineLevel="2" x14ac:dyDescent="0.35">
      <c r="A13040" s="11">
        <v>43861</v>
      </c>
      <c r="B13040" t="s">
        <v>283</v>
      </c>
      <c r="C13040" s="5">
        <v>125</v>
      </c>
      <c r="D13040" s="26" t="str">
        <f>IF(E13040="","TOTAL","")</f>
        <v/>
      </c>
      <c r="E13040" t="s">
        <v>77</v>
      </c>
    </row>
    <row r="13041" spans="1:5" outlineLevel="2" x14ac:dyDescent="0.35">
      <c r="A13041" s="11">
        <v>43861</v>
      </c>
      <c r="B13041" t="s">
        <v>283</v>
      </c>
      <c r="C13041" s="5">
        <v>125</v>
      </c>
      <c r="D13041" s="26" t="str">
        <f>IF(E13041="","TOTAL","")</f>
        <v/>
      </c>
      <c r="E13041" t="s">
        <v>77</v>
      </c>
    </row>
    <row r="13042" spans="1:5" outlineLevel="1" x14ac:dyDescent="0.35">
      <c r="A13042" s="25">
        <f>A13041</f>
        <v>43861</v>
      </c>
      <c r="B13042" s="24" t="str">
        <f>B13041</f>
        <v>HOOMAN MISSAGHY</v>
      </c>
      <c r="C13042" s="26">
        <f>SUBTOTAL(9,C13040:C13041)</f>
        <v>250</v>
      </c>
      <c r="D13042" s="26" t="str">
        <f>IF(E13042="","TOTAL","")</f>
        <v>TOTAL</v>
      </c>
    </row>
    <row r="13043" spans="1:5" outlineLevel="2" x14ac:dyDescent="0.35">
      <c r="A13043" s="11">
        <v>43861</v>
      </c>
      <c r="B13043" t="s">
        <v>213</v>
      </c>
      <c r="C13043" s="5">
        <v>459.96</v>
      </c>
      <c r="D13043" s="26" t="str">
        <f>IF(E13043="","TOTAL","")</f>
        <v/>
      </c>
      <c r="E13043" t="s">
        <v>97</v>
      </c>
    </row>
    <row r="13044" spans="1:5" outlineLevel="2" x14ac:dyDescent="0.35">
      <c r="A13044" s="11">
        <v>43861</v>
      </c>
      <c r="B13044" t="s">
        <v>213</v>
      </c>
      <c r="C13044" s="5">
        <v>247.96</v>
      </c>
      <c r="D13044" s="26" t="str">
        <f>IF(E13044="","TOTAL","")</f>
        <v/>
      </c>
      <c r="E13044" t="s">
        <v>97</v>
      </c>
    </row>
    <row r="13045" spans="1:5" outlineLevel="2" x14ac:dyDescent="0.35">
      <c r="A13045" s="11">
        <v>43861</v>
      </c>
      <c r="B13045" t="s">
        <v>213</v>
      </c>
      <c r="C13045" s="5">
        <v>495.96</v>
      </c>
      <c r="D13045" s="26" t="str">
        <f>IF(E13045="","TOTAL","")</f>
        <v/>
      </c>
      <c r="E13045" t="s">
        <v>180</v>
      </c>
    </row>
    <row r="13046" spans="1:5" outlineLevel="2" x14ac:dyDescent="0.35">
      <c r="A13046" s="11">
        <v>43861</v>
      </c>
      <c r="B13046" t="s">
        <v>213</v>
      </c>
      <c r="C13046" s="5">
        <v>495.96</v>
      </c>
      <c r="D13046" s="26" t="str">
        <f>IF(E13046="","TOTAL","")</f>
        <v/>
      </c>
      <c r="E13046" t="s">
        <v>180</v>
      </c>
    </row>
    <row r="13047" spans="1:5" outlineLevel="2" x14ac:dyDescent="0.35">
      <c r="A13047" s="11">
        <v>43861</v>
      </c>
      <c r="B13047" t="s">
        <v>213</v>
      </c>
      <c r="C13047" s="5">
        <v>290.60000000000002</v>
      </c>
      <c r="D13047" s="26" t="str">
        <f>IF(E13047="","TOTAL","")</f>
        <v/>
      </c>
      <c r="E13047" t="s">
        <v>180</v>
      </c>
    </row>
    <row r="13048" spans="1:5" outlineLevel="2" x14ac:dyDescent="0.35">
      <c r="A13048" s="11">
        <v>43861</v>
      </c>
      <c r="B13048" t="s">
        <v>213</v>
      </c>
      <c r="C13048" s="5">
        <v>290.60000000000002</v>
      </c>
      <c r="D13048" s="26" t="str">
        <f>IF(E13048="","TOTAL","")</f>
        <v/>
      </c>
      <c r="E13048" t="s">
        <v>180</v>
      </c>
    </row>
    <row r="13049" spans="1:5" outlineLevel="2" x14ac:dyDescent="0.35">
      <c r="A13049" s="11">
        <v>43861</v>
      </c>
      <c r="B13049" t="s">
        <v>213</v>
      </c>
      <c r="C13049" s="5">
        <v>2447.7600000000002</v>
      </c>
      <c r="D13049" s="26" t="str">
        <f>IF(E13049="","TOTAL","")</f>
        <v/>
      </c>
      <c r="E13049" t="s">
        <v>101</v>
      </c>
    </row>
    <row r="13050" spans="1:5" outlineLevel="1" x14ac:dyDescent="0.35">
      <c r="A13050" s="25">
        <f>A13049</f>
        <v>43861</v>
      </c>
      <c r="B13050" s="24" t="str">
        <f>B13049</f>
        <v>MISSY'S TRAVEL</v>
      </c>
      <c r="C13050" s="26">
        <f>SUBTOTAL(9,C13043:C13049)</f>
        <v>4728.8</v>
      </c>
      <c r="D13050" s="26" t="str">
        <f>IF(E13050="","TOTAL","")</f>
        <v>TOTAL</v>
      </c>
    </row>
    <row r="13051" spans="1:5" outlineLevel="2" x14ac:dyDescent="0.35">
      <c r="A13051" s="11">
        <v>43861</v>
      </c>
      <c r="B13051" t="s">
        <v>2182</v>
      </c>
      <c r="C13051" s="5">
        <v>120413.28</v>
      </c>
      <c r="D13051" s="26" t="str">
        <f>IF(E13051="","TOTAL","")</f>
        <v/>
      </c>
      <c r="E13051" t="s">
        <v>94</v>
      </c>
    </row>
    <row r="13052" spans="1:5" outlineLevel="1" x14ac:dyDescent="0.35">
      <c r="A13052" s="25">
        <f>A13051</f>
        <v>43861</v>
      </c>
      <c r="B13052" s="24" t="str">
        <f>B13051</f>
        <v>MOHAWK FACTORING LLC</v>
      </c>
      <c r="C13052" s="26">
        <f>SUBTOTAL(9,C13051:C13051)</f>
        <v>120413.28</v>
      </c>
      <c r="D13052" s="26" t="str">
        <f>IF(E13052="","TOTAL","")</f>
        <v>TOTAL</v>
      </c>
    </row>
    <row r="13053" spans="1:5" outlineLevel="2" x14ac:dyDescent="0.35">
      <c r="A13053" s="11">
        <v>43861</v>
      </c>
      <c r="B13053" t="s">
        <v>2183</v>
      </c>
      <c r="C13053" s="5">
        <v>550</v>
      </c>
      <c r="D13053" s="26" t="str">
        <f>IF(E13053="","TOTAL","")</f>
        <v/>
      </c>
      <c r="E13053" t="s">
        <v>99</v>
      </c>
    </row>
    <row r="13054" spans="1:5" outlineLevel="1" x14ac:dyDescent="0.35">
      <c r="A13054" s="25">
        <f>A13053</f>
        <v>43861</v>
      </c>
      <c r="B13054" s="24" t="str">
        <f>B13053</f>
        <v>MHS GOLF</v>
      </c>
      <c r="C13054" s="26">
        <f>SUBTOTAL(9,C13053:C13053)</f>
        <v>550</v>
      </c>
      <c r="D13054" s="26" t="str">
        <f>IF(E13054="","TOTAL","")</f>
        <v>TOTAL</v>
      </c>
    </row>
    <row r="13055" spans="1:5" outlineLevel="2" x14ac:dyDescent="0.35">
      <c r="A13055" s="11">
        <v>43861</v>
      </c>
      <c r="B13055" t="s">
        <v>2183</v>
      </c>
      <c r="C13055" s="5">
        <v>660</v>
      </c>
      <c r="D13055" s="26" t="str">
        <f>IF(E13055="","TOTAL","")</f>
        <v/>
      </c>
      <c r="E13055" t="s">
        <v>99</v>
      </c>
    </row>
    <row r="13056" spans="1:5" outlineLevel="1" x14ac:dyDescent="0.35">
      <c r="A13056" s="25">
        <f>A13055</f>
        <v>43861</v>
      </c>
      <c r="B13056" s="24" t="str">
        <f>B13055</f>
        <v>MHS GOLF</v>
      </c>
      <c r="C13056" s="26">
        <f>SUBTOTAL(9,C13055:C13055)</f>
        <v>660</v>
      </c>
      <c r="D13056" s="26" t="str">
        <f>IF(E13056="","TOTAL","")</f>
        <v>TOTAL</v>
      </c>
    </row>
    <row r="13057" spans="1:5" outlineLevel="2" x14ac:dyDescent="0.35">
      <c r="A13057" s="11">
        <v>43861</v>
      </c>
      <c r="B13057" t="s">
        <v>2184</v>
      </c>
      <c r="C13057" s="5">
        <v>1500</v>
      </c>
      <c r="D13057" s="26" t="str">
        <f>IF(E13057="","TOTAL","")</f>
        <v/>
      </c>
      <c r="E13057" t="s">
        <v>77</v>
      </c>
    </row>
    <row r="13058" spans="1:5" outlineLevel="1" x14ac:dyDescent="0.35">
      <c r="A13058" s="25">
        <f>A13057</f>
        <v>43861</v>
      </c>
      <c r="B13058" s="24" t="str">
        <f>B13057</f>
        <v>DANIEL MORRISON</v>
      </c>
      <c r="C13058" s="26">
        <f>SUBTOTAL(9,C13057:C13057)</f>
        <v>1500</v>
      </c>
      <c r="D13058" s="26" t="str">
        <f>IF(E13058="","TOTAL","")</f>
        <v>TOTAL</v>
      </c>
    </row>
    <row r="13059" spans="1:5" outlineLevel="2" x14ac:dyDescent="0.35">
      <c r="A13059" s="11">
        <v>43861</v>
      </c>
      <c r="B13059" t="s">
        <v>437</v>
      </c>
      <c r="C13059" s="5">
        <v>777.35</v>
      </c>
      <c r="D13059" s="26" t="str">
        <f>IF(E13059="","TOTAL","")</f>
        <v/>
      </c>
      <c r="E13059" t="s">
        <v>81</v>
      </c>
    </row>
    <row r="13060" spans="1:5" outlineLevel="2" x14ac:dyDescent="0.35">
      <c r="A13060" s="11">
        <v>43861</v>
      </c>
      <c r="B13060" t="s">
        <v>437</v>
      </c>
      <c r="C13060" s="5">
        <v>170.32</v>
      </c>
      <c r="D13060" s="26" t="str">
        <f>IF(E13060="","TOTAL","")</f>
        <v/>
      </c>
      <c r="E13060" t="s">
        <v>81</v>
      </c>
    </row>
    <row r="13061" spans="1:5" outlineLevel="2" x14ac:dyDescent="0.35">
      <c r="A13061" s="11">
        <v>43861</v>
      </c>
      <c r="B13061" t="s">
        <v>437</v>
      </c>
      <c r="C13061" s="5">
        <v>70.849999999999994</v>
      </c>
      <c r="D13061" s="26" t="str">
        <f>IF(E13061="","TOTAL","")</f>
        <v/>
      </c>
      <c r="E13061" t="s">
        <v>81</v>
      </c>
    </row>
    <row r="13062" spans="1:5" outlineLevel="2" x14ac:dyDescent="0.35">
      <c r="A13062" s="11">
        <v>43861</v>
      </c>
      <c r="B13062" t="s">
        <v>437</v>
      </c>
      <c r="C13062" s="5">
        <v>86.07</v>
      </c>
      <c r="D13062" s="26" t="str">
        <f>IF(E13062="","TOTAL","")</f>
        <v/>
      </c>
      <c r="E13062" t="s">
        <v>81</v>
      </c>
    </row>
    <row r="13063" spans="1:5" outlineLevel="2" x14ac:dyDescent="0.35">
      <c r="A13063" s="11">
        <v>43861</v>
      </c>
      <c r="B13063" t="s">
        <v>437</v>
      </c>
      <c r="C13063" s="5">
        <v>1342.91</v>
      </c>
      <c r="D13063" s="26" t="str">
        <f>IF(E13063="","TOTAL","")</f>
        <v/>
      </c>
      <c r="E13063" t="s">
        <v>81</v>
      </c>
    </row>
    <row r="13064" spans="1:5" outlineLevel="2" x14ac:dyDescent="0.35">
      <c r="A13064" s="11">
        <v>43861</v>
      </c>
      <c r="B13064" t="s">
        <v>437</v>
      </c>
      <c r="C13064" s="5">
        <v>81.72</v>
      </c>
      <c r="D13064" s="26" t="str">
        <f>IF(E13064="","TOTAL","")</f>
        <v/>
      </c>
      <c r="E13064" t="s">
        <v>81</v>
      </c>
    </row>
    <row r="13065" spans="1:5" outlineLevel="1" x14ac:dyDescent="0.35">
      <c r="A13065" s="25">
        <f>A13064</f>
        <v>43861</v>
      </c>
      <c r="B13065" s="24" t="str">
        <f>B13064</f>
        <v>MORRISON SUPPLY COMPANY LLC</v>
      </c>
      <c r="C13065" s="26">
        <f>SUBTOTAL(9,C13059:C13064)</f>
        <v>2529.2199999999998</v>
      </c>
      <c r="D13065" s="26" t="str">
        <f>IF(E13065="","TOTAL","")</f>
        <v>TOTAL</v>
      </c>
    </row>
    <row r="13066" spans="1:5" outlineLevel="2" x14ac:dyDescent="0.35">
      <c r="A13066" s="11">
        <v>43861</v>
      </c>
      <c r="B13066" t="s">
        <v>2185</v>
      </c>
      <c r="C13066" s="5">
        <v>65.94</v>
      </c>
      <c r="D13066" s="26" t="str">
        <f>IF(E13066="","TOTAL","")</f>
        <v/>
      </c>
      <c r="E13066" t="s">
        <v>79</v>
      </c>
    </row>
    <row r="13067" spans="1:5" outlineLevel="1" x14ac:dyDescent="0.35">
      <c r="A13067" s="25">
        <f>A13066</f>
        <v>43861</v>
      </c>
      <c r="B13067" s="24" t="str">
        <f>B13066</f>
        <v>CHEERLEADING COMPANY</v>
      </c>
      <c r="C13067" s="26">
        <f>SUBTOTAL(9,C13066:C13066)</f>
        <v>65.94</v>
      </c>
      <c r="D13067" s="26" t="str">
        <f>IF(E13067="","TOTAL","")</f>
        <v>TOTAL</v>
      </c>
    </row>
    <row r="13068" spans="1:5" outlineLevel="2" x14ac:dyDescent="0.35">
      <c r="A13068" s="11">
        <v>43861</v>
      </c>
      <c r="B13068" t="s">
        <v>439</v>
      </c>
      <c r="C13068" s="5">
        <v>-105.03</v>
      </c>
      <c r="D13068" s="26" t="str">
        <f>IF(E13068="","TOTAL","")</f>
        <v/>
      </c>
      <c r="E13068" t="s">
        <v>79</v>
      </c>
    </row>
    <row r="13069" spans="1:5" outlineLevel="2" x14ac:dyDescent="0.35">
      <c r="A13069" s="11">
        <v>43861</v>
      </c>
      <c r="B13069" t="s">
        <v>439</v>
      </c>
      <c r="C13069" s="5">
        <v>142.6</v>
      </c>
      <c r="D13069" s="26" t="str">
        <f>IF(E13069="","TOTAL","")</f>
        <v/>
      </c>
      <c r="E13069" t="s">
        <v>81</v>
      </c>
    </row>
    <row r="13070" spans="1:5" outlineLevel="2" x14ac:dyDescent="0.35">
      <c r="A13070" s="11">
        <v>43861</v>
      </c>
      <c r="B13070" t="s">
        <v>439</v>
      </c>
      <c r="C13070" s="5">
        <v>16.11</v>
      </c>
      <c r="D13070" s="26" t="str">
        <f>IF(E13070="","TOTAL","")</f>
        <v/>
      </c>
      <c r="E13070" t="s">
        <v>81</v>
      </c>
    </row>
    <row r="13071" spans="1:5" outlineLevel="1" x14ac:dyDescent="0.35">
      <c r="A13071" s="25">
        <f>A13070</f>
        <v>43861</v>
      </c>
      <c r="B13071" s="24" t="str">
        <f>B13070</f>
        <v>MSC INDUSTRIAL SUPPLY CO</v>
      </c>
      <c r="C13071" s="26">
        <f>SUBTOTAL(9,C13068:C13070)</f>
        <v>53.679999999999993</v>
      </c>
      <c r="D13071" s="26" t="str">
        <f>IF(E13071="","TOTAL","")</f>
        <v>TOTAL</v>
      </c>
    </row>
    <row r="13072" spans="1:5" outlineLevel="2" x14ac:dyDescent="0.35">
      <c r="A13072" s="11">
        <v>43861</v>
      </c>
      <c r="B13072" t="s">
        <v>229</v>
      </c>
      <c r="C13072" s="5">
        <v>103.07</v>
      </c>
      <c r="D13072" s="26" t="str">
        <f>IF(E13072="","TOTAL","")</f>
        <v/>
      </c>
      <c r="E13072" t="s">
        <v>79</v>
      </c>
    </row>
    <row r="13073" spans="1:5" outlineLevel="2" x14ac:dyDescent="0.35">
      <c r="A13073" s="11">
        <v>43861</v>
      </c>
      <c r="B13073" t="s">
        <v>229</v>
      </c>
      <c r="C13073" s="5">
        <v>88.75</v>
      </c>
      <c r="D13073" s="26" t="str">
        <f>IF(E13073="","TOTAL","")</f>
        <v/>
      </c>
      <c r="E13073" t="s">
        <v>79</v>
      </c>
    </row>
    <row r="13074" spans="1:5" outlineLevel="2" x14ac:dyDescent="0.35">
      <c r="A13074" s="11">
        <v>43861</v>
      </c>
      <c r="B13074" t="s">
        <v>229</v>
      </c>
      <c r="C13074" s="5">
        <v>284</v>
      </c>
      <c r="D13074" s="26" t="str">
        <f>IF(E13074="","TOTAL","")</f>
        <v/>
      </c>
      <c r="E13074" t="s">
        <v>79</v>
      </c>
    </row>
    <row r="13075" spans="1:5" outlineLevel="1" x14ac:dyDescent="0.35">
      <c r="A13075" s="25">
        <f>A13074</f>
        <v>43861</v>
      </c>
      <c r="B13075" s="24" t="str">
        <f>B13074</f>
        <v>MUSIC IN MOTION</v>
      </c>
      <c r="C13075" s="26">
        <f>SUBTOTAL(9,C13072:C13074)</f>
        <v>475.82</v>
      </c>
      <c r="D13075" s="26" t="str">
        <f>IF(E13075="","TOTAL","")</f>
        <v>TOTAL</v>
      </c>
    </row>
    <row r="13076" spans="1:5" outlineLevel="2" x14ac:dyDescent="0.35">
      <c r="A13076" s="11">
        <v>43861</v>
      </c>
      <c r="B13076" t="s">
        <v>785</v>
      </c>
      <c r="C13076" s="5">
        <v>85</v>
      </c>
      <c r="D13076" s="26" t="str">
        <f>IF(E13076="","TOTAL","")</f>
        <v/>
      </c>
      <c r="E13076" t="s">
        <v>77</v>
      </c>
    </row>
    <row r="13077" spans="1:5" outlineLevel="2" x14ac:dyDescent="0.35">
      <c r="A13077" s="11">
        <v>43861</v>
      </c>
      <c r="B13077" t="s">
        <v>785</v>
      </c>
      <c r="C13077" s="5">
        <v>835</v>
      </c>
      <c r="D13077" s="26" t="str">
        <f>IF(E13077="","TOTAL","")</f>
        <v/>
      </c>
      <c r="E13077" t="s">
        <v>420</v>
      </c>
    </row>
    <row r="13078" spans="1:5" outlineLevel="2" x14ac:dyDescent="0.35">
      <c r="A13078" s="11">
        <v>43861</v>
      </c>
      <c r="B13078" t="s">
        <v>785</v>
      </c>
      <c r="C13078" s="5">
        <v>760</v>
      </c>
      <c r="D13078" s="26" t="str">
        <f>IF(E13078="","TOTAL","")</f>
        <v/>
      </c>
      <c r="E13078" t="s">
        <v>79</v>
      </c>
    </row>
    <row r="13079" spans="1:5" outlineLevel="1" x14ac:dyDescent="0.35">
      <c r="A13079" s="25">
        <f>A13078</f>
        <v>43861</v>
      </c>
      <c r="B13079" s="24" t="str">
        <f>B13078</f>
        <v>MTI ENTERPRISES INC</v>
      </c>
      <c r="C13079" s="26">
        <f>SUBTOTAL(9,C13076:C13078)</f>
        <v>1680</v>
      </c>
      <c r="D13079" s="26" t="str">
        <f>IF(E13079="","TOTAL","")</f>
        <v>TOTAL</v>
      </c>
    </row>
    <row r="13080" spans="1:5" outlineLevel="2" x14ac:dyDescent="0.35">
      <c r="A13080" s="11">
        <v>43861</v>
      </c>
      <c r="B13080" t="s">
        <v>555</v>
      </c>
      <c r="C13080" s="5">
        <v>27525.99</v>
      </c>
      <c r="D13080" s="26" t="str">
        <f>IF(E13080="","TOTAL","")</f>
        <v/>
      </c>
      <c r="E13080" t="s">
        <v>85</v>
      </c>
    </row>
    <row r="13081" spans="1:5" outlineLevel="2" x14ac:dyDescent="0.35">
      <c r="A13081" s="11">
        <v>43861</v>
      </c>
      <c r="B13081" t="s">
        <v>555</v>
      </c>
      <c r="C13081" s="5">
        <v>1504</v>
      </c>
      <c r="D13081" s="26" t="str">
        <f>IF(E13081="","TOTAL","")</f>
        <v/>
      </c>
      <c r="E13081" t="s">
        <v>85</v>
      </c>
    </row>
    <row r="13082" spans="1:5" outlineLevel="1" x14ac:dyDescent="0.35">
      <c r="A13082" s="25">
        <f>A13081</f>
        <v>43861</v>
      </c>
      <c r="B13082" s="24" t="str">
        <f>B13081</f>
        <v>NALCO COMPANY</v>
      </c>
      <c r="C13082" s="26">
        <f>SUBTOTAL(9,C13080:C13081)</f>
        <v>29029.99</v>
      </c>
      <c r="D13082" s="26" t="str">
        <f>IF(E13082="","TOTAL","")</f>
        <v>TOTAL</v>
      </c>
    </row>
    <row r="13083" spans="1:5" outlineLevel="2" x14ac:dyDescent="0.35">
      <c r="A13083" s="11">
        <v>43861</v>
      </c>
      <c r="B13083" t="s">
        <v>36</v>
      </c>
      <c r="C13083" s="5">
        <v>31.24</v>
      </c>
      <c r="D13083" s="26" t="str">
        <f>IF(E13083="","TOTAL","")</f>
        <v/>
      </c>
      <c r="E13083" t="s">
        <v>79</v>
      </c>
    </row>
    <row r="13084" spans="1:5" outlineLevel="2" x14ac:dyDescent="0.35">
      <c r="A13084" s="11">
        <v>43861</v>
      </c>
      <c r="B13084" t="s">
        <v>36</v>
      </c>
      <c r="C13084" s="5">
        <v>48.4</v>
      </c>
      <c r="D13084" s="26" t="str">
        <f>IF(E13084="","TOTAL","")</f>
        <v/>
      </c>
      <c r="E13084" t="s">
        <v>79</v>
      </c>
    </row>
    <row r="13085" spans="1:5" outlineLevel="2" x14ac:dyDescent="0.35">
      <c r="A13085" s="11">
        <v>43861</v>
      </c>
      <c r="B13085" t="s">
        <v>36</v>
      </c>
      <c r="C13085" s="5">
        <v>340</v>
      </c>
      <c r="D13085" s="26" t="str">
        <f>IF(E13085="","TOTAL","")</f>
        <v/>
      </c>
      <c r="E13085" t="s">
        <v>79</v>
      </c>
    </row>
    <row r="13086" spans="1:5" outlineLevel="2" x14ac:dyDescent="0.35">
      <c r="A13086" s="11">
        <v>43861</v>
      </c>
      <c r="B13086" t="s">
        <v>36</v>
      </c>
      <c r="C13086" s="5">
        <v>329</v>
      </c>
      <c r="D13086" s="26" t="str">
        <f>IF(E13086="","TOTAL","")</f>
        <v/>
      </c>
      <c r="E13086" t="s">
        <v>79</v>
      </c>
    </row>
    <row r="13087" spans="1:5" outlineLevel="2" x14ac:dyDescent="0.35">
      <c r="A13087" s="11">
        <v>43861</v>
      </c>
      <c r="B13087" t="s">
        <v>36</v>
      </c>
      <c r="C13087" s="5">
        <v>150.72</v>
      </c>
      <c r="D13087" s="26" t="str">
        <f>IF(E13087="","TOTAL","")</f>
        <v/>
      </c>
      <c r="E13087" t="s">
        <v>79</v>
      </c>
    </row>
    <row r="13088" spans="1:5" outlineLevel="2" x14ac:dyDescent="0.35">
      <c r="A13088" s="11">
        <v>43861</v>
      </c>
      <c r="B13088" t="s">
        <v>36</v>
      </c>
      <c r="C13088" s="5">
        <v>106.6</v>
      </c>
      <c r="D13088" s="26" t="str">
        <f>IF(E13088="","TOTAL","")</f>
        <v/>
      </c>
      <c r="E13088" t="s">
        <v>79</v>
      </c>
    </row>
    <row r="13089" spans="1:5" outlineLevel="2" x14ac:dyDescent="0.35">
      <c r="A13089" s="11">
        <v>43861</v>
      </c>
      <c r="B13089" t="s">
        <v>36</v>
      </c>
      <c r="C13089" s="5">
        <v>206.16</v>
      </c>
      <c r="D13089" s="26" t="str">
        <f>IF(E13089="","TOTAL","")</f>
        <v/>
      </c>
      <c r="E13089" t="s">
        <v>79</v>
      </c>
    </row>
    <row r="13090" spans="1:5" outlineLevel="2" x14ac:dyDescent="0.35">
      <c r="A13090" s="11">
        <v>43861</v>
      </c>
      <c r="B13090" t="s">
        <v>36</v>
      </c>
      <c r="C13090" s="5">
        <v>379.98</v>
      </c>
      <c r="D13090" s="26" t="str">
        <f>IF(E13090="","TOTAL","")</f>
        <v/>
      </c>
      <c r="E13090" t="s">
        <v>79</v>
      </c>
    </row>
    <row r="13091" spans="1:5" outlineLevel="1" x14ac:dyDescent="0.35">
      <c r="A13091" s="25">
        <f>A13090</f>
        <v>43861</v>
      </c>
      <c r="B13091" s="24" t="str">
        <f>B13090</f>
        <v>NASCO</v>
      </c>
      <c r="C13091" s="26">
        <f>SUBTOTAL(9,C13083:C13090)</f>
        <v>1592.1000000000001</v>
      </c>
      <c r="D13091" s="26" t="str">
        <f>IF(E13091="","TOTAL","")</f>
        <v>TOTAL</v>
      </c>
    </row>
    <row r="13092" spans="1:5" outlineLevel="2" x14ac:dyDescent="0.35">
      <c r="A13092" s="11">
        <v>43861</v>
      </c>
      <c r="B13092" t="s">
        <v>536</v>
      </c>
      <c r="C13092" s="5">
        <v>159.5</v>
      </c>
      <c r="D13092" s="26" t="str">
        <f>IF(E13092="","TOTAL","")</f>
        <v/>
      </c>
      <c r="E13092" t="s">
        <v>83</v>
      </c>
    </row>
    <row r="13093" spans="1:5" outlineLevel="1" x14ac:dyDescent="0.35">
      <c r="A13093" s="25">
        <f>A13092</f>
        <v>43861</v>
      </c>
      <c r="B13093" s="24" t="str">
        <f>B13092</f>
        <v>NASN</v>
      </c>
      <c r="C13093" s="26">
        <f>SUBTOTAL(9,C13092:C13092)</f>
        <v>159.5</v>
      </c>
      <c r="D13093" s="26" t="str">
        <f>IF(E13093="","TOTAL","")</f>
        <v>TOTAL</v>
      </c>
    </row>
    <row r="13094" spans="1:5" outlineLevel="2" x14ac:dyDescent="0.35">
      <c r="A13094" s="11">
        <v>43861</v>
      </c>
      <c r="B13094" t="s">
        <v>1941</v>
      </c>
      <c r="C13094" s="5">
        <v>3270</v>
      </c>
      <c r="D13094" s="26" t="str">
        <f>IF(E13094="","TOTAL","")</f>
        <v/>
      </c>
      <c r="E13094" t="s">
        <v>82</v>
      </c>
    </row>
    <row r="13095" spans="1:5" outlineLevel="1" x14ac:dyDescent="0.35">
      <c r="A13095" s="25">
        <f>A13094</f>
        <v>43861</v>
      </c>
      <c r="B13095" s="24" t="str">
        <f>B13094</f>
        <v>NATIONAL PRINCIPALS CONFERENCE</v>
      </c>
      <c r="C13095" s="26">
        <f>SUBTOTAL(9,C13094:C13094)</f>
        <v>3270</v>
      </c>
      <c r="D13095" s="26" t="str">
        <f>IF(E13095="","TOTAL","")</f>
        <v>TOTAL</v>
      </c>
    </row>
    <row r="13096" spans="1:5" outlineLevel="2" x14ac:dyDescent="0.35">
      <c r="A13096" s="11">
        <v>43861</v>
      </c>
      <c r="B13096" t="s">
        <v>2186</v>
      </c>
      <c r="C13096" s="5">
        <v>185</v>
      </c>
      <c r="D13096" s="26" t="str">
        <f>IF(E13096="","TOTAL","")</f>
        <v/>
      </c>
      <c r="E13096" t="s">
        <v>82</v>
      </c>
    </row>
    <row r="13097" spans="1:5" outlineLevel="1" x14ac:dyDescent="0.35">
      <c r="A13097" s="25">
        <f>A13096</f>
        <v>43861</v>
      </c>
      <c r="B13097" s="24" t="str">
        <f>B13096</f>
        <v>NATIONAL EDUCATORS LAW INSTITUTE</v>
      </c>
      <c r="C13097" s="26">
        <f>SUBTOTAL(9,C13096:C13096)</f>
        <v>185</v>
      </c>
      <c r="D13097" s="26" t="str">
        <f>IF(E13097="","TOTAL","")</f>
        <v>TOTAL</v>
      </c>
    </row>
    <row r="13098" spans="1:5" outlineLevel="2" x14ac:dyDescent="0.35">
      <c r="A13098" s="11">
        <v>43861</v>
      </c>
      <c r="B13098" t="s">
        <v>216</v>
      </c>
      <c r="C13098" s="5">
        <v>2566.25</v>
      </c>
      <c r="D13098" s="26" t="str">
        <f>IF(E13098="","TOTAL","")</f>
        <v/>
      </c>
      <c r="E13098" t="s">
        <v>79</v>
      </c>
    </row>
    <row r="13099" spans="1:5" outlineLevel="2" x14ac:dyDescent="0.35">
      <c r="A13099" s="11">
        <v>43861</v>
      </c>
      <c r="B13099" t="s">
        <v>216</v>
      </c>
      <c r="C13099" s="5">
        <v>1349</v>
      </c>
      <c r="D13099" s="26" t="str">
        <f>IF(E13099="","TOTAL","")</f>
        <v/>
      </c>
      <c r="E13099" t="s">
        <v>79</v>
      </c>
    </row>
    <row r="13100" spans="1:5" outlineLevel="2" x14ac:dyDescent="0.35">
      <c r="A13100" s="11">
        <v>43861</v>
      </c>
      <c r="B13100" t="s">
        <v>216</v>
      </c>
      <c r="C13100" s="5">
        <v>787</v>
      </c>
      <c r="D13100" s="26" t="str">
        <f>IF(E13100="","TOTAL","")</f>
        <v/>
      </c>
      <c r="E13100" t="s">
        <v>79</v>
      </c>
    </row>
    <row r="13101" spans="1:5" outlineLevel="1" x14ac:dyDescent="0.35">
      <c r="A13101" s="25">
        <f>A13100</f>
        <v>43861</v>
      </c>
      <c r="B13101" s="24" t="str">
        <f>B13100</f>
        <v>NATIONAL FFA ORGANIZATION</v>
      </c>
      <c r="C13101" s="26">
        <f>SUBTOTAL(9,C13098:C13100)</f>
        <v>4702.25</v>
      </c>
      <c r="D13101" s="26" t="str">
        <f>IF(E13101="","TOTAL","")</f>
        <v>TOTAL</v>
      </c>
    </row>
    <row r="13102" spans="1:5" outlineLevel="2" x14ac:dyDescent="0.35">
      <c r="A13102" s="11">
        <v>43861</v>
      </c>
      <c r="B13102" t="s">
        <v>935</v>
      </c>
      <c r="C13102" s="5">
        <v>45</v>
      </c>
      <c r="D13102" s="26" t="str">
        <f>IF(E13102="","TOTAL","")</f>
        <v/>
      </c>
      <c r="E13102" t="s">
        <v>99</v>
      </c>
    </row>
    <row r="13103" spans="1:5" outlineLevel="1" x14ac:dyDescent="0.35">
      <c r="A13103" s="25">
        <f>A13102</f>
        <v>43861</v>
      </c>
      <c r="B13103" s="24" t="str">
        <f>B13102</f>
        <v>THE NATIONAL HONORARY BETA CLUB</v>
      </c>
      <c r="C13103" s="26">
        <f>SUBTOTAL(9,C13102:C13102)</f>
        <v>45</v>
      </c>
      <c r="D13103" s="26" t="str">
        <f>IF(E13103="","TOTAL","")</f>
        <v>TOTAL</v>
      </c>
    </row>
    <row r="13104" spans="1:5" outlineLevel="2" x14ac:dyDescent="0.35">
      <c r="A13104" s="11">
        <v>43861</v>
      </c>
      <c r="B13104" t="s">
        <v>935</v>
      </c>
      <c r="C13104" s="5">
        <v>780</v>
      </c>
      <c r="D13104" s="26" t="str">
        <f>IF(E13104="","TOTAL","")</f>
        <v/>
      </c>
      <c r="E13104" t="s">
        <v>99</v>
      </c>
    </row>
    <row r="13105" spans="1:5" outlineLevel="1" x14ac:dyDescent="0.35">
      <c r="A13105" s="25">
        <f>A13104</f>
        <v>43861</v>
      </c>
      <c r="B13105" s="24" t="str">
        <f>B13104</f>
        <v>THE NATIONAL HONORARY BETA CLUB</v>
      </c>
      <c r="C13105" s="26">
        <f>SUBTOTAL(9,C13104:C13104)</f>
        <v>780</v>
      </c>
      <c r="D13105" s="26" t="str">
        <f>IF(E13105="","TOTAL","")</f>
        <v>TOTAL</v>
      </c>
    </row>
    <row r="13106" spans="1:5" outlineLevel="2" x14ac:dyDescent="0.35">
      <c r="A13106" s="11">
        <v>43861</v>
      </c>
      <c r="B13106" t="s">
        <v>1943</v>
      </c>
      <c r="C13106" s="5">
        <v>485</v>
      </c>
      <c r="D13106" s="26" t="str">
        <f>IF(E13106="","TOTAL","")</f>
        <v/>
      </c>
      <c r="E13106" t="s">
        <v>99</v>
      </c>
    </row>
    <row r="13107" spans="1:5" outlineLevel="1" x14ac:dyDescent="0.35">
      <c r="A13107" s="25">
        <f>A13106</f>
        <v>43861</v>
      </c>
      <c r="B13107" s="24" t="str">
        <f>B13106</f>
        <v>NATIONAL SPANISH EXAMINATIONS</v>
      </c>
      <c r="C13107" s="26">
        <f>SUBTOTAL(9,C13106:C13106)</f>
        <v>485</v>
      </c>
      <c r="D13107" s="26" t="str">
        <f>IF(E13107="","TOTAL","")</f>
        <v>TOTAL</v>
      </c>
    </row>
    <row r="13108" spans="1:5" outlineLevel="2" x14ac:dyDescent="0.35">
      <c r="A13108" s="11">
        <v>43861</v>
      </c>
      <c r="B13108" t="s">
        <v>787</v>
      </c>
      <c r="C13108" s="5">
        <v>140</v>
      </c>
      <c r="D13108" s="26" t="str">
        <f>IF(E13108="","TOTAL","")</f>
        <v/>
      </c>
      <c r="E13108" t="s">
        <v>83</v>
      </c>
    </row>
    <row r="13109" spans="1:5" outlineLevel="1" x14ac:dyDescent="0.35">
      <c r="A13109" s="25">
        <f>A13108</f>
        <v>43861</v>
      </c>
      <c r="B13109" s="24" t="str">
        <f>B13108</f>
        <v>NATIONAL SPEECH &amp; DEBATE ASSOCIATION</v>
      </c>
      <c r="C13109" s="26">
        <f>SUBTOTAL(9,C13108:C13108)</f>
        <v>140</v>
      </c>
      <c r="D13109" s="26" t="str">
        <f>IF(E13109="","TOTAL","")</f>
        <v>TOTAL</v>
      </c>
    </row>
    <row r="13110" spans="1:5" outlineLevel="2" x14ac:dyDescent="0.35">
      <c r="A13110" s="11">
        <v>43861</v>
      </c>
      <c r="B13110" t="s">
        <v>2187</v>
      </c>
      <c r="C13110" s="5">
        <v>2380</v>
      </c>
      <c r="D13110" s="26" t="str">
        <f>IF(E13110="","TOTAL","")</f>
        <v/>
      </c>
      <c r="E13110" t="s">
        <v>79</v>
      </c>
    </row>
    <row r="13111" spans="1:5" outlineLevel="1" x14ac:dyDescent="0.35">
      <c r="A13111" s="25">
        <f>A13110</f>
        <v>43861</v>
      </c>
      <c r="B13111" s="24" t="str">
        <f>B13110</f>
        <v>NATIONAL TECHNICAL HONOR SOCIETY</v>
      </c>
      <c r="C13111" s="26">
        <f>SUBTOTAL(9,C13110:C13110)</f>
        <v>2380</v>
      </c>
      <c r="D13111" s="26" t="str">
        <f>IF(E13111="","TOTAL","")</f>
        <v>TOTAL</v>
      </c>
    </row>
    <row r="13112" spans="1:5" outlineLevel="2" x14ac:dyDescent="0.35">
      <c r="A13112" s="11">
        <v>43861</v>
      </c>
      <c r="B13112" t="s">
        <v>2188</v>
      </c>
      <c r="C13112" s="5">
        <v>85</v>
      </c>
      <c r="D13112" s="26" t="str">
        <f>IF(E13112="","TOTAL","")</f>
        <v/>
      </c>
      <c r="E13112" t="s">
        <v>77</v>
      </c>
    </row>
    <row r="13113" spans="1:5" outlineLevel="1" x14ac:dyDescent="0.35">
      <c r="A13113" s="25">
        <f>A13112</f>
        <v>43861</v>
      </c>
      <c r="B13113" s="24" t="str">
        <f>B13112</f>
        <v>HUMBERTO NELSON</v>
      </c>
      <c r="C13113" s="26">
        <f>SUBTOTAL(9,C13112:C13112)</f>
        <v>85</v>
      </c>
      <c r="D13113" s="26" t="str">
        <f>IF(E13113="","TOTAL","")</f>
        <v>TOTAL</v>
      </c>
    </row>
    <row r="13114" spans="1:5" outlineLevel="2" x14ac:dyDescent="0.35">
      <c r="A13114" s="11">
        <v>43861</v>
      </c>
      <c r="B13114" t="s">
        <v>199</v>
      </c>
      <c r="C13114" s="5">
        <v>1107.8900000000001</v>
      </c>
      <c r="D13114" s="26" t="str">
        <f>IF(E13114="","TOTAL","")</f>
        <v/>
      </c>
      <c r="E13114" t="s">
        <v>420</v>
      </c>
    </row>
    <row r="13115" spans="1:5" outlineLevel="2" x14ac:dyDescent="0.35">
      <c r="A13115" s="11">
        <v>43861</v>
      </c>
      <c r="B13115" t="s">
        <v>199</v>
      </c>
      <c r="C13115" s="5">
        <v>3956.4</v>
      </c>
      <c r="D13115" s="26" t="str">
        <f>IF(E13115="","TOTAL","")</f>
        <v/>
      </c>
      <c r="E13115" t="s">
        <v>420</v>
      </c>
    </row>
    <row r="13116" spans="1:5" outlineLevel="2" x14ac:dyDescent="0.35">
      <c r="A13116" s="11">
        <v>43861</v>
      </c>
      <c r="B13116" t="s">
        <v>199</v>
      </c>
      <c r="C13116" s="5">
        <v>10564.04</v>
      </c>
      <c r="D13116" s="26" t="str">
        <f>IF(E13116="","TOTAL","")</f>
        <v/>
      </c>
      <c r="E13116" t="s">
        <v>420</v>
      </c>
    </row>
    <row r="13117" spans="1:5" outlineLevel="2" x14ac:dyDescent="0.35">
      <c r="A13117" s="11">
        <v>43861</v>
      </c>
      <c r="B13117" t="s">
        <v>199</v>
      </c>
      <c r="C13117" s="5">
        <v>5460</v>
      </c>
      <c r="D13117" s="26" t="str">
        <f>IF(E13117="","TOTAL","")</f>
        <v/>
      </c>
      <c r="E13117" t="s">
        <v>420</v>
      </c>
    </row>
    <row r="13118" spans="1:5" outlineLevel="1" x14ac:dyDescent="0.35">
      <c r="A13118" s="25">
        <f>A13117</f>
        <v>43861</v>
      </c>
      <c r="B13118" s="24" t="str">
        <f>B13117</f>
        <v>NETSYNC NETWORK SOLUTIONS</v>
      </c>
      <c r="C13118" s="26">
        <f>SUBTOTAL(9,C13114:C13117)</f>
        <v>21088.33</v>
      </c>
      <c r="D13118" s="26" t="str">
        <f>IF(E13118="","TOTAL","")</f>
        <v>TOTAL</v>
      </c>
    </row>
    <row r="13119" spans="1:5" outlineLevel="2" x14ac:dyDescent="0.35">
      <c r="A13119" s="11">
        <v>43861</v>
      </c>
      <c r="B13119" t="s">
        <v>632</v>
      </c>
      <c r="C13119" s="5">
        <v>119</v>
      </c>
      <c r="D13119" s="26" t="str">
        <f>IF(E13119="","TOTAL","")</f>
        <v/>
      </c>
      <c r="E13119" t="s">
        <v>77</v>
      </c>
    </row>
    <row r="13120" spans="1:5" outlineLevel="2" x14ac:dyDescent="0.35">
      <c r="A13120" s="11">
        <v>43861</v>
      </c>
      <c r="B13120" t="s">
        <v>632</v>
      </c>
      <c r="C13120" s="5">
        <v>320</v>
      </c>
      <c r="D13120" s="26" t="str">
        <f>IF(E13120="","TOTAL","")</f>
        <v/>
      </c>
      <c r="E13120" t="s">
        <v>77</v>
      </c>
    </row>
    <row r="13121" spans="1:5" outlineLevel="1" x14ac:dyDescent="0.35">
      <c r="A13121" s="25">
        <f>A13120</f>
        <v>43861</v>
      </c>
      <c r="B13121" s="24" t="str">
        <f>B13120</f>
        <v>CODY NEWNOM</v>
      </c>
      <c r="C13121" s="26">
        <f>SUBTOTAL(9,C13119:C13120)</f>
        <v>439</v>
      </c>
      <c r="D13121" s="26" t="str">
        <f>IF(E13121="","TOTAL","")</f>
        <v>TOTAL</v>
      </c>
    </row>
    <row r="13122" spans="1:5" outlineLevel="2" x14ac:dyDescent="0.35">
      <c r="A13122" s="11">
        <v>43861</v>
      </c>
      <c r="B13122" t="s">
        <v>936</v>
      </c>
      <c r="C13122" s="5">
        <v>3312.5</v>
      </c>
      <c r="D13122" s="26" t="str">
        <f>IF(E13122="","TOTAL","")</f>
        <v/>
      </c>
      <c r="E13122" t="s">
        <v>77</v>
      </c>
    </row>
    <row r="13123" spans="1:5" outlineLevel="2" x14ac:dyDescent="0.35">
      <c r="A13123" s="11">
        <v>43861</v>
      </c>
      <c r="B13123" t="s">
        <v>936</v>
      </c>
      <c r="C13123" s="5">
        <v>3025</v>
      </c>
      <c r="D13123" s="26" t="str">
        <f>IF(E13123="","TOTAL","")</f>
        <v/>
      </c>
      <c r="E13123" t="s">
        <v>77</v>
      </c>
    </row>
    <row r="13124" spans="1:5" outlineLevel="1" x14ac:dyDescent="0.35">
      <c r="A13124" s="25">
        <f>A13123</f>
        <v>43861</v>
      </c>
      <c r="B13124" s="24" t="str">
        <f>B13123</f>
        <v>NF CONSULTING SERVICES</v>
      </c>
      <c r="C13124" s="26">
        <f>SUBTOTAL(9,C13122:C13123)</f>
        <v>6337.5</v>
      </c>
      <c r="D13124" s="26" t="str">
        <f>IF(E13124="","TOTAL","")</f>
        <v>TOTAL</v>
      </c>
    </row>
    <row r="13125" spans="1:5" outlineLevel="2" x14ac:dyDescent="0.35">
      <c r="A13125" s="11">
        <v>43861</v>
      </c>
      <c r="B13125" t="s">
        <v>2189</v>
      </c>
      <c r="C13125" s="5">
        <v>200</v>
      </c>
      <c r="D13125" s="26" t="str">
        <f>IF(E13125="","TOTAL","")</f>
        <v/>
      </c>
      <c r="E13125" t="s">
        <v>99</v>
      </c>
    </row>
    <row r="13126" spans="1:5" outlineLevel="1" x14ac:dyDescent="0.35">
      <c r="A13126" s="25">
        <f>A13125</f>
        <v>43861</v>
      </c>
      <c r="B13126" s="24" t="str">
        <f>B13125</f>
        <v>NEISD ATHLETICS</v>
      </c>
      <c r="C13126" s="26">
        <f>SUBTOTAL(9,C13125:C13125)</f>
        <v>200</v>
      </c>
      <c r="D13126" s="26" t="str">
        <f>IF(E13126="","TOTAL","")</f>
        <v>TOTAL</v>
      </c>
    </row>
    <row r="13127" spans="1:5" outlineLevel="2" x14ac:dyDescent="0.35">
      <c r="A13127" s="11">
        <v>43861</v>
      </c>
      <c r="B13127" t="s">
        <v>176</v>
      </c>
      <c r="C13127" s="5">
        <v>482.17</v>
      </c>
      <c r="D13127" s="26" t="str">
        <f>IF(E13127="","TOTAL","")</f>
        <v/>
      </c>
      <c r="E13127" t="s">
        <v>100</v>
      </c>
    </row>
    <row r="13128" spans="1:5" outlineLevel="1" x14ac:dyDescent="0.35">
      <c r="A13128" s="25">
        <f>A13127</f>
        <v>43861</v>
      </c>
      <c r="B13128" s="24" t="str">
        <f>B13127</f>
        <v>NORTH FORT BEND WATER AUTHORITY</v>
      </c>
      <c r="C13128" s="26">
        <f>SUBTOTAL(9,C13127:C13127)</f>
        <v>482.17</v>
      </c>
      <c r="D13128" s="26" t="str">
        <f>IF(E13128="","TOTAL","")</f>
        <v>TOTAL</v>
      </c>
    </row>
    <row r="13129" spans="1:5" outlineLevel="2" x14ac:dyDescent="0.35">
      <c r="A13129" s="11">
        <v>43861</v>
      </c>
      <c r="B13129" t="s">
        <v>2190</v>
      </c>
      <c r="C13129" s="5">
        <v>468.55</v>
      </c>
      <c r="D13129" s="26" t="str">
        <f>IF(E13129="","TOTAL","")</f>
        <v/>
      </c>
      <c r="E13129" t="s">
        <v>79</v>
      </c>
    </row>
    <row r="13130" spans="1:5" outlineLevel="1" x14ac:dyDescent="0.35">
      <c r="A13130" s="25">
        <f>A13129</f>
        <v>43861</v>
      </c>
      <c r="B13130" s="24" t="str">
        <f>B13129</f>
        <v>NORTHERN SPEECH SERVICES INC</v>
      </c>
      <c r="C13130" s="26">
        <f>SUBTOTAL(9,C13129:C13129)</f>
        <v>468.55</v>
      </c>
      <c r="D13130" s="26" t="str">
        <f>IF(E13130="","TOTAL","")</f>
        <v>TOTAL</v>
      </c>
    </row>
    <row r="13131" spans="1:5" outlineLevel="2" x14ac:dyDescent="0.35">
      <c r="A13131" s="11">
        <v>43861</v>
      </c>
      <c r="B13131" t="s">
        <v>633</v>
      </c>
      <c r="C13131" s="5">
        <v>85</v>
      </c>
      <c r="D13131" s="26" t="str">
        <f>IF(E13131="","TOTAL","")</f>
        <v/>
      </c>
      <c r="E13131" t="s">
        <v>77</v>
      </c>
    </row>
    <row r="13132" spans="1:5" outlineLevel="1" x14ac:dyDescent="0.35">
      <c r="A13132" s="25">
        <f>A13131</f>
        <v>43861</v>
      </c>
      <c r="B13132" s="24" t="str">
        <f>B13131</f>
        <v>KENNETH D NUTT</v>
      </c>
      <c r="C13132" s="26">
        <f>SUBTOTAL(9,C13131:C13131)</f>
        <v>85</v>
      </c>
      <c r="D13132" s="26" t="str">
        <f>IF(E13132="","TOTAL","")</f>
        <v>TOTAL</v>
      </c>
    </row>
    <row r="13133" spans="1:5" outlineLevel="2" x14ac:dyDescent="0.35">
      <c r="A13133" s="11">
        <v>43861</v>
      </c>
      <c r="B13133" t="s">
        <v>1948</v>
      </c>
      <c r="C13133" s="5">
        <v>135</v>
      </c>
      <c r="D13133" s="26" t="str">
        <f>IF(E13133="","TOTAL","")</f>
        <v/>
      </c>
      <c r="E13133" t="s">
        <v>77</v>
      </c>
    </row>
    <row r="13134" spans="1:5" outlineLevel="2" x14ac:dyDescent="0.35">
      <c r="A13134" s="11">
        <v>43861</v>
      </c>
      <c r="B13134" t="s">
        <v>1948</v>
      </c>
      <c r="C13134" s="5">
        <v>195</v>
      </c>
      <c r="D13134" s="26" t="str">
        <f>IF(E13134="","TOTAL","")</f>
        <v/>
      </c>
      <c r="E13134" t="s">
        <v>77</v>
      </c>
    </row>
    <row r="13135" spans="1:5" outlineLevel="1" x14ac:dyDescent="0.35">
      <c r="A13135" s="25">
        <f>A13134</f>
        <v>43861</v>
      </c>
      <c r="B13135" s="24" t="str">
        <f>B13134</f>
        <v>JUDE NWAMBUONWO</v>
      </c>
      <c r="C13135" s="26">
        <f>SUBTOTAL(9,C13133:C13134)</f>
        <v>330</v>
      </c>
      <c r="D13135" s="26" t="str">
        <f>IF(E13135="","TOTAL","")</f>
        <v>TOTAL</v>
      </c>
    </row>
    <row r="13136" spans="1:5" outlineLevel="2" x14ac:dyDescent="0.35">
      <c r="A13136" s="11">
        <v>43861</v>
      </c>
      <c r="B13136" t="s">
        <v>2191</v>
      </c>
      <c r="C13136" s="5">
        <v>7500</v>
      </c>
      <c r="D13136" s="26" t="str">
        <f>IF(E13136="","TOTAL","")</f>
        <v/>
      </c>
      <c r="E13136" t="s">
        <v>421</v>
      </c>
    </row>
    <row r="13137" spans="1:5" outlineLevel="2" x14ac:dyDescent="0.35">
      <c r="A13137" s="11">
        <v>43861</v>
      </c>
      <c r="B13137" t="s">
        <v>2191</v>
      </c>
      <c r="C13137" s="5">
        <v>7500</v>
      </c>
      <c r="D13137" s="26" t="str">
        <f>IF(E13137="","TOTAL","")</f>
        <v/>
      </c>
      <c r="E13137" t="s">
        <v>421</v>
      </c>
    </row>
    <row r="13138" spans="1:5" outlineLevel="1" x14ac:dyDescent="0.35">
      <c r="A13138" s="25">
        <f>A13137</f>
        <v>43861</v>
      </c>
      <c r="B13138" s="24" t="str">
        <f>B13137</f>
        <v>NWN CORPORATION</v>
      </c>
      <c r="C13138" s="26">
        <f>SUBTOTAL(9,C13136:C13137)</f>
        <v>15000</v>
      </c>
      <c r="D13138" s="26" t="str">
        <f>IF(E13138="","TOTAL","")</f>
        <v>TOTAL</v>
      </c>
    </row>
    <row r="13139" spans="1:5" outlineLevel="2" x14ac:dyDescent="0.35">
      <c r="A13139" s="11">
        <v>43861</v>
      </c>
      <c r="B13139" t="s">
        <v>54</v>
      </c>
      <c r="C13139" s="5">
        <v>86599.28</v>
      </c>
      <c r="D13139" s="26" t="str">
        <f>IF(E13139="","TOTAL","")</f>
        <v/>
      </c>
      <c r="E13139" t="s">
        <v>78</v>
      </c>
    </row>
    <row r="13140" spans="1:5" outlineLevel="2" x14ac:dyDescent="0.35">
      <c r="A13140" s="11">
        <v>43861</v>
      </c>
      <c r="B13140" t="s">
        <v>54</v>
      </c>
      <c r="C13140" s="5">
        <v>15.12</v>
      </c>
      <c r="D13140" s="26" t="str">
        <f>IF(E13140="","TOTAL","")</f>
        <v/>
      </c>
      <c r="E13140" t="s">
        <v>78</v>
      </c>
    </row>
    <row r="13141" spans="1:5" outlineLevel="1" x14ac:dyDescent="0.35">
      <c r="A13141" s="25">
        <f>A13140</f>
        <v>43861</v>
      </c>
      <c r="B13141" s="24" t="str">
        <f>B13140</f>
        <v>OAK FARMS DAIRY DIVISION</v>
      </c>
      <c r="C13141" s="26">
        <f>SUBTOTAL(9,C13139:C13140)</f>
        <v>86614.399999999994</v>
      </c>
      <c r="D13141" s="26" t="str">
        <f>IF(E13141="","TOTAL","")</f>
        <v>TOTAL</v>
      </c>
    </row>
    <row r="13142" spans="1:5" outlineLevel="2" x14ac:dyDescent="0.35">
      <c r="A13142" s="11">
        <v>43861</v>
      </c>
      <c r="B13142" t="s">
        <v>1949</v>
      </c>
      <c r="C13142" s="5">
        <v>67.5</v>
      </c>
      <c r="D13142" s="26" t="str">
        <f>IF(E13142="","TOTAL","")</f>
        <v/>
      </c>
      <c r="E13142" t="s">
        <v>77</v>
      </c>
    </row>
    <row r="13143" spans="1:5" outlineLevel="2" x14ac:dyDescent="0.35">
      <c r="A13143" s="11">
        <v>43861</v>
      </c>
      <c r="B13143" t="s">
        <v>1949</v>
      </c>
      <c r="C13143" s="5">
        <v>67.5</v>
      </c>
      <c r="D13143" s="26" t="str">
        <f>IF(E13143="","TOTAL","")</f>
        <v/>
      </c>
      <c r="E13143" t="s">
        <v>77</v>
      </c>
    </row>
    <row r="13144" spans="1:5" outlineLevel="1" x14ac:dyDescent="0.35">
      <c r="A13144" s="25">
        <f>A13143</f>
        <v>43861</v>
      </c>
      <c r="B13144" s="24" t="str">
        <f>B13143</f>
        <v>JOHN D ODOWD</v>
      </c>
      <c r="C13144" s="26">
        <f>SUBTOTAL(9,C13142:C13143)</f>
        <v>135</v>
      </c>
      <c r="D13144" s="26" t="str">
        <f>IF(E13144="","TOTAL","")</f>
        <v>TOTAL</v>
      </c>
    </row>
    <row r="13145" spans="1:5" outlineLevel="2" x14ac:dyDescent="0.35">
      <c r="A13145" s="11">
        <v>43861</v>
      </c>
      <c r="B13145" t="s">
        <v>59</v>
      </c>
      <c r="C13145" s="5">
        <v>59.94</v>
      </c>
      <c r="D13145" s="26" t="str">
        <f>IF(E13145="","TOTAL","")</f>
        <v/>
      </c>
      <c r="E13145" t="s">
        <v>79</v>
      </c>
    </row>
    <row r="13146" spans="1:5" outlineLevel="2" x14ac:dyDescent="0.35">
      <c r="A13146" s="11">
        <v>43861</v>
      </c>
      <c r="B13146" t="s">
        <v>59</v>
      </c>
      <c r="C13146" s="5">
        <v>-32.99</v>
      </c>
      <c r="D13146" s="26" t="str">
        <f>IF(E13146="","TOTAL","")</f>
        <v/>
      </c>
      <c r="E13146" t="s">
        <v>79</v>
      </c>
    </row>
    <row r="13147" spans="1:5" outlineLevel="2" x14ac:dyDescent="0.35">
      <c r="A13147" s="11">
        <v>43861</v>
      </c>
      <c r="B13147" t="s">
        <v>59</v>
      </c>
      <c r="C13147" s="5">
        <v>69.47</v>
      </c>
      <c r="D13147" s="26" t="str">
        <f>IF(E13147="","TOTAL","")</f>
        <v/>
      </c>
      <c r="E13147" t="s">
        <v>79</v>
      </c>
    </row>
    <row r="13148" spans="1:5" outlineLevel="2" x14ac:dyDescent="0.35">
      <c r="A13148" s="11">
        <v>43861</v>
      </c>
      <c r="B13148" t="s">
        <v>59</v>
      </c>
      <c r="C13148" s="5">
        <v>20.59</v>
      </c>
      <c r="D13148" s="26" t="str">
        <f>IF(E13148="","TOTAL","")</f>
        <v/>
      </c>
      <c r="E13148" t="s">
        <v>79</v>
      </c>
    </row>
    <row r="13149" spans="1:5" outlineLevel="2" x14ac:dyDescent="0.35">
      <c r="A13149" s="11">
        <v>43861</v>
      </c>
      <c r="B13149" t="s">
        <v>59</v>
      </c>
      <c r="C13149" s="5">
        <v>22.52</v>
      </c>
      <c r="D13149" s="26" t="str">
        <f>IF(E13149="","TOTAL","")</f>
        <v/>
      </c>
      <c r="E13149" t="s">
        <v>79</v>
      </c>
    </row>
    <row r="13150" spans="1:5" outlineLevel="2" x14ac:dyDescent="0.35">
      <c r="A13150" s="11">
        <v>43861</v>
      </c>
      <c r="B13150" t="s">
        <v>59</v>
      </c>
      <c r="C13150" s="5">
        <v>52.86</v>
      </c>
      <c r="D13150" s="26" t="str">
        <f>IF(E13150="","TOTAL","")</f>
        <v/>
      </c>
      <c r="E13150" t="s">
        <v>79</v>
      </c>
    </row>
    <row r="13151" spans="1:5" outlineLevel="2" x14ac:dyDescent="0.35">
      <c r="A13151" s="11">
        <v>43861</v>
      </c>
      <c r="B13151" t="s">
        <v>59</v>
      </c>
      <c r="C13151" s="5">
        <v>112.05</v>
      </c>
      <c r="D13151" s="26" t="str">
        <f>IF(E13151="","TOTAL","")</f>
        <v/>
      </c>
      <c r="E13151" t="s">
        <v>79</v>
      </c>
    </row>
    <row r="13152" spans="1:5" outlineLevel="2" x14ac:dyDescent="0.35">
      <c r="A13152" s="11">
        <v>43861</v>
      </c>
      <c r="B13152" t="s">
        <v>59</v>
      </c>
      <c r="C13152" s="5">
        <v>12.99</v>
      </c>
      <c r="D13152" s="26" t="str">
        <f>IF(E13152="","TOTAL","")</f>
        <v/>
      </c>
      <c r="E13152" t="s">
        <v>79</v>
      </c>
    </row>
    <row r="13153" spans="1:5" outlineLevel="2" x14ac:dyDescent="0.35">
      <c r="A13153" s="11">
        <v>43861</v>
      </c>
      <c r="B13153" t="s">
        <v>59</v>
      </c>
      <c r="C13153" s="5">
        <v>39.53</v>
      </c>
      <c r="D13153" s="26" t="str">
        <f>IF(E13153="","TOTAL","")</f>
        <v/>
      </c>
      <c r="E13153" t="s">
        <v>79</v>
      </c>
    </row>
    <row r="13154" spans="1:5" outlineLevel="2" x14ac:dyDescent="0.35">
      <c r="A13154" s="11">
        <v>43861</v>
      </c>
      <c r="B13154" t="s">
        <v>59</v>
      </c>
      <c r="C13154" s="5">
        <v>133.97999999999999</v>
      </c>
      <c r="D13154" s="26" t="str">
        <f>IF(E13154="","TOTAL","")</f>
        <v/>
      </c>
      <c r="E13154" t="s">
        <v>79</v>
      </c>
    </row>
    <row r="13155" spans="1:5" outlineLevel="2" x14ac:dyDescent="0.35">
      <c r="A13155" s="11">
        <v>43861</v>
      </c>
      <c r="B13155" t="s">
        <v>59</v>
      </c>
      <c r="C13155" s="5">
        <v>42.98</v>
      </c>
      <c r="D13155" s="26" t="str">
        <f>IF(E13155="","TOTAL","")</f>
        <v/>
      </c>
      <c r="E13155" t="s">
        <v>79</v>
      </c>
    </row>
    <row r="13156" spans="1:5" outlineLevel="2" x14ac:dyDescent="0.35">
      <c r="A13156" s="11">
        <v>43861</v>
      </c>
      <c r="B13156" t="s">
        <v>59</v>
      </c>
      <c r="C13156" s="5">
        <v>27</v>
      </c>
      <c r="D13156" s="26" t="str">
        <f>IF(E13156="","TOTAL","")</f>
        <v/>
      </c>
      <c r="E13156" t="s">
        <v>79</v>
      </c>
    </row>
    <row r="13157" spans="1:5" outlineLevel="2" x14ac:dyDescent="0.35">
      <c r="A13157" s="11">
        <v>43861</v>
      </c>
      <c r="B13157" t="s">
        <v>59</v>
      </c>
      <c r="C13157" s="5">
        <v>7.2</v>
      </c>
      <c r="D13157" s="26" t="str">
        <f>IF(E13157="","TOTAL","")</f>
        <v/>
      </c>
      <c r="E13157" t="s">
        <v>79</v>
      </c>
    </row>
    <row r="13158" spans="1:5" outlineLevel="2" x14ac:dyDescent="0.35">
      <c r="A13158" s="11">
        <v>43861</v>
      </c>
      <c r="B13158" t="s">
        <v>59</v>
      </c>
      <c r="C13158" s="5">
        <v>14.06</v>
      </c>
      <c r="D13158" s="26" t="str">
        <f>IF(E13158="","TOTAL","")</f>
        <v/>
      </c>
      <c r="E13158" t="s">
        <v>79</v>
      </c>
    </row>
    <row r="13159" spans="1:5" outlineLevel="2" x14ac:dyDescent="0.35">
      <c r="A13159" s="11">
        <v>43861</v>
      </c>
      <c r="B13159" t="s">
        <v>59</v>
      </c>
      <c r="C13159" s="5">
        <v>18.36</v>
      </c>
      <c r="D13159" s="26" t="str">
        <f>IF(E13159="","TOTAL","")</f>
        <v/>
      </c>
      <c r="E13159" t="s">
        <v>79</v>
      </c>
    </row>
    <row r="13160" spans="1:5" outlineLevel="2" x14ac:dyDescent="0.35">
      <c r="A13160" s="11">
        <v>43861</v>
      </c>
      <c r="B13160" t="s">
        <v>59</v>
      </c>
      <c r="C13160" s="5">
        <v>332.93</v>
      </c>
      <c r="D13160" s="26" t="str">
        <f>IF(E13160="","TOTAL","")</f>
        <v/>
      </c>
      <c r="E13160" t="s">
        <v>79</v>
      </c>
    </row>
    <row r="13161" spans="1:5" outlineLevel="2" x14ac:dyDescent="0.35">
      <c r="A13161" s="11">
        <v>43861</v>
      </c>
      <c r="B13161" t="s">
        <v>59</v>
      </c>
      <c r="C13161" s="5">
        <v>44.37</v>
      </c>
      <c r="D13161" s="26" t="str">
        <f>IF(E13161="","TOTAL","")</f>
        <v/>
      </c>
      <c r="E13161" t="s">
        <v>79</v>
      </c>
    </row>
    <row r="13162" spans="1:5" outlineLevel="2" x14ac:dyDescent="0.35">
      <c r="A13162" s="11">
        <v>43861</v>
      </c>
      <c r="B13162" t="s">
        <v>59</v>
      </c>
      <c r="C13162" s="5">
        <v>20.74</v>
      </c>
      <c r="D13162" s="26" t="str">
        <f>IF(E13162="","TOTAL","")</f>
        <v/>
      </c>
      <c r="E13162" t="s">
        <v>79</v>
      </c>
    </row>
    <row r="13163" spans="1:5" outlineLevel="2" x14ac:dyDescent="0.35">
      <c r="A13163" s="11">
        <v>43861</v>
      </c>
      <c r="B13163" t="s">
        <v>59</v>
      </c>
      <c r="C13163" s="5">
        <v>494.27</v>
      </c>
      <c r="D13163" s="26" t="str">
        <f>IF(E13163="","TOTAL","")</f>
        <v/>
      </c>
      <c r="E13163" t="s">
        <v>79</v>
      </c>
    </row>
    <row r="13164" spans="1:5" outlineLevel="2" x14ac:dyDescent="0.35">
      <c r="A13164" s="11">
        <v>43861</v>
      </c>
      <c r="B13164" t="s">
        <v>59</v>
      </c>
      <c r="C13164" s="5">
        <v>39.99</v>
      </c>
      <c r="D13164" s="26" t="str">
        <f>IF(E13164="","TOTAL","")</f>
        <v/>
      </c>
      <c r="E13164" t="s">
        <v>79</v>
      </c>
    </row>
    <row r="13165" spans="1:5" outlineLevel="2" x14ac:dyDescent="0.35">
      <c r="A13165" s="11">
        <v>43861</v>
      </c>
      <c r="B13165" t="s">
        <v>59</v>
      </c>
      <c r="C13165" s="5">
        <v>262.3</v>
      </c>
      <c r="D13165" s="26" t="str">
        <f>IF(E13165="","TOTAL","")</f>
        <v/>
      </c>
      <c r="E13165" t="s">
        <v>79</v>
      </c>
    </row>
    <row r="13166" spans="1:5" outlineLevel="2" x14ac:dyDescent="0.35">
      <c r="A13166" s="11">
        <v>43861</v>
      </c>
      <c r="B13166" t="s">
        <v>59</v>
      </c>
      <c r="C13166" s="5">
        <v>17.62</v>
      </c>
      <c r="D13166" s="26" t="str">
        <f>IF(E13166="","TOTAL","")</f>
        <v/>
      </c>
      <c r="E13166" t="s">
        <v>79</v>
      </c>
    </row>
    <row r="13167" spans="1:5" outlineLevel="2" x14ac:dyDescent="0.35">
      <c r="A13167" s="11">
        <v>43861</v>
      </c>
      <c r="B13167" t="s">
        <v>59</v>
      </c>
      <c r="C13167" s="5">
        <v>41.84</v>
      </c>
      <c r="D13167" s="26" t="str">
        <f>IF(E13167="","TOTAL","")</f>
        <v/>
      </c>
      <c r="E13167" t="s">
        <v>79</v>
      </c>
    </row>
    <row r="13168" spans="1:5" outlineLevel="2" x14ac:dyDescent="0.35">
      <c r="A13168" s="11">
        <v>43861</v>
      </c>
      <c r="B13168" t="s">
        <v>59</v>
      </c>
      <c r="C13168" s="5">
        <v>209.9</v>
      </c>
      <c r="D13168" s="26" t="str">
        <f>IF(E13168="","TOTAL","")</f>
        <v/>
      </c>
      <c r="E13168" t="s">
        <v>79</v>
      </c>
    </row>
    <row r="13169" spans="1:5" outlineLevel="2" x14ac:dyDescent="0.35">
      <c r="A13169" s="11">
        <v>43861</v>
      </c>
      <c r="B13169" t="s">
        <v>59</v>
      </c>
      <c r="C13169" s="5">
        <v>287.74</v>
      </c>
      <c r="D13169" s="26" t="str">
        <f>IF(E13169="","TOTAL","")</f>
        <v/>
      </c>
      <c r="E13169" t="s">
        <v>79</v>
      </c>
    </row>
    <row r="13170" spans="1:5" outlineLevel="2" x14ac:dyDescent="0.35">
      <c r="A13170" s="11">
        <v>43861</v>
      </c>
      <c r="B13170" t="s">
        <v>59</v>
      </c>
      <c r="C13170" s="5">
        <v>59.99</v>
      </c>
      <c r="D13170" s="26" t="str">
        <f>IF(E13170="","TOTAL","")</f>
        <v/>
      </c>
      <c r="E13170" t="s">
        <v>79</v>
      </c>
    </row>
    <row r="13171" spans="1:5" outlineLevel="2" x14ac:dyDescent="0.35">
      <c r="A13171" s="11">
        <v>43861</v>
      </c>
      <c r="B13171" t="s">
        <v>59</v>
      </c>
      <c r="C13171" s="5">
        <v>35.24</v>
      </c>
      <c r="D13171" s="26" t="str">
        <f>IF(E13171="","TOTAL","")</f>
        <v/>
      </c>
      <c r="E13171" t="s">
        <v>79</v>
      </c>
    </row>
    <row r="13172" spans="1:5" outlineLevel="2" x14ac:dyDescent="0.35">
      <c r="A13172" s="11">
        <v>43861</v>
      </c>
      <c r="B13172" t="s">
        <v>59</v>
      </c>
      <c r="C13172" s="5">
        <v>39.979999999999997</v>
      </c>
      <c r="D13172" s="26" t="str">
        <f>IF(E13172="","TOTAL","")</f>
        <v/>
      </c>
      <c r="E13172" t="s">
        <v>79</v>
      </c>
    </row>
    <row r="13173" spans="1:5" outlineLevel="2" x14ac:dyDescent="0.35">
      <c r="A13173" s="11">
        <v>43861</v>
      </c>
      <c r="B13173" t="s">
        <v>59</v>
      </c>
      <c r="C13173" s="5">
        <v>24.99</v>
      </c>
      <c r="D13173" s="26" t="str">
        <f>IF(E13173="","TOTAL","")</f>
        <v/>
      </c>
      <c r="E13173" t="s">
        <v>79</v>
      </c>
    </row>
    <row r="13174" spans="1:5" outlineLevel="2" x14ac:dyDescent="0.35">
      <c r="A13174" s="11">
        <v>43861</v>
      </c>
      <c r="B13174" t="s">
        <v>59</v>
      </c>
      <c r="C13174" s="5">
        <v>73.790000000000006</v>
      </c>
      <c r="D13174" s="26" t="str">
        <f>IF(E13174="","TOTAL","")</f>
        <v/>
      </c>
      <c r="E13174" t="s">
        <v>79</v>
      </c>
    </row>
    <row r="13175" spans="1:5" outlineLevel="2" x14ac:dyDescent="0.35">
      <c r="A13175" s="11">
        <v>43861</v>
      </c>
      <c r="B13175" t="s">
        <v>59</v>
      </c>
      <c r="C13175" s="5">
        <v>32.99</v>
      </c>
      <c r="D13175" s="26" t="str">
        <f>IF(E13175="","TOTAL","")</f>
        <v/>
      </c>
      <c r="E13175" t="s">
        <v>79</v>
      </c>
    </row>
    <row r="13176" spans="1:5" outlineLevel="2" x14ac:dyDescent="0.35">
      <c r="A13176" s="11">
        <v>43861</v>
      </c>
      <c r="B13176" t="s">
        <v>59</v>
      </c>
      <c r="C13176" s="5">
        <v>24.99</v>
      </c>
      <c r="D13176" s="26" t="str">
        <f>IF(E13176="","TOTAL","")</f>
        <v/>
      </c>
      <c r="E13176" t="s">
        <v>79</v>
      </c>
    </row>
    <row r="13177" spans="1:5" outlineLevel="2" x14ac:dyDescent="0.35">
      <c r="A13177" s="11">
        <v>43861</v>
      </c>
      <c r="B13177" t="s">
        <v>59</v>
      </c>
      <c r="C13177" s="5">
        <v>14.97</v>
      </c>
      <c r="D13177" s="26" t="str">
        <f>IF(E13177="","TOTAL","")</f>
        <v/>
      </c>
      <c r="E13177" t="s">
        <v>79</v>
      </c>
    </row>
    <row r="13178" spans="1:5" outlineLevel="2" x14ac:dyDescent="0.35">
      <c r="A13178" s="11">
        <v>43861</v>
      </c>
      <c r="B13178" t="s">
        <v>59</v>
      </c>
      <c r="C13178" s="5">
        <v>56.96</v>
      </c>
      <c r="D13178" s="26" t="str">
        <f>IF(E13178="","TOTAL","")</f>
        <v/>
      </c>
      <c r="E13178" t="s">
        <v>79</v>
      </c>
    </row>
    <row r="13179" spans="1:5" outlineLevel="2" x14ac:dyDescent="0.35">
      <c r="A13179" s="11">
        <v>43861</v>
      </c>
      <c r="B13179" t="s">
        <v>59</v>
      </c>
      <c r="C13179" s="5">
        <v>9.6999999999999993</v>
      </c>
      <c r="D13179" s="26" t="str">
        <f>IF(E13179="","TOTAL","")</f>
        <v/>
      </c>
      <c r="E13179" t="s">
        <v>79</v>
      </c>
    </row>
    <row r="13180" spans="1:5" outlineLevel="2" x14ac:dyDescent="0.35">
      <c r="A13180" s="11">
        <v>43861</v>
      </c>
      <c r="B13180" t="s">
        <v>59</v>
      </c>
      <c r="C13180" s="5">
        <v>16.02</v>
      </c>
      <c r="D13180" s="26" t="str">
        <f>IF(E13180="","TOTAL","")</f>
        <v/>
      </c>
      <c r="E13180" t="s">
        <v>79</v>
      </c>
    </row>
    <row r="13181" spans="1:5" outlineLevel="2" x14ac:dyDescent="0.35">
      <c r="A13181" s="11">
        <v>43861</v>
      </c>
      <c r="B13181" t="s">
        <v>59</v>
      </c>
      <c r="C13181" s="5">
        <v>12.66</v>
      </c>
      <c r="D13181" s="26" t="str">
        <f>IF(E13181="","TOTAL","")</f>
        <v/>
      </c>
      <c r="E13181" t="s">
        <v>79</v>
      </c>
    </row>
    <row r="13182" spans="1:5" outlineLevel="2" x14ac:dyDescent="0.35">
      <c r="A13182" s="11">
        <v>43861</v>
      </c>
      <c r="B13182" t="s">
        <v>59</v>
      </c>
      <c r="C13182" s="5">
        <v>34.770000000000003</v>
      </c>
      <c r="D13182" s="26" t="str">
        <f>IF(E13182="","TOTAL","")</f>
        <v/>
      </c>
      <c r="E13182" t="s">
        <v>79</v>
      </c>
    </row>
    <row r="13183" spans="1:5" outlineLevel="2" x14ac:dyDescent="0.35">
      <c r="A13183" s="11">
        <v>43861</v>
      </c>
      <c r="B13183" t="s">
        <v>59</v>
      </c>
      <c r="C13183" s="5">
        <v>8.1999999999999993</v>
      </c>
      <c r="D13183" s="26" t="str">
        <f>IF(E13183="","TOTAL","")</f>
        <v/>
      </c>
      <c r="E13183" t="s">
        <v>79</v>
      </c>
    </row>
    <row r="13184" spans="1:5" outlineLevel="2" x14ac:dyDescent="0.35">
      <c r="A13184" s="11">
        <v>43861</v>
      </c>
      <c r="B13184" t="s">
        <v>59</v>
      </c>
      <c r="C13184" s="5">
        <v>12.26</v>
      </c>
      <c r="D13184" s="26" t="str">
        <f>IF(E13184="","TOTAL","")</f>
        <v/>
      </c>
      <c r="E13184" t="s">
        <v>79</v>
      </c>
    </row>
    <row r="13185" spans="1:5" outlineLevel="2" x14ac:dyDescent="0.35">
      <c r="A13185" s="11">
        <v>43861</v>
      </c>
      <c r="B13185" t="s">
        <v>59</v>
      </c>
      <c r="C13185" s="5">
        <v>43.78</v>
      </c>
      <c r="D13185" s="26" t="str">
        <f>IF(E13185="","TOTAL","")</f>
        <v/>
      </c>
      <c r="E13185" t="s">
        <v>79</v>
      </c>
    </row>
    <row r="13186" spans="1:5" outlineLevel="2" x14ac:dyDescent="0.35">
      <c r="A13186" s="11">
        <v>43861</v>
      </c>
      <c r="B13186" t="s">
        <v>59</v>
      </c>
      <c r="C13186" s="5">
        <v>34.99</v>
      </c>
      <c r="D13186" s="26" t="str">
        <f>IF(E13186="","TOTAL","")</f>
        <v/>
      </c>
      <c r="E13186" t="s">
        <v>79</v>
      </c>
    </row>
    <row r="13187" spans="1:5" outlineLevel="2" x14ac:dyDescent="0.35">
      <c r="A13187" s="11">
        <v>43861</v>
      </c>
      <c r="B13187" t="s">
        <v>59</v>
      </c>
      <c r="C13187" s="5">
        <v>7.99</v>
      </c>
      <c r="D13187" s="26" t="str">
        <f>IF(E13187="","TOTAL","")</f>
        <v/>
      </c>
      <c r="E13187" t="s">
        <v>79</v>
      </c>
    </row>
    <row r="13188" spans="1:5" outlineLevel="2" x14ac:dyDescent="0.35">
      <c r="A13188" s="11">
        <v>43861</v>
      </c>
      <c r="B13188" t="s">
        <v>59</v>
      </c>
      <c r="C13188" s="5">
        <v>127.18</v>
      </c>
      <c r="D13188" s="26" t="str">
        <f>IF(E13188="","TOTAL","")</f>
        <v/>
      </c>
      <c r="E13188" t="s">
        <v>79</v>
      </c>
    </row>
    <row r="13189" spans="1:5" outlineLevel="2" x14ac:dyDescent="0.35">
      <c r="A13189" s="11">
        <v>43861</v>
      </c>
      <c r="B13189" t="s">
        <v>59</v>
      </c>
      <c r="C13189" s="5">
        <v>42.26</v>
      </c>
      <c r="D13189" s="26" t="str">
        <f>IF(E13189="","TOTAL","")</f>
        <v/>
      </c>
      <c r="E13189" t="s">
        <v>79</v>
      </c>
    </row>
    <row r="13190" spans="1:5" outlineLevel="2" x14ac:dyDescent="0.35">
      <c r="A13190" s="11">
        <v>43861</v>
      </c>
      <c r="B13190" t="s">
        <v>59</v>
      </c>
      <c r="C13190" s="5">
        <v>44.48</v>
      </c>
      <c r="D13190" s="26" t="str">
        <f>IF(E13190="","TOTAL","")</f>
        <v/>
      </c>
      <c r="E13190" t="s">
        <v>79</v>
      </c>
    </row>
    <row r="13191" spans="1:5" outlineLevel="2" x14ac:dyDescent="0.35">
      <c r="A13191" s="11">
        <v>43861</v>
      </c>
      <c r="B13191" t="s">
        <v>59</v>
      </c>
      <c r="C13191" s="5">
        <v>32.76</v>
      </c>
      <c r="D13191" s="26" t="str">
        <f>IF(E13191="","TOTAL","")</f>
        <v/>
      </c>
      <c r="E13191" t="s">
        <v>420</v>
      </c>
    </row>
    <row r="13192" spans="1:5" outlineLevel="2" x14ac:dyDescent="0.35">
      <c r="A13192" s="11">
        <v>43861</v>
      </c>
      <c r="B13192" t="s">
        <v>59</v>
      </c>
      <c r="C13192" s="5">
        <v>38.32</v>
      </c>
      <c r="D13192" s="26" t="str">
        <f>IF(E13192="","TOTAL","")</f>
        <v/>
      </c>
      <c r="E13192" t="s">
        <v>79</v>
      </c>
    </row>
    <row r="13193" spans="1:5" outlineLevel="2" x14ac:dyDescent="0.35">
      <c r="A13193" s="11">
        <v>43861</v>
      </c>
      <c r="B13193" t="s">
        <v>59</v>
      </c>
      <c r="C13193" s="5">
        <v>11.79</v>
      </c>
      <c r="D13193" s="26" t="str">
        <f>IF(E13193="","TOTAL","")</f>
        <v/>
      </c>
      <c r="E13193" t="s">
        <v>79</v>
      </c>
    </row>
    <row r="13194" spans="1:5" outlineLevel="2" x14ac:dyDescent="0.35">
      <c r="A13194" s="11">
        <v>43861</v>
      </c>
      <c r="B13194" t="s">
        <v>59</v>
      </c>
      <c r="C13194" s="5">
        <v>210.88</v>
      </c>
      <c r="D13194" s="26" t="str">
        <f>IF(E13194="","TOTAL","")</f>
        <v/>
      </c>
      <c r="E13194" t="s">
        <v>79</v>
      </c>
    </row>
    <row r="13195" spans="1:5" outlineLevel="2" x14ac:dyDescent="0.35">
      <c r="A13195" s="11">
        <v>43861</v>
      </c>
      <c r="B13195" t="s">
        <v>59</v>
      </c>
      <c r="C13195" s="5">
        <v>58.69</v>
      </c>
      <c r="D13195" s="26" t="str">
        <f>IF(E13195="","TOTAL","")</f>
        <v/>
      </c>
      <c r="E13195" t="s">
        <v>79</v>
      </c>
    </row>
    <row r="13196" spans="1:5" outlineLevel="2" x14ac:dyDescent="0.35">
      <c r="A13196" s="11">
        <v>43861</v>
      </c>
      <c r="B13196" t="s">
        <v>59</v>
      </c>
      <c r="C13196" s="5">
        <v>106.9</v>
      </c>
      <c r="D13196" s="26" t="str">
        <f>IF(E13196="","TOTAL","")</f>
        <v/>
      </c>
      <c r="E13196" t="s">
        <v>79</v>
      </c>
    </row>
    <row r="13197" spans="1:5" outlineLevel="2" x14ac:dyDescent="0.35">
      <c r="A13197" s="11">
        <v>43861</v>
      </c>
      <c r="B13197" t="s">
        <v>59</v>
      </c>
      <c r="C13197" s="5">
        <v>32.99</v>
      </c>
      <c r="D13197" s="26" t="str">
        <f>IF(E13197="","TOTAL","")</f>
        <v/>
      </c>
      <c r="E13197" t="s">
        <v>79</v>
      </c>
    </row>
    <row r="13198" spans="1:5" outlineLevel="2" x14ac:dyDescent="0.35">
      <c r="A13198" s="11">
        <v>43861</v>
      </c>
      <c r="B13198" t="s">
        <v>59</v>
      </c>
      <c r="C13198" s="5">
        <v>-69.98</v>
      </c>
      <c r="D13198" s="26" t="str">
        <f>IF(E13198="","TOTAL","")</f>
        <v/>
      </c>
      <c r="E13198" t="s">
        <v>79</v>
      </c>
    </row>
    <row r="13199" spans="1:5" outlineLevel="2" x14ac:dyDescent="0.35">
      <c r="A13199" s="11">
        <v>43861</v>
      </c>
      <c r="B13199" t="s">
        <v>59</v>
      </c>
      <c r="C13199" s="5">
        <v>-99.79</v>
      </c>
      <c r="D13199" s="26" t="str">
        <f>IF(E13199="","TOTAL","")</f>
        <v/>
      </c>
      <c r="E13199" t="s">
        <v>79</v>
      </c>
    </row>
    <row r="13200" spans="1:5" outlineLevel="2" x14ac:dyDescent="0.35">
      <c r="A13200" s="11">
        <v>43861</v>
      </c>
      <c r="B13200" t="s">
        <v>59</v>
      </c>
      <c r="C13200" s="5">
        <v>52.99</v>
      </c>
      <c r="D13200" s="26" t="str">
        <f>IF(E13200="","TOTAL","")</f>
        <v/>
      </c>
      <c r="E13200" t="s">
        <v>79</v>
      </c>
    </row>
    <row r="13201" spans="1:5" outlineLevel="2" x14ac:dyDescent="0.35">
      <c r="A13201" s="11">
        <v>43861</v>
      </c>
      <c r="B13201" t="s">
        <v>59</v>
      </c>
      <c r="C13201" s="5">
        <v>145.6</v>
      </c>
      <c r="D13201" s="26" t="str">
        <f>IF(E13201="","TOTAL","")</f>
        <v/>
      </c>
      <c r="E13201" t="s">
        <v>79</v>
      </c>
    </row>
    <row r="13202" spans="1:5" outlineLevel="2" x14ac:dyDescent="0.35">
      <c r="A13202" s="11">
        <v>43861</v>
      </c>
      <c r="B13202" t="s">
        <v>59</v>
      </c>
      <c r="C13202" s="5">
        <v>154.25</v>
      </c>
      <c r="D13202" s="26" t="str">
        <f>IF(E13202="","TOTAL","")</f>
        <v/>
      </c>
      <c r="E13202" t="s">
        <v>79</v>
      </c>
    </row>
    <row r="13203" spans="1:5" outlineLevel="2" x14ac:dyDescent="0.35">
      <c r="A13203" s="11">
        <v>43861</v>
      </c>
      <c r="B13203" t="s">
        <v>59</v>
      </c>
      <c r="C13203" s="5">
        <v>65.58</v>
      </c>
      <c r="D13203" s="26" t="str">
        <f>IF(E13203="","TOTAL","")</f>
        <v/>
      </c>
      <c r="E13203" t="s">
        <v>79</v>
      </c>
    </row>
    <row r="13204" spans="1:5" outlineLevel="2" x14ac:dyDescent="0.35">
      <c r="A13204" s="11">
        <v>43861</v>
      </c>
      <c r="B13204" t="s">
        <v>59</v>
      </c>
      <c r="C13204" s="5">
        <v>32.99</v>
      </c>
      <c r="D13204" s="26" t="str">
        <f>IF(E13204="","TOTAL","")</f>
        <v/>
      </c>
      <c r="E13204" t="s">
        <v>93</v>
      </c>
    </row>
    <row r="13205" spans="1:5" outlineLevel="2" x14ac:dyDescent="0.35">
      <c r="A13205" s="11">
        <v>43861</v>
      </c>
      <c r="B13205" t="s">
        <v>59</v>
      </c>
      <c r="C13205" s="5">
        <v>15.12</v>
      </c>
      <c r="D13205" s="26" t="str">
        <f>IF(E13205="","TOTAL","")</f>
        <v/>
      </c>
      <c r="E13205" t="s">
        <v>93</v>
      </c>
    </row>
    <row r="13206" spans="1:5" outlineLevel="2" x14ac:dyDescent="0.35">
      <c r="A13206" s="11">
        <v>43861</v>
      </c>
      <c r="B13206" t="s">
        <v>59</v>
      </c>
      <c r="C13206" s="5">
        <v>44.67</v>
      </c>
      <c r="D13206" s="26" t="str">
        <f>IF(E13206="","TOTAL","")</f>
        <v/>
      </c>
      <c r="E13206" t="s">
        <v>79</v>
      </c>
    </row>
    <row r="13207" spans="1:5" outlineLevel="2" x14ac:dyDescent="0.35">
      <c r="A13207" s="11">
        <v>43861</v>
      </c>
      <c r="B13207" t="s">
        <v>59</v>
      </c>
      <c r="C13207" s="5">
        <v>101.19</v>
      </c>
      <c r="D13207" s="26" t="str">
        <f>IF(E13207="","TOTAL","")</f>
        <v/>
      </c>
      <c r="E13207" t="s">
        <v>79</v>
      </c>
    </row>
    <row r="13208" spans="1:5" outlineLevel="2" x14ac:dyDescent="0.35">
      <c r="A13208" s="11">
        <v>43861</v>
      </c>
      <c r="B13208" t="s">
        <v>59</v>
      </c>
      <c r="C13208" s="5">
        <v>135.04</v>
      </c>
      <c r="D13208" s="26" t="str">
        <f>IF(E13208="","TOTAL","")</f>
        <v/>
      </c>
      <c r="E13208" t="s">
        <v>420</v>
      </c>
    </row>
    <row r="13209" spans="1:5" outlineLevel="2" x14ac:dyDescent="0.35">
      <c r="A13209" s="11">
        <v>43861</v>
      </c>
      <c r="B13209" t="s">
        <v>59</v>
      </c>
      <c r="C13209" s="5">
        <v>35.4</v>
      </c>
      <c r="D13209" s="26" t="str">
        <f>IF(E13209="","TOTAL","")</f>
        <v/>
      </c>
      <c r="E13209" t="s">
        <v>79</v>
      </c>
    </row>
    <row r="13210" spans="1:5" outlineLevel="2" x14ac:dyDescent="0.35">
      <c r="A13210" s="11">
        <v>43861</v>
      </c>
      <c r="B13210" t="s">
        <v>59</v>
      </c>
      <c r="C13210" s="5">
        <v>19.989999999999998</v>
      </c>
      <c r="D13210" s="26" t="str">
        <f>IF(E13210="","TOTAL","")</f>
        <v/>
      </c>
      <c r="E13210" t="s">
        <v>79</v>
      </c>
    </row>
    <row r="13211" spans="1:5" outlineLevel="2" x14ac:dyDescent="0.35">
      <c r="A13211" s="11">
        <v>43861</v>
      </c>
      <c r="B13211" t="s">
        <v>59</v>
      </c>
      <c r="C13211" s="5">
        <v>135.04</v>
      </c>
      <c r="D13211" s="26" t="str">
        <f>IF(E13211="","TOTAL","")</f>
        <v/>
      </c>
      <c r="E13211" t="s">
        <v>79</v>
      </c>
    </row>
    <row r="13212" spans="1:5" outlineLevel="2" x14ac:dyDescent="0.35">
      <c r="A13212" s="11">
        <v>43861</v>
      </c>
      <c r="B13212" t="s">
        <v>59</v>
      </c>
      <c r="C13212" s="5">
        <v>135.04</v>
      </c>
      <c r="D13212" s="26" t="str">
        <f>IF(E13212="","TOTAL","")</f>
        <v/>
      </c>
      <c r="E13212" t="s">
        <v>79</v>
      </c>
    </row>
    <row r="13213" spans="1:5" outlineLevel="2" x14ac:dyDescent="0.35">
      <c r="A13213" s="11">
        <v>43861</v>
      </c>
      <c r="B13213" t="s">
        <v>59</v>
      </c>
      <c r="C13213" s="5">
        <v>1.94</v>
      </c>
      <c r="D13213" s="26" t="str">
        <f>IF(E13213="","TOTAL","")</f>
        <v/>
      </c>
      <c r="E13213" t="s">
        <v>79</v>
      </c>
    </row>
    <row r="13214" spans="1:5" outlineLevel="2" x14ac:dyDescent="0.35">
      <c r="A13214" s="11">
        <v>43861</v>
      </c>
      <c r="B13214" t="s">
        <v>59</v>
      </c>
      <c r="C13214" s="5">
        <v>11.26</v>
      </c>
      <c r="D13214" s="26" t="str">
        <f>IF(E13214="","TOTAL","")</f>
        <v/>
      </c>
      <c r="E13214" t="s">
        <v>79</v>
      </c>
    </row>
    <row r="13215" spans="1:5" outlineLevel="2" x14ac:dyDescent="0.35">
      <c r="A13215" s="11">
        <v>43861</v>
      </c>
      <c r="B13215" t="s">
        <v>59</v>
      </c>
      <c r="C13215" s="5">
        <v>22.24</v>
      </c>
      <c r="D13215" s="26" t="str">
        <f>IF(E13215="","TOTAL","")</f>
        <v/>
      </c>
      <c r="E13215" t="s">
        <v>79</v>
      </c>
    </row>
    <row r="13216" spans="1:5" outlineLevel="2" x14ac:dyDescent="0.35">
      <c r="A13216" s="11">
        <v>43861</v>
      </c>
      <c r="B13216" t="s">
        <v>59</v>
      </c>
      <c r="C13216" s="5">
        <v>103.69</v>
      </c>
      <c r="D13216" s="26" t="str">
        <f>IF(E13216="","TOTAL","")</f>
        <v/>
      </c>
      <c r="E13216" t="s">
        <v>79</v>
      </c>
    </row>
    <row r="13217" spans="1:5" outlineLevel="2" x14ac:dyDescent="0.35">
      <c r="A13217" s="11">
        <v>43861</v>
      </c>
      <c r="B13217" t="s">
        <v>59</v>
      </c>
      <c r="C13217" s="5">
        <v>1.69</v>
      </c>
      <c r="D13217" s="26" t="str">
        <f>IF(E13217="","TOTAL","")</f>
        <v/>
      </c>
      <c r="E13217" t="s">
        <v>79</v>
      </c>
    </row>
    <row r="13218" spans="1:5" outlineLevel="2" x14ac:dyDescent="0.35">
      <c r="A13218" s="11">
        <v>43861</v>
      </c>
      <c r="B13218" t="s">
        <v>59</v>
      </c>
      <c r="C13218" s="5">
        <v>73.900000000000006</v>
      </c>
      <c r="D13218" s="26" t="str">
        <f>IF(E13218="","TOTAL","")</f>
        <v/>
      </c>
      <c r="E13218" t="s">
        <v>79</v>
      </c>
    </row>
    <row r="13219" spans="1:5" outlineLevel="2" x14ac:dyDescent="0.35">
      <c r="A13219" s="11">
        <v>43861</v>
      </c>
      <c r="B13219" t="s">
        <v>59</v>
      </c>
      <c r="C13219" s="5">
        <v>5.12</v>
      </c>
      <c r="D13219" s="26" t="str">
        <f>IF(E13219="","TOTAL","")</f>
        <v/>
      </c>
      <c r="E13219" t="s">
        <v>79</v>
      </c>
    </row>
    <row r="13220" spans="1:5" outlineLevel="2" x14ac:dyDescent="0.35">
      <c r="A13220" s="11">
        <v>43861</v>
      </c>
      <c r="B13220" t="s">
        <v>59</v>
      </c>
      <c r="C13220" s="5">
        <v>28.24</v>
      </c>
      <c r="D13220" s="26" t="str">
        <f>IF(E13220="","TOTAL","")</f>
        <v/>
      </c>
      <c r="E13220" t="s">
        <v>93</v>
      </c>
    </row>
    <row r="13221" spans="1:5" outlineLevel="2" x14ac:dyDescent="0.35">
      <c r="A13221" s="11">
        <v>43861</v>
      </c>
      <c r="B13221" t="s">
        <v>59</v>
      </c>
      <c r="C13221" s="5">
        <v>22.24</v>
      </c>
      <c r="D13221" s="26" t="str">
        <f>IF(E13221="","TOTAL","")</f>
        <v/>
      </c>
      <c r="E13221" t="s">
        <v>79</v>
      </c>
    </row>
    <row r="13222" spans="1:5" outlineLevel="2" x14ac:dyDescent="0.35">
      <c r="A13222" s="11">
        <v>43861</v>
      </c>
      <c r="B13222" t="s">
        <v>59</v>
      </c>
      <c r="C13222" s="5">
        <v>135.04</v>
      </c>
      <c r="D13222" s="26" t="str">
        <f>IF(E13222="","TOTAL","")</f>
        <v/>
      </c>
      <c r="E13222" t="s">
        <v>79</v>
      </c>
    </row>
    <row r="13223" spans="1:5" outlineLevel="2" x14ac:dyDescent="0.35">
      <c r="A13223" s="11">
        <v>43861</v>
      </c>
      <c r="B13223" t="s">
        <v>59</v>
      </c>
      <c r="C13223" s="5">
        <v>21.09</v>
      </c>
      <c r="D13223" s="26" t="str">
        <f>IF(E13223="","TOTAL","")</f>
        <v/>
      </c>
      <c r="E13223" t="s">
        <v>79</v>
      </c>
    </row>
    <row r="13224" spans="1:5" outlineLevel="2" x14ac:dyDescent="0.35">
      <c r="A13224" s="11">
        <v>43861</v>
      </c>
      <c r="B13224" t="s">
        <v>59</v>
      </c>
      <c r="C13224" s="5">
        <v>10.14</v>
      </c>
      <c r="D13224" s="26" t="str">
        <f>IF(E13224="","TOTAL","")</f>
        <v/>
      </c>
      <c r="E13224" t="s">
        <v>79</v>
      </c>
    </row>
    <row r="13225" spans="1:5" outlineLevel="2" x14ac:dyDescent="0.35">
      <c r="A13225" s="11">
        <v>43861</v>
      </c>
      <c r="B13225" t="s">
        <v>59</v>
      </c>
      <c r="C13225" s="5">
        <v>34.380000000000003</v>
      </c>
      <c r="D13225" s="26" t="str">
        <f>IF(E13225="","TOTAL","")</f>
        <v/>
      </c>
      <c r="E13225" t="s">
        <v>79</v>
      </c>
    </row>
    <row r="13226" spans="1:5" outlineLevel="2" x14ac:dyDescent="0.35">
      <c r="A13226" s="11">
        <v>43861</v>
      </c>
      <c r="B13226" t="s">
        <v>59</v>
      </c>
      <c r="C13226" s="5">
        <v>10.99</v>
      </c>
      <c r="D13226" s="26" t="str">
        <f>IF(E13226="","TOTAL","")</f>
        <v/>
      </c>
      <c r="E13226" t="s">
        <v>79</v>
      </c>
    </row>
    <row r="13227" spans="1:5" outlineLevel="2" x14ac:dyDescent="0.35">
      <c r="A13227" s="11">
        <v>43861</v>
      </c>
      <c r="B13227" t="s">
        <v>59</v>
      </c>
      <c r="C13227" s="5">
        <v>9.6</v>
      </c>
      <c r="D13227" s="26" t="str">
        <f>IF(E13227="","TOTAL","")</f>
        <v/>
      </c>
      <c r="E13227" t="s">
        <v>79</v>
      </c>
    </row>
    <row r="13228" spans="1:5" outlineLevel="2" x14ac:dyDescent="0.35">
      <c r="A13228" s="11">
        <v>43861</v>
      </c>
      <c r="B13228" t="s">
        <v>59</v>
      </c>
      <c r="C13228" s="5">
        <v>50.35</v>
      </c>
      <c r="D13228" s="26" t="str">
        <f>IF(E13228="","TOTAL","")</f>
        <v/>
      </c>
      <c r="E13228" t="s">
        <v>79</v>
      </c>
    </row>
    <row r="13229" spans="1:5" outlineLevel="2" x14ac:dyDescent="0.35">
      <c r="A13229" s="11">
        <v>43861</v>
      </c>
      <c r="B13229" t="s">
        <v>59</v>
      </c>
      <c r="C13229" s="5">
        <v>39.950000000000003</v>
      </c>
      <c r="D13229" s="26" t="str">
        <f>IF(E13229="","TOTAL","")</f>
        <v/>
      </c>
      <c r="E13229" t="s">
        <v>79</v>
      </c>
    </row>
    <row r="13230" spans="1:5" outlineLevel="2" x14ac:dyDescent="0.35">
      <c r="A13230" s="11">
        <v>43861</v>
      </c>
      <c r="B13230" t="s">
        <v>59</v>
      </c>
      <c r="C13230" s="5">
        <v>190.8</v>
      </c>
      <c r="D13230" s="26" t="str">
        <f>IF(E13230="","TOTAL","")</f>
        <v/>
      </c>
      <c r="E13230" t="s">
        <v>79</v>
      </c>
    </row>
    <row r="13231" spans="1:5" outlineLevel="2" x14ac:dyDescent="0.35">
      <c r="A13231" s="11">
        <v>43861</v>
      </c>
      <c r="B13231" t="s">
        <v>59</v>
      </c>
      <c r="C13231" s="5">
        <v>106.48</v>
      </c>
      <c r="D13231" s="26" t="str">
        <f>IF(E13231="","TOTAL","")</f>
        <v/>
      </c>
      <c r="E13231" t="s">
        <v>79</v>
      </c>
    </row>
    <row r="13232" spans="1:5" outlineLevel="2" x14ac:dyDescent="0.35">
      <c r="A13232" s="11">
        <v>43861</v>
      </c>
      <c r="B13232" t="s">
        <v>59</v>
      </c>
      <c r="C13232" s="5">
        <v>33.44</v>
      </c>
      <c r="D13232" s="26" t="str">
        <f>IF(E13232="","TOTAL","")</f>
        <v/>
      </c>
      <c r="E13232" t="s">
        <v>79</v>
      </c>
    </row>
    <row r="13233" spans="1:5" outlineLevel="2" x14ac:dyDescent="0.35">
      <c r="A13233" s="11">
        <v>43861</v>
      </c>
      <c r="B13233" t="s">
        <v>59</v>
      </c>
      <c r="C13233" s="5">
        <v>79.989999999999995</v>
      </c>
      <c r="D13233" s="26" t="str">
        <f>IF(E13233="","TOTAL","")</f>
        <v/>
      </c>
      <c r="E13233" t="s">
        <v>79</v>
      </c>
    </row>
    <row r="13234" spans="1:5" outlineLevel="2" x14ac:dyDescent="0.35">
      <c r="A13234" s="11">
        <v>43861</v>
      </c>
      <c r="B13234" t="s">
        <v>59</v>
      </c>
      <c r="C13234" s="5">
        <v>12.1</v>
      </c>
      <c r="D13234" s="26" t="str">
        <f>IF(E13234="","TOTAL","")</f>
        <v/>
      </c>
      <c r="E13234" t="s">
        <v>79</v>
      </c>
    </row>
    <row r="13235" spans="1:5" outlineLevel="2" x14ac:dyDescent="0.35">
      <c r="A13235" s="11">
        <v>43861</v>
      </c>
      <c r="B13235" t="s">
        <v>59</v>
      </c>
      <c r="C13235" s="5">
        <v>8.49</v>
      </c>
      <c r="D13235" s="26" t="str">
        <f>IF(E13235="","TOTAL","")</f>
        <v/>
      </c>
      <c r="E13235" t="s">
        <v>79</v>
      </c>
    </row>
    <row r="13236" spans="1:5" outlineLevel="2" x14ac:dyDescent="0.35">
      <c r="A13236" s="11">
        <v>43861</v>
      </c>
      <c r="B13236" t="s">
        <v>59</v>
      </c>
      <c r="C13236" s="5">
        <v>7.99</v>
      </c>
      <c r="D13236" s="26" t="str">
        <f>IF(E13236="","TOTAL","")</f>
        <v/>
      </c>
      <c r="E13236" t="s">
        <v>79</v>
      </c>
    </row>
    <row r="13237" spans="1:5" outlineLevel="2" x14ac:dyDescent="0.35">
      <c r="A13237" s="11">
        <v>43861</v>
      </c>
      <c r="B13237" t="s">
        <v>59</v>
      </c>
      <c r="C13237" s="5">
        <v>16.57</v>
      </c>
      <c r="D13237" s="26" t="str">
        <f>IF(E13237="","TOTAL","")</f>
        <v/>
      </c>
      <c r="E13237" t="s">
        <v>79</v>
      </c>
    </row>
    <row r="13238" spans="1:5" outlineLevel="2" x14ac:dyDescent="0.35">
      <c r="A13238" s="11">
        <v>43861</v>
      </c>
      <c r="B13238" t="s">
        <v>59</v>
      </c>
      <c r="C13238" s="5">
        <v>6.8</v>
      </c>
      <c r="D13238" s="26" t="str">
        <f>IF(E13238="","TOTAL","")</f>
        <v/>
      </c>
      <c r="E13238" t="s">
        <v>79</v>
      </c>
    </row>
    <row r="13239" spans="1:5" outlineLevel="2" x14ac:dyDescent="0.35">
      <c r="A13239" s="11">
        <v>43861</v>
      </c>
      <c r="B13239" t="s">
        <v>59</v>
      </c>
      <c r="C13239" s="5">
        <v>91.49</v>
      </c>
      <c r="D13239" s="26" t="str">
        <f>IF(E13239="","TOTAL","")</f>
        <v/>
      </c>
      <c r="E13239" t="s">
        <v>79</v>
      </c>
    </row>
    <row r="13240" spans="1:5" outlineLevel="2" x14ac:dyDescent="0.35">
      <c r="A13240" s="11">
        <v>43861</v>
      </c>
      <c r="B13240" t="s">
        <v>59</v>
      </c>
      <c r="C13240" s="5">
        <v>7.69</v>
      </c>
      <c r="D13240" s="26" t="str">
        <f>IF(E13240="","TOTAL","")</f>
        <v/>
      </c>
      <c r="E13240" t="s">
        <v>79</v>
      </c>
    </row>
    <row r="13241" spans="1:5" outlineLevel="2" x14ac:dyDescent="0.35">
      <c r="A13241" s="11">
        <v>43861</v>
      </c>
      <c r="B13241" t="s">
        <v>59</v>
      </c>
      <c r="C13241" s="5">
        <v>218.69</v>
      </c>
      <c r="D13241" s="26" t="str">
        <f>IF(E13241="","TOTAL","")</f>
        <v/>
      </c>
      <c r="E13241" t="s">
        <v>79</v>
      </c>
    </row>
    <row r="13242" spans="1:5" outlineLevel="2" x14ac:dyDescent="0.35">
      <c r="A13242" s="11">
        <v>43861</v>
      </c>
      <c r="B13242" t="s">
        <v>59</v>
      </c>
      <c r="C13242" s="5">
        <v>86.28</v>
      </c>
      <c r="D13242" s="26" t="str">
        <f>IF(E13242="","TOTAL","")</f>
        <v/>
      </c>
      <c r="E13242" t="s">
        <v>79</v>
      </c>
    </row>
    <row r="13243" spans="1:5" outlineLevel="2" x14ac:dyDescent="0.35">
      <c r="A13243" s="11">
        <v>43861</v>
      </c>
      <c r="B13243" t="s">
        <v>59</v>
      </c>
      <c r="C13243" s="5">
        <v>131.97999999999999</v>
      </c>
      <c r="D13243" s="26" t="str">
        <f>IF(E13243="","TOTAL","")</f>
        <v/>
      </c>
      <c r="E13243" t="s">
        <v>79</v>
      </c>
    </row>
    <row r="13244" spans="1:5" outlineLevel="2" x14ac:dyDescent="0.35">
      <c r="A13244" s="11">
        <v>43861</v>
      </c>
      <c r="B13244" t="s">
        <v>59</v>
      </c>
      <c r="C13244" s="5">
        <v>22.24</v>
      </c>
      <c r="D13244" s="26" t="str">
        <f>IF(E13244="","TOTAL","")</f>
        <v/>
      </c>
      <c r="E13244" t="s">
        <v>79</v>
      </c>
    </row>
    <row r="13245" spans="1:5" outlineLevel="2" x14ac:dyDescent="0.35">
      <c r="A13245" s="11">
        <v>43861</v>
      </c>
      <c r="B13245" t="s">
        <v>59</v>
      </c>
      <c r="C13245" s="5">
        <v>199.98</v>
      </c>
      <c r="D13245" s="26" t="str">
        <f>IF(E13245="","TOTAL","")</f>
        <v/>
      </c>
      <c r="E13245" t="s">
        <v>79</v>
      </c>
    </row>
    <row r="13246" spans="1:5" outlineLevel="2" x14ac:dyDescent="0.35">
      <c r="A13246" s="11">
        <v>43861</v>
      </c>
      <c r="B13246" t="s">
        <v>59</v>
      </c>
      <c r="C13246" s="5">
        <v>37.979999999999997</v>
      </c>
      <c r="D13246" s="26" t="str">
        <f>IF(E13246="","TOTAL","")</f>
        <v/>
      </c>
      <c r="E13246" t="s">
        <v>79</v>
      </c>
    </row>
    <row r="13247" spans="1:5" outlineLevel="2" x14ac:dyDescent="0.35">
      <c r="A13247" s="11">
        <v>43861</v>
      </c>
      <c r="B13247" t="s">
        <v>59</v>
      </c>
      <c r="C13247" s="5">
        <v>19.27</v>
      </c>
      <c r="D13247" s="26" t="str">
        <f>IF(E13247="","TOTAL","")</f>
        <v/>
      </c>
      <c r="E13247" t="s">
        <v>79</v>
      </c>
    </row>
    <row r="13248" spans="1:5" outlineLevel="2" x14ac:dyDescent="0.35">
      <c r="A13248" s="11">
        <v>43861</v>
      </c>
      <c r="B13248" t="s">
        <v>59</v>
      </c>
      <c r="C13248" s="5">
        <v>77.98</v>
      </c>
      <c r="D13248" s="26" t="str">
        <f>IF(E13248="","TOTAL","")</f>
        <v/>
      </c>
      <c r="E13248" t="s">
        <v>79</v>
      </c>
    </row>
    <row r="13249" spans="1:5" outlineLevel="2" x14ac:dyDescent="0.35">
      <c r="A13249" s="11">
        <v>43861</v>
      </c>
      <c r="B13249" t="s">
        <v>59</v>
      </c>
      <c r="C13249" s="5">
        <v>29.98</v>
      </c>
      <c r="D13249" s="26" t="str">
        <f>IF(E13249="","TOTAL","")</f>
        <v/>
      </c>
      <c r="E13249" t="s">
        <v>79</v>
      </c>
    </row>
    <row r="13250" spans="1:5" outlineLevel="2" x14ac:dyDescent="0.35">
      <c r="A13250" s="11">
        <v>43861</v>
      </c>
      <c r="B13250" t="s">
        <v>59</v>
      </c>
      <c r="C13250" s="5">
        <v>29.98</v>
      </c>
      <c r="D13250" s="26" t="str">
        <f>IF(E13250="","TOTAL","")</f>
        <v/>
      </c>
      <c r="E13250" t="s">
        <v>79</v>
      </c>
    </row>
    <row r="13251" spans="1:5" outlineLevel="2" x14ac:dyDescent="0.35">
      <c r="A13251" s="11">
        <v>43861</v>
      </c>
      <c r="B13251" t="s">
        <v>59</v>
      </c>
      <c r="C13251" s="5">
        <v>43.15</v>
      </c>
      <c r="D13251" s="26" t="str">
        <f>IF(E13251="","TOTAL","")</f>
        <v/>
      </c>
      <c r="E13251" t="s">
        <v>79</v>
      </c>
    </row>
    <row r="13252" spans="1:5" outlineLevel="2" x14ac:dyDescent="0.35">
      <c r="A13252" s="11">
        <v>43861</v>
      </c>
      <c r="B13252" t="s">
        <v>59</v>
      </c>
      <c r="C13252" s="5">
        <v>80.16</v>
      </c>
      <c r="D13252" s="26" t="str">
        <f>IF(E13252="","TOTAL","")</f>
        <v/>
      </c>
      <c r="E13252" t="s">
        <v>79</v>
      </c>
    </row>
    <row r="13253" spans="1:5" outlineLevel="2" x14ac:dyDescent="0.35">
      <c r="A13253" s="11">
        <v>43861</v>
      </c>
      <c r="B13253" t="s">
        <v>59</v>
      </c>
      <c r="C13253" s="5">
        <v>21.37</v>
      </c>
      <c r="D13253" s="26" t="str">
        <f>IF(E13253="","TOTAL","")</f>
        <v/>
      </c>
      <c r="E13253" t="s">
        <v>79</v>
      </c>
    </row>
    <row r="13254" spans="1:5" outlineLevel="2" x14ac:dyDescent="0.35">
      <c r="A13254" s="11">
        <v>43861</v>
      </c>
      <c r="B13254" t="s">
        <v>59</v>
      </c>
      <c r="C13254" s="5">
        <v>29.94</v>
      </c>
      <c r="D13254" s="26" t="str">
        <f>IF(E13254="","TOTAL","")</f>
        <v/>
      </c>
      <c r="E13254" t="s">
        <v>79</v>
      </c>
    </row>
    <row r="13255" spans="1:5" outlineLevel="2" x14ac:dyDescent="0.35">
      <c r="A13255" s="11">
        <v>43861</v>
      </c>
      <c r="B13255" t="s">
        <v>59</v>
      </c>
      <c r="C13255" s="5">
        <v>49.11</v>
      </c>
      <c r="D13255" s="26" t="str">
        <f>IF(E13255="","TOTAL","")</f>
        <v/>
      </c>
      <c r="E13255" t="s">
        <v>93</v>
      </c>
    </row>
    <row r="13256" spans="1:5" outlineLevel="2" x14ac:dyDescent="0.35">
      <c r="A13256" s="11">
        <v>43861</v>
      </c>
      <c r="B13256" t="s">
        <v>59</v>
      </c>
      <c r="C13256" s="5">
        <v>249.99</v>
      </c>
      <c r="D13256" s="26" t="str">
        <f>IF(E13256="","TOTAL","")</f>
        <v/>
      </c>
      <c r="E13256" t="s">
        <v>79</v>
      </c>
    </row>
    <row r="13257" spans="1:5" outlineLevel="2" x14ac:dyDescent="0.35">
      <c r="A13257" s="11">
        <v>43861</v>
      </c>
      <c r="B13257" t="s">
        <v>59</v>
      </c>
      <c r="C13257" s="5">
        <v>301.69</v>
      </c>
      <c r="D13257" s="26" t="str">
        <f>IF(E13257="","TOTAL","")</f>
        <v/>
      </c>
      <c r="E13257" t="s">
        <v>79</v>
      </c>
    </row>
    <row r="13258" spans="1:5" outlineLevel="2" x14ac:dyDescent="0.35">
      <c r="A13258" s="11">
        <v>43861</v>
      </c>
      <c r="B13258" t="s">
        <v>59</v>
      </c>
      <c r="C13258" s="5">
        <v>230.7</v>
      </c>
      <c r="D13258" s="26" t="str">
        <f>IF(E13258="","TOTAL","")</f>
        <v/>
      </c>
      <c r="E13258" t="s">
        <v>79</v>
      </c>
    </row>
    <row r="13259" spans="1:5" outlineLevel="2" x14ac:dyDescent="0.35">
      <c r="A13259" s="11">
        <v>43861</v>
      </c>
      <c r="B13259" t="s">
        <v>59</v>
      </c>
      <c r="C13259" s="5">
        <v>109.9</v>
      </c>
      <c r="D13259" s="26" t="str">
        <f>IF(E13259="","TOTAL","")</f>
        <v/>
      </c>
      <c r="E13259" t="s">
        <v>79</v>
      </c>
    </row>
    <row r="13260" spans="1:5" outlineLevel="2" x14ac:dyDescent="0.35">
      <c r="A13260" s="11">
        <v>43861</v>
      </c>
      <c r="B13260" t="s">
        <v>59</v>
      </c>
      <c r="C13260" s="5">
        <v>28.35</v>
      </c>
      <c r="D13260" s="26" t="str">
        <f>IF(E13260="","TOTAL","")</f>
        <v/>
      </c>
      <c r="E13260" t="s">
        <v>79</v>
      </c>
    </row>
    <row r="13261" spans="1:5" outlineLevel="2" x14ac:dyDescent="0.35">
      <c r="A13261" s="11">
        <v>43861</v>
      </c>
      <c r="B13261" t="s">
        <v>59</v>
      </c>
      <c r="C13261" s="5">
        <v>172.69</v>
      </c>
      <c r="D13261" s="26" t="str">
        <f>IF(E13261="","TOTAL","")</f>
        <v/>
      </c>
      <c r="E13261" t="s">
        <v>79</v>
      </c>
    </row>
    <row r="13262" spans="1:5" outlineLevel="2" x14ac:dyDescent="0.35">
      <c r="A13262" s="11">
        <v>43861</v>
      </c>
      <c r="B13262" t="s">
        <v>59</v>
      </c>
      <c r="C13262" s="5">
        <v>7.2</v>
      </c>
      <c r="D13262" s="26" t="str">
        <f>IF(E13262="","TOTAL","")</f>
        <v/>
      </c>
      <c r="E13262" t="s">
        <v>79</v>
      </c>
    </row>
    <row r="13263" spans="1:5" outlineLevel="2" x14ac:dyDescent="0.35">
      <c r="A13263" s="11">
        <v>43861</v>
      </c>
      <c r="B13263" t="s">
        <v>59</v>
      </c>
      <c r="C13263" s="5">
        <v>42.97</v>
      </c>
      <c r="D13263" s="26" t="str">
        <f>IF(E13263="","TOTAL","")</f>
        <v/>
      </c>
      <c r="E13263" t="s">
        <v>79</v>
      </c>
    </row>
    <row r="13264" spans="1:5" outlineLevel="2" x14ac:dyDescent="0.35">
      <c r="A13264" s="11">
        <v>43861</v>
      </c>
      <c r="B13264" t="s">
        <v>59</v>
      </c>
      <c r="C13264" s="5">
        <v>164.34</v>
      </c>
      <c r="D13264" s="26" t="str">
        <f>IF(E13264="","TOTAL","")</f>
        <v/>
      </c>
      <c r="E13264" t="s">
        <v>79</v>
      </c>
    </row>
    <row r="13265" spans="1:5" outlineLevel="2" x14ac:dyDescent="0.35">
      <c r="A13265" s="11">
        <v>43861</v>
      </c>
      <c r="B13265" t="s">
        <v>59</v>
      </c>
      <c r="C13265" s="5">
        <v>7.44</v>
      </c>
      <c r="D13265" s="26" t="str">
        <f>IF(E13265="","TOTAL","")</f>
        <v/>
      </c>
      <c r="E13265" t="s">
        <v>79</v>
      </c>
    </row>
    <row r="13266" spans="1:5" outlineLevel="2" x14ac:dyDescent="0.35">
      <c r="A13266" s="11">
        <v>43861</v>
      </c>
      <c r="B13266" t="s">
        <v>59</v>
      </c>
      <c r="C13266" s="5">
        <v>133.99</v>
      </c>
      <c r="D13266" s="26" t="str">
        <f>IF(E13266="","TOTAL","")</f>
        <v/>
      </c>
      <c r="E13266" t="s">
        <v>79</v>
      </c>
    </row>
    <row r="13267" spans="1:5" outlineLevel="2" x14ac:dyDescent="0.35">
      <c r="A13267" s="11">
        <v>43861</v>
      </c>
      <c r="B13267" t="s">
        <v>59</v>
      </c>
      <c r="C13267" s="5">
        <v>9.49</v>
      </c>
      <c r="D13267" s="26" t="str">
        <f>IF(E13267="","TOTAL","")</f>
        <v/>
      </c>
      <c r="E13267" t="s">
        <v>79</v>
      </c>
    </row>
    <row r="13268" spans="1:5" outlineLevel="2" x14ac:dyDescent="0.35">
      <c r="A13268" s="11">
        <v>43861</v>
      </c>
      <c r="B13268" t="s">
        <v>59</v>
      </c>
      <c r="C13268" s="5">
        <v>49.38</v>
      </c>
      <c r="D13268" s="26" t="str">
        <f>IF(E13268="","TOTAL","")</f>
        <v/>
      </c>
      <c r="E13268" t="s">
        <v>79</v>
      </c>
    </row>
    <row r="13269" spans="1:5" outlineLevel="2" x14ac:dyDescent="0.35">
      <c r="A13269" s="11">
        <v>43861</v>
      </c>
      <c r="B13269" t="s">
        <v>59</v>
      </c>
      <c r="C13269" s="5">
        <v>8.2799999999999994</v>
      </c>
      <c r="D13269" s="26" t="str">
        <f>IF(E13269="","TOTAL","")</f>
        <v/>
      </c>
      <c r="E13269" t="s">
        <v>79</v>
      </c>
    </row>
    <row r="13270" spans="1:5" outlineLevel="2" x14ac:dyDescent="0.35">
      <c r="A13270" s="11">
        <v>43861</v>
      </c>
      <c r="B13270" t="s">
        <v>59</v>
      </c>
      <c r="C13270" s="5">
        <v>133.44</v>
      </c>
      <c r="D13270" s="26" t="str">
        <f>IF(E13270="","TOTAL","")</f>
        <v/>
      </c>
      <c r="E13270" t="s">
        <v>79</v>
      </c>
    </row>
    <row r="13271" spans="1:5" outlineLevel="1" x14ac:dyDescent="0.35">
      <c r="A13271" s="25">
        <f>A13270</f>
        <v>43861</v>
      </c>
      <c r="B13271" s="24" t="str">
        <f>B13270</f>
        <v>OFFICE DEPOT</v>
      </c>
      <c r="C13271" s="26">
        <f>SUBTOTAL(9,C13145:C13270)</f>
        <v>8377.5299999999897</v>
      </c>
      <c r="D13271" s="26" t="str">
        <f>IF(E13271="","TOTAL","")</f>
        <v>TOTAL</v>
      </c>
    </row>
    <row r="13272" spans="1:5" outlineLevel="2" x14ac:dyDescent="0.35">
      <c r="A13272" s="11">
        <v>43861</v>
      </c>
      <c r="B13272" t="s">
        <v>1951</v>
      </c>
      <c r="C13272" s="5">
        <v>135</v>
      </c>
      <c r="D13272" s="26" t="str">
        <f>IF(E13272="","TOTAL","")</f>
        <v/>
      </c>
      <c r="E13272" t="s">
        <v>77</v>
      </c>
    </row>
    <row r="13273" spans="1:5" outlineLevel="2" x14ac:dyDescent="0.35">
      <c r="A13273" s="11">
        <v>43861</v>
      </c>
      <c r="B13273" t="s">
        <v>1951</v>
      </c>
      <c r="C13273" s="5">
        <v>67.5</v>
      </c>
      <c r="D13273" s="26" t="str">
        <f>IF(E13273="","TOTAL","")</f>
        <v/>
      </c>
      <c r="E13273" t="s">
        <v>77</v>
      </c>
    </row>
    <row r="13274" spans="1:5" outlineLevel="2" x14ac:dyDescent="0.35">
      <c r="A13274" s="11">
        <v>43861</v>
      </c>
      <c r="B13274" t="s">
        <v>1951</v>
      </c>
      <c r="C13274" s="5">
        <v>67.5</v>
      </c>
      <c r="D13274" s="26" t="str">
        <f>IF(E13274="","TOTAL","")</f>
        <v/>
      </c>
      <c r="E13274" t="s">
        <v>77</v>
      </c>
    </row>
    <row r="13275" spans="1:5" outlineLevel="1" x14ac:dyDescent="0.35">
      <c r="A13275" s="25">
        <f>A13274</f>
        <v>43861</v>
      </c>
      <c r="B13275" s="24" t="str">
        <f>B13274</f>
        <v>JOHN OLSON</v>
      </c>
      <c r="C13275" s="26">
        <f>SUBTOTAL(9,C13272:C13274)</f>
        <v>270</v>
      </c>
      <c r="D13275" s="26" t="str">
        <f>IF(E13275="","TOTAL","")</f>
        <v>TOTAL</v>
      </c>
    </row>
    <row r="13276" spans="1:5" outlineLevel="2" x14ac:dyDescent="0.35">
      <c r="A13276" s="11">
        <v>43861</v>
      </c>
      <c r="B13276" t="s">
        <v>1348</v>
      </c>
      <c r="C13276" s="5">
        <v>135</v>
      </c>
      <c r="D13276" s="26" t="str">
        <f>IF(E13276="","TOTAL","")</f>
        <v/>
      </c>
      <c r="E13276" t="s">
        <v>77</v>
      </c>
    </row>
    <row r="13277" spans="1:5" outlineLevel="2" x14ac:dyDescent="0.35">
      <c r="A13277" s="11">
        <v>43861</v>
      </c>
      <c r="B13277" t="s">
        <v>1348</v>
      </c>
      <c r="C13277" s="5">
        <v>135</v>
      </c>
      <c r="D13277" s="26" t="str">
        <f>IF(E13277="","TOTAL","")</f>
        <v/>
      </c>
      <c r="E13277" t="s">
        <v>77</v>
      </c>
    </row>
    <row r="13278" spans="1:5" outlineLevel="1" x14ac:dyDescent="0.35">
      <c r="A13278" s="25">
        <f>A13277</f>
        <v>43861</v>
      </c>
      <c r="B13278" s="24" t="str">
        <f>B13277</f>
        <v>PATRICK OMO-OSAGIE</v>
      </c>
      <c r="C13278" s="26">
        <f>SUBTOTAL(9,C13276:C13277)</f>
        <v>270</v>
      </c>
      <c r="D13278" s="26" t="str">
        <f>IF(E13278="","TOTAL","")</f>
        <v>TOTAL</v>
      </c>
    </row>
    <row r="13279" spans="1:5" outlineLevel="2" x14ac:dyDescent="0.35">
      <c r="A13279" s="11">
        <v>43861</v>
      </c>
      <c r="B13279" t="s">
        <v>2192</v>
      </c>
      <c r="C13279" s="5">
        <v>174.62</v>
      </c>
      <c r="D13279" s="26" t="str">
        <f>IF(E13279="","TOTAL","")</f>
        <v/>
      </c>
      <c r="E13279" t="s">
        <v>79</v>
      </c>
    </row>
    <row r="13280" spans="1:5" outlineLevel="2" x14ac:dyDescent="0.35">
      <c r="A13280" s="11">
        <v>43861</v>
      </c>
      <c r="B13280" t="s">
        <v>2192</v>
      </c>
      <c r="C13280" s="5">
        <v>205.73</v>
      </c>
      <c r="D13280" s="26" t="str">
        <f>IF(E13280="","TOTAL","")</f>
        <v/>
      </c>
      <c r="E13280" t="s">
        <v>79</v>
      </c>
    </row>
    <row r="13281" spans="1:5" outlineLevel="1" x14ac:dyDescent="0.35">
      <c r="A13281" s="25">
        <f>A13280</f>
        <v>43861</v>
      </c>
      <c r="B13281" s="24" t="str">
        <f>B13280</f>
        <v>OREGON LAMINATIONS COMPANY</v>
      </c>
      <c r="C13281" s="26">
        <f>SUBTOTAL(9,C13279:C13280)</f>
        <v>380.35</v>
      </c>
      <c r="D13281" s="26" t="str">
        <f>IF(E13281="","TOTAL","")</f>
        <v>TOTAL</v>
      </c>
    </row>
    <row r="13282" spans="1:5" outlineLevel="2" x14ac:dyDescent="0.35">
      <c r="A13282" s="11">
        <v>43861</v>
      </c>
      <c r="B13282" t="s">
        <v>30</v>
      </c>
      <c r="C13282" s="5">
        <v>60.3</v>
      </c>
      <c r="D13282" s="26" t="str">
        <f>IF(E13282="","TOTAL","")</f>
        <v/>
      </c>
      <c r="E13282" t="s">
        <v>79</v>
      </c>
    </row>
    <row r="13283" spans="1:5" outlineLevel="2" x14ac:dyDescent="0.35">
      <c r="A13283" s="11">
        <v>43861</v>
      </c>
      <c r="B13283" t="s">
        <v>30</v>
      </c>
      <c r="C13283" s="5">
        <v>3.77</v>
      </c>
      <c r="D13283" s="26" t="str">
        <f>IF(E13283="","TOTAL","")</f>
        <v/>
      </c>
      <c r="E13283" t="s">
        <v>81</v>
      </c>
    </row>
    <row r="13284" spans="1:5" outlineLevel="2" x14ac:dyDescent="0.35">
      <c r="A13284" s="11">
        <v>43861</v>
      </c>
      <c r="B13284" t="s">
        <v>30</v>
      </c>
      <c r="C13284" s="5">
        <v>544.54</v>
      </c>
      <c r="D13284" s="26" t="str">
        <f>IF(E13284="","TOTAL","")</f>
        <v/>
      </c>
      <c r="E13284" t="s">
        <v>81</v>
      </c>
    </row>
    <row r="13285" spans="1:5" outlineLevel="2" x14ac:dyDescent="0.35">
      <c r="A13285" s="11">
        <v>43861</v>
      </c>
      <c r="B13285" t="s">
        <v>30</v>
      </c>
      <c r="C13285" s="5">
        <v>19.75</v>
      </c>
      <c r="D13285" s="26" t="str">
        <f>IF(E13285="","TOTAL","")</f>
        <v/>
      </c>
      <c r="E13285" t="s">
        <v>81</v>
      </c>
    </row>
    <row r="13286" spans="1:5" outlineLevel="2" x14ac:dyDescent="0.35">
      <c r="A13286" s="11">
        <v>43861</v>
      </c>
      <c r="B13286" t="s">
        <v>30</v>
      </c>
      <c r="C13286" s="5">
        <v>-68.81</v>
      </c>
      <c r="D13286" s="26" t="str">
        <f>IF(E13286="","TOTAL","")</f>
        <v/>
      </c>
      <c r="E13286" t="s">
        <v>81</v>
      </c>
    </row>
    <row r="13287" spans="1:5" outlineLevel="2" x14ac:dyDescent="0.35">
      <c r="A13287" s="11">
        <v>43861</v>
      </c>
      <c r="B13287" t="s">
        <v>30</v>
      </c>
      <c r="C13287" s="5">
        <v>203.33</v>
      </c>
      <c r="D13287" s="26" t="str">
        <f>IF(E13287="","TOTAL","")</f>
        <v/>
      </c>
      <c r="E13287" t="s">
        <v>81</v>
      </c>
    </row>
    <row r="13288" spans="1:5" outlineLevel="1" x14ac:dyDescent="0.35">
      <c r="A13288" s="25">
        <f>A13287</f>
        <v>43861</v>
      </c>
      <c r="B13288" s="24" t="str">
        <f>B13287</f>
        <v>OREILLY AUTOMOTIVE INC</v>
      </c>
      <c r="C13288" s="26">
        <f>SUBTOTAL(9,C13282:C13287)</f>
        <v>762.88</v>
      </c>
      <c r="D13288" s="26" t="str">
        <f>IF(E13288="","TOTAL","")</f>
        <v>TOTAL</v>
      </c>
    </row>
    <row r="13289" spans="1:5" outlineLevel="2" x14ac:dyDescent="0.35">
      <c r="A13289" s="11">
        <v>43861</v>
      </c>
      <c r="B13289" t="s">
        <v>634</v>
      </c>
      <c r="C13289" s="5">
        <v>300</v>
      </c>
      <c r="D13289" s="26" t="str">
        <f>IF(E13289="","TOTAL","")</f>
        <v/>
      </c>
      <c r="E13289" t="s">
        <v>85</v>
      </c>
    </row>
    <row r="13290" spans="1:5" outlineLevel="1" x14ac:dyDescent="0.35">
      <c r="A13290" s="25">
        <f>A13289</f>
        <v>43861</v>
      </c>
      <c r="B13290" s="24" t="str">
        <f>B13289</f>
        <v>ORIGIN TEXAS RECYCLING LLC</v>
      </c>
      <c r="C13290" s="26">
        <f>SUBTOTAL(9,C13289:C13289)</f>
        <v>300</v>
      </c>
      <c r="D13290" s="26" t="str">
        <f>IF(E13290="","TOTAL","")</f>
        <v>TOTAL</v>
      </c>
    </row>
    <row r="13291" spans="1:5" outlineLevel="2" x14ac:dyDescent="0.35">
      <c r="A13291" s="11">
        <v>43861</v>
      </c>
      <c r="B13291" t="s">
        <v>1045</v>
      </c>
      <c r="C13291" s="5">
        <v>135</v>
      </c>
      <c r="D13291" s="26" t="str">
        <f>IF(E13291="","TOTAL","")</f>
        <v/>
      </c>
      <c r="E13291" t="s">
        <v>77</v>
      </c>
    </row>
    <row r="13292" spans="1:5" outlineLevel="1" x14ac:dyDescent="0.35">
      <c r="A13292" s="25">
        <f>A13291</f>
        <v>43861</v>
      </c>
      <c r="B13292" s="24" t="str">
        <f>B13291</f>
        <v>DAVID ORIOL</v>
      </c>
      <c r="C13292" s="26">
        <f>SUBTOTAL(9,C13291:C13291)</f>
        <v>135</v>
      </c>
      <c r="D13292" s="26" t="str">
        <f>IF(E13292="","TOTAL","")</f>
        <v>TOTAL</v>
      </c>
    </row>
    <row r="13293" spans="1:5" outlineLevel="2" x14ac:dyDescent="0.35">
      <c r="A13293" s="11">
        <v>43861</v>
      </c>
      <c r="B13293" t="s">
        <v>2193</v>
      </c>
      <c r="C13293" s="5">
        <v>47.5</v>
      </c>
      <c r="D13293" s="26" t="str">
        <f>IF(E13293="","TOTAL","")</f>
        <v/>
      </c>
      <c r="E13293" t="s">
        <v>77</v>
      </c>
    </row>
    <row r="13294" spans="1:5" outlineLevel="2" x14ac:dyDescent="0.35">
      <c r="A13294" s="11">
        <v>43861</v>
      </c>
      <c r="B13294" t="s">
        <v>2193</v>
      </c>
      <c r="C13294" s="5">
        <v>127.5</v>
      </c>
      <c r="D13294" s="26" t="str">
        <f>IF(E13294="","TOTAL","")</f>
        <v/>
      </c>
      <c r="E13294" t="s">
        <v>77</v>
      </c>
    </row>
    <row r="13295" spans="1:5" outlineLevel="1" x14ac:dyDescent="0.35">
      <c r="A13295" s="25">
        <f>A13294</f>
        <v>43861</v>
      </c>
      <c r="B13295" s="24" t="str">
        <f>B13294</f>
        <v>ENRIQUE DIAZ ORTIZ</v>
      </c>
      <c r="C13295" s="26">
        <f>SUBTOTAL(9,C13293:C13294)</f>
        <v>175</v>
      </c>
      <c r="D13295" s="26" t="str">
        <f>IF(E13295="","TOTAL","")</f>
        <v>TOTAL</v>
      </c>
    </row>
    <row r="13296" spans="1:5" outlineLevel="2" x14ac:dyDescent="0.35">
      <c r="A13296" s="11">
        <v>43861</v>
      </c>
      <c r="B13296" t="s">
        <v>118</v>
      </c>
      <c r="C13296" s="5">
        <v>27.04</v>
      </c>
      <c r="D13296" s="26" t="str">
        <f>IF(E13296="","TOTAL","")</f>
        <v/>
      </c>
      <c r="E13296" t="s">
        <v>79</v>
      </c>
    </row>
    <row r="13297" spans="1:5" outlineLevel="2" x14ac:dyDescent="0.35">
      <c r="A13297" s="11">
        <v>43861</v>
      </c>
      <c r="B13297" t="s">
        <v>118</v>
      </c>
      <c r="C13297" s="5">
        <v>58.35</v>
      </c>
      <c r="D13297" s="26" t="str">
        <f>IF(E13297="","TOTAL","")</f>
        <v/>
      </c>
      <c r="E13297" t="s">
        <v>79</v>
      </c>
    </row>
    <row r="13298" spans="1:5" outlineLevel="2" x14ac:dyDescent="0.35">
      <c r="A13298" s="11">
        <v>43861</v>
      </c>
      <c r="B13298" t="s">
        <v>118</v>
      </c>
      <c r="C13298" s="5">
        <v>125.77</v>
      </c>
      <c r="D13298" s="26" t="str">
        <f>IF(E13298="","TOTAL","")</f>
        <v/>
      </c>
      <c r="E13298" t="s">
        <v>79</v>
      </c>
    </row>
    <row r="13299" spans="1:5" outlineLevel="2" x14ac:dyDescent="0.35">
      <c r="A13299" s="11">
        <v>43861</v>
      </c>
      <c r="B13299" t="s">
        <v>118</v>
      </c>
      <c r="C13299" s="5">
        <v>57.79</v>
      </c>
      <c r="D13299" s="26" t="str">
        <f>IF(E13299="","TOTAL","")</f>
        <v/>
      </c>
      <c r="E13299" t="s">
        <v>79</v>
      </c>
    </row>
    <row r="13300" spans="1:5" outlineLevel="2" x14ac:dyDescent="0.35">
      <c r="A13300" s="11">
        <v>43861</v>
      </c>
      <c r="B13300" t="s">
        <v>118</v>
      </c>
      <c r="C13300" s="5">
        <v>493.05</v>
      </c>
      <c r="D13300" s="26" t="str">
        <f>IF(E13300="","TOTAL","")</f>
        <v/>
      </c>
      <c r="E13300" t="s">
        <v>89</v>
      </c>
    </row>
    <row r="13301" spans="1:5" outlineLevel="2" x14ac:dyDescent="0.35">
      <c r="A13301" s="11">
        <v>43861</v>
      </c>
      <c r="B13301" t="s">
        <v>118</v>
      </c>
      <c r="C13301" s="5">
        <v>365.03</v>
      </c>
      <c r="D13301" s="26" t="str">
        <f>IF(E13301="","TOTAL","")</f>
        <v/>
      </c>
      <c r="E13301" t="s">
        <v>79</v>
      </c>
    </row>
    <row r="13302" spans="1:5" outlineLevel="2" x14ac:dyDescent="0.35">
      <c r="A13302" s="11">
        <v>43861</v>
      </c>
      <c r="B13302" t="s">
        <v>118</v>
      </c>
      <c r="C13302" s="5">
        <v>89.99</v>
      </c>
      <c r="D13302" s="26" t="str">
        <f>IF(E13302="","TOTAL","")</f>
        <v/>
      </c>
      <c r="E13302" t="s">
        <v>79</v>
      </c>
    </row>
    <row r="13303" spans="1:5" outlineLevel="2" x14ac:dyDescent="0.35">
      <c r="A13303" s="11">
        <v>43861</v>
      </c>
      <c r="B13303" t="s">
        <v>118</v>
      </c>
      <c r="C13303" s="5">
        <v>36.549999999999997</v>
      </c>
      <c r="D13303" s="26" t="str">
        <f>IF(E13303="","TOTAL","")</f>
        <v/>
      </c>
      <c r="E13303" t="s">
        <v>79</v>
      </c>
    </row>
    <row r="13304" spans="1:5" outlineLevel="2" x14ac:dyDescent="0.35">
      <c r="A13304" s="11">
        <v>43861</v>
      </c>
      <c r="B13304" t="s">
        <v>118</v>
      </c>
      <c r="C13304" s="5">
        <v>350.72</v>
      </c>
      <c r="D13304" s="26" t="str">
        <f>IF(E13304="","TOTAL","")</f>
        <v/>
      </c>
      <c r="E13304" t="s">
        <v>79</v>
      </c>
    </row>
    <row r="13305" spans="1:5" outlineLevel="2" x14ac:dyDescent="0.35">
      <c r="A13305" s="11">
        <v>43861</v>
      </c>
      <c r="B13305" t="s">
        <v>118</v>
      </c>
      <c r="C13305" s="5">
        <v>117.27</v>
      </c>
      <c r="D13305" s="26" t="str">
        <f>IF(E13305="","TOTAL","")</f>
        <v/>
      </c>
      <c r="E13305" t="s">
        <v>79</v>
      </c>
    </row>
    <row r="13306" spans="1:5" outlineLevel="2" x14ac:dyDescent="0.35">
      <c r="A13306" s="11">
        <v>43861</v>
      </c>
      <c r="B13306" t="s">
        <v>118</v>
      </c>
      <c r="C13306" s="5">
        <v>89.14</v>
      </c>
      <c r="D13306" s="26" t="str">
        <f>IF(E13306="","TOTAL","")</f>
        <v/>
      </c>
      <c r="E13306" t="s">
        <v>79</v>
      </c>
    </row>
    <row r="13307" spans="1:5" outlineLevel="2" x14ac:dyDescent="0.35">
      <c r="A13307" s="11">
        <v>43861</v>
      </c>
      <c r="B13307" t="s">
        <v>118</v>
      </c>
      <c r="C13307" s="5">
        <v>272.68</v>
      </c>
      <c r="D13307" s="26" t="str">
        <f>IF(E13307="","TOTAL","")</f>
        <v/>
      </c>
      <c r="E13307" t="s">
        <v>79</v>
      </c>
    </row>
    <row r="13308" spans="1:5" outlineLevel="2" x14ac:dyDescent="0.35">
      <c r="A13308" s="11">
        <v>43861</v>
      </c>
      <c r="B13308" t="s">
        <v>118</v>
      </c>
      <c r="C13308" s="5">
        <v>114.46</v>
      </c>
      <c r="D13308" s="26" t="str">
        <f>IF(E13308="","TOTAL","")</f>
        <v/>
      </c>
      <c r="E13308" t="s">
        <v>79</v>
      </c>
    </row>
    <row r="13309" spans="1:5" outlineLevel="2" x14ac:dyDescent="0.35">
      <c r="A13309" s="11">
        <v>43861</v>
      </c>
      <c r="B13309" t="s">
        <v>118</v>
      </c>
      <c r="C13309" s="5">
        <v>31.87</v>
      </c>
      <c r="D13309" s="26" t="str">
        <f>IF(E13309="","TOTAL","")</f>
        <v/>
      </c>
      <c r="E13309" t="s">
        <v>79</v>
      </c>
    </row>
    <row r="13310" spans="1:5" outlineLevel="2" x14ac:dyDescent="0.35">
      <c r="A13310" s="11">
        <v>43861</v>
      </c>
      <c r="B13310" t="s">
        <v>118</v>
      </c>
      <c r="C13310" s="5">
        <v>111.87</v>
      </c>
      <c r="D13310" s="26" t="str">
        <f>IF(E13310="","TOTAL","")</f>
        <v/>
      </c>
      <c r="E13310" t="s">
        <v>79</v>
      </c>
    </row>
    <row r="13311" spans="1:5" outlineLevel="2" x14ac:dyDescent="0.35">
      <c r="A13311" s="11">
        <v>43861</v>
      </c>
      <c r="B13311" t="s">
        <v>118</v>
      </c>
      <c r="C13311" s="5">
        <v>37.99</v>
      </c>
      <c r="D13311" s="26" t="str">
        <f>IF(E13311="","TOTAL","")</f>
        <v/>
      </c>
      <c r="E13311" t="s">
        <v>79</v>
      </c>
    </row>
    <row r="13312" spans="1:5" outlineLevel="2" x14ac:dyDescent="0.35">
      <c r="A13312" s="11">
        <v>43861</v>
      </c>
      <c r="B13312" t="s">
        <v>118</v>
      </c>
      <c r="C13312" s="5">
        <v>78.349999999999994</v>
      </c>
      <c r="D13312" s="26" t="str">
        <f>IF(E13312="","TOTAL","")</f>
        <v/>
      </c>
      <c r="E13312" t="s">
        <v>79</v>
      </c>
    </row>
    <row r="13313" spans="1:5" outlineLevel="2" x14ac:dyDescent="0.35">
      <c r="A13313" s="11">
        <v>43861</v>
      </c>
      <c r="B13313" t="s">
        <v>118</v>
      </c>
      <c r="C13313" s="5">
        <v>58.96</v>
      </c>
      <c r="D13313" s="26" t="str">
        <f>IF(E13313="","TOTAL","")</f>
        <v/>
      </c>
      <c r="E13313" t="s">
        <v>89</v>
      </c>
    </row>
    <row r="13314" spans="1:5" outlineLevel="2" x14ac:dyDescent="0.35">
      <c r="A13314" s="11">
        <v>43861</v>
      </c>
      <c r="B13314" t="s">
        <v>118</v>
      </c>
      <c r="C13314" s="5">
        <v>53.36</v>
      </c>
      <c r="D13314" s="26" t="str">
        <f>IF(E13314="","TOTAL","")</f>
        <v/>
      </c>
      <c r="E13314" t="s">
        <v>79</v>
      </c>
    </row>
    <row r="13315" spans="1:5" outlineLevel="2" x14ac:dyDescent="0.35">
      <c r="A13315" s="11">
        <v>43861</v>
      </c>
      <c r="B13315" t="s">
        <v>118</v>
      </c>
      <c r="C13315" s="5">
        <v>557.14</v>
      </c>
      <c r="D13315" s="26" t="str">
        <f>IF(E13315="","TOTAL","")</f>
        <v/>
      </c>
      <c r="E13315" t="s">
        <v>79</v>
      </c>
    </row>
    <row r="13316" spans="1:5" outlineLevel="2" x14ac:dyDescent="0.35">
      <c r="A13316" s="11">
        <v>43861</v>
      </c>
      <c r="B13316" t="s">
        <v>118</v>
      </c>
      <c r="C13316" s="5">
        <v>150.11000000000001</v>
      </c>
      <c r="D13316" s="26" t="str">
        <f>IF(E13316="","TOTAL","")</f>
        <v/>
      </c>
      <c r="E13316" t="s">
        <v>93</v>
      </c>
    </row>
    <row r="13317" spans="1:5" outlineLevel="1" x14ac:dyDescent="0.35">
      <c r="A13317" s="25">
        <f>A13316</f>
        <v>43861</v>
      </c>
      <c r="B13317" s="24" t="str">
        <f>B13316</f>
        <v>OTC BRANDS INC</v>
      </c>
      <c r="C13317" s="26">
        <f>SUBTOTAL(9,C13296:C13316)</f>
        <v>3277.49</v>
      </c>
      <c r="D13317" s="26" t="str">
        <f>IF(E13317="","TOTAL","")</f>
        <v>TOTAL</v>
      </c>
    </row>
    <row r="13318" spans="1:5" outlineLevel="2" x14ac:dyDescent="0.35">
      <c r="A13318" s="11">
        <v>43861</v>
      </c>
      <c r="B13318" t="s">
        <v>537</v>
      </c>
      <c r="C13318" s="5">
        <v>6414</v>
      </c>
      <c r="D13318" s="26" t="str">
        <f>IF(E13318="","TOTAL","")</f>
        <v/>
      </c>
      <c r="E13318" t="s">
        <v>79</v>
      </c>
    </row>
    <row r="13319" spans="1:5" outlineLevel="1" x14ac:dyDescent="0.35">
      <c r="A13319" s="25">
        <f>A13318</f>
        <v>43861</v>
      </c>
      <c r="B13319" s="24" t="str">
        <f>B13318</f>
        <v>OTICON INC</v>
      </c>
      <c r="C13319" s="26">
        <f>SUBTOTAL(9,C13318:C13318)</f>
        <v>6414</v>
      </c>
      <c r="D13319" s="26" t="str">
        <f>IF(E13319="","TOTAL","")</f>
        <v>TOTAL</v>
      </c>
    </row>
    <row r="13320" spans="1:5" outlineLevel="2" x14ac:dyDescent="0.35">
      <c r="A13320" s="11">
        <v>43861</v>
      </c>
      <c r="B13320" t="s">
        <v>790</v>
      </c>
      <c r="C13320" s="5">
        <v>170.04</v>
      </c>
      <c r="D13320" s="26" t="str">
        <f>IF(E13320="","TOTAL","")</f>
        <v/>
      </c>
      <c r="E13320" t="s">
        <v>93</v>
      </c>
    </row>
    <row r="13321" spans="1:5" outlineLevel="2" x14ac:dyDescent="0.35">
      <c r="A13321" s="11">
        <v>43861</v>
      </c>
      <c r="B13321" t="s">
        <v>790</v>
      </c>
      <c r="C13321" s="5">
        <v>35</v>
      </c>
      <c r="D13321" s="26" t="str">
        <f>IF(E13321="","TOTAL","")</f>
        <v/>
      </c>
      <c r="E13321" t="s">
        <v>93</v>
      </c>
    </row>
    <row r="13322" spans="1:5" outlineLevel="2" x14ac:dyDescent="0.35">
      <c r="A13322" s="11">
        <v>43861</v>
      </c>
      <c r="B13322" t="s">
        <v>790</v>
      </c>
      <c r="C13322" s="5">
        <v>136.66</v>
      </c>
      <c r="D13322" s="26" t="str">
        <f>IF(E13322="","TOTAL","")</f>
        <v/>
      </c>
      <c r="E13322" t="s">
        <v>93</v>
      </c>
    </row>
    <row r="13323" spans="1:5" outlineLevel="1" x14ac:dyDescent="0.35">
      <c r="A13323" s="25">
        <f>A13322</f>
        <v>43861</v>
      </c>
      <c r="B13323" s="24" t="str">
        <f>B13322</f>
        <v>PANERA BREAD</v>
      </c>
      <c r="C13323" s="26">
        <f>SUBTOTAL(9,C13320:C13322)</f>
        <v>341.7</v>
      </c>
      <c r="D13323" s="26" t="str">
        <f>IF(E13323="","TOTAL","")</f>
        <v>TOTAL</v>
      </c>
    </row>
    <row r="13324" spans="1:5" outlineLevel="2" x14ac:dyDescent="0.35">
      <c r="A13324" s="11">
        <v>43861</v>
      </c>
      <c r="B13324" t="s">
        <v>37</v>
      </c>
      <c r="C13324" s="5">
        <v>89.99</v>
      </c>
      <c r="D13324" s="26" t="str">
        <f>IF(E13324="","TOTAL","")</f>
        <v/>
      </c>
      <c r="E13324" t="s">
        <v>93</v>
      </c>
    </row>
    <row r="13325" spans="1:5" outlineLevel="2" x14ac:dyDescent="0.35">
      <c r="A13325" s="11">
        <v>43861</v>
      </c>
      <c r="B13325" t="s">
        <v>37</v>
      </c>
      <c r="C13325" s="5">
        <v>8</v>
      </c>
      <c r="D13325" s="26" t="str">
        <f>IF(E13325="","TOTAL","")</f>
        <v/>
      </c>
      <c r="E13325" t="s">
        <v>79</v>
      </c>
    </row>
    <row r="13326" spans="1:5" outlineLevel="2" x14ac:dyDescent="0.35">
      <c r="A13326" s="11">
        <v>43861</v>
      </c>
      <c r="B13326" t="s">
        <v>37</v>
      </c>
      <c r="C13326" s="5">
        <v>347.99</v>
      </c>
      <c r="D13326" s="26" t="str">
        <f>IF(E13326="","TOTAL","")</f>
        <v/>
      </c>
      <c r="E13326" t="s">
        <v>93</v>
      </c>
    </row>
    <row r="13327" spans="1:5" outlineLevel="2" x14ac:dyDescent="0.35">
      <c r="A13327" s="11">
        <v>43861</v>
      </c>
      <c r="B13327" t="s">
        <v>37</v>
      </c>
      <c r="C13327" s="5">
        <v>202.5</v>
      </c>
      <c r="D13327" s="26" t="str">
        <f>IF(E13327="","TOTAL","")</f>
        <v/>
      </c>
      <c r="E13327" t="s">
        <v>93</v>
      </c>
    </row>
    <row r="13328" spans="1:5" outlineLevel="2" x14ac:dyDescent="0.35">
      <c r="A13328" s="11">
        <v>43861</v>
      </c>
      <c r="B13328" t="s">
        <v>37</v>
      </c>
      <c r="C13328" s="5">
        <v>499.5</v>
      </c>
      <c r="D13328" s="26" t="str">
        <f>IF(E13328="","TOTAL","")</f>
        <v/>
      </c>
      <c r="E13328" t="s">
        <v>93</v>
      </c>
    </row>
    <row r="13329" spans="1:5" outlineLevel="2" x14ac:dyDescent="0.35">
      <c r="A13329" s="11">
        <v>43861</v>
      </c>
      <c r="B13329" t="s">
        <v>37</v>
      </c>
      <c r="C13329" s="5">
        <v>173.97</v>
      </c>
      <c r="D13329" s="26" t="str">
        <f>IF(E13329="","TOTAL","")</f>
        <v/>
      </c>
      <c r="E13329" t="s">
        <v>93</v>
      </c>
    </row>
    <row r="13330" spans="1:5" outlineLevel="2" x14ac:dyDescent="0.35">
      <c r="A13330" s="11">
        <v>43861</v>
      </c>
      <c r="B13330" t="s">
        <v>37</v>
      </c>
      <c r="C13330" s="5">
        <v>52</v>
      </c>
      <c r="D13330" s="26" t="str">
        <f>IF(E13330="","TOTAL","")</f>
        <v/>
      </c>
      <c r="E13330" t="s">
        <v>93</v>
      </c>
    </row>
    <row r="13331" spans="1:5" outlineLevel="2" x14ac:dyDescent="0.35">
      <c r="A13331" s="11">
        <v>43861</v>
      </c>
      <c r="B13331" t="s">
        <v>37</v>
      </c>
      <c r="C13331" s="5">
        <v>140.99</v>
      </c>
      <c r="D13331" s="26" t="str">
        <f>IF(E13331="","TOTAL","")</f>
        <v/>
      </c>
      <c r="E13331" t="s">
        <v>79</v>
      </c>
    </row>
    <row r="13332" spans="1:5" outlineLevel="1" x14ac:dyDescent="0.35">
      <c r="A13332" s="25">
        <f>A13331</f>
        <v>43861</v>
      </c>
      <c r="B13332" s="24" t="str">
        <f>B13331</f>
        <v>HOUSTON PIZZA VENTURE LP</v>
      </c>
      <c r="C13332" s="26">
        <f>SUBTOTAL(9,C13324:C13331)</f>
        <v>1514.94</v>
      </c>
      <c r="D13332" s="26" t="str">
        <f>IF(E13332="","TOTAL","")</f>
        <v>TOTAL</v>
      </c>
    </row>
    <row r="13333" spans="1:5" outlineLevel="2" x14ac:dyDescent="0.35">
      <c r="A13333" s="11">
        <v>43861</v>
      </c>
      <c r="B13333" t="s">
        <v>2194</v>
      </c>
      <c r="C13333" s="5">
        <v>59.8</v>
      </c>
      <c r="D13333" s="26" t="str">
        <f>IF(E13333="","TOTAL","")</f>
        <v/>
      </c>
      <c r="E13333" t="s">
        <v>79</v>
      </c>
    </row>
    <row r="13334" spans="1:5" outlineLevel="1" x14ac:dyDescent="0.35">
      <c r="A13334" s="25">
        <f>A13333</f>
        <v>43861</v>
      </c>
      <c r="B13334" s="24" t="str">
        <f>B13333</f>
        <v>PAPER ROLLER COASTER COMPANY</v>
      </c>
      <c r="C13334" s="26">
        <f>SUBTOTAL(9,C13333:C13333)</f>
        <v>59.8</v>
      </c>
      <c r="D13334" s="26" t="str">
        <f>IF(E13334="","TOTAL","")</f>
        <v>TOTAL</v>
      </c>
    </row>
    <row r="13335" spans="1:5" outlineLevel="2" x14ac:dyDescent="0.35">
      <c r="A13335" s="11">
        <v>43861</v>
      </c>
      <c r="B13335" t="s">
        <v>2195</v>
      </c>
      <c r="C13335" s="5">
        <v>632</v>
      </c>
      <c r="D13335" s="26" t="str">
        <f>IF(E13335="","TOTAL","")</f>
        <v/>
      </c>
      <c r="E13335" t="s">
        <v>79</v>
      </c>
    </row>
    <row r="13336" spans="1:5" outlineLevel="1" x14ac:dyDescent="0.35">
      <c r="A13336" s="25">
        <f>A13335</f>
        <v>43861</v>
      </c>
      <c r="B13336" s="24" t="str">
        <f>B13335</f>
        <v>PASCO SCIENTIFIC</v>
      </c>
      <c r="C13336" s="26">
        <f>SUBTOTAL(9,C13335:C13335)</f>
        <v>632</v>
      </c>
      <c r="D13336" s="26" t="str">
        <f>IF(E13336="","TOTAL","")</f>
        <v>TOTAL</v>
      </c>
    </row>
    <row r="13337" spans="1:5" outlineLevel="2" x14ac:dyDescent="0.35">
      <c r="A13337" s="11">
        <v>43861</v>
      </c>
      <c r="B13337" t="s">
        <v>2196</v>
      </c>
      <c r="C13337" s="5">
        <v>195</v>
      </c>
      <c r="D13337" s="26" t="str">
        <f>IF(E13337="","TOTAL","")</f>
        <v/>
      </c>
      <c r="E13337" t="s">
        <v>77</v>
      </c>
    </row>
    <row r="13338" spans="1:5" outlineLevel="1" x14ac:dyDescent="0.35">
      <c r="A13338" s="25">
        <f>A13337</f>
        <v>43861</v>
      </c>
      <c r="B13338" s="24" t="str">
        <f>B13337</f>
        <v>RICHARD LEWIS PATIENCE</v>
      </c>
      <c r="C13338" s="26">
        <f>SUBTOTAL(9,C13337:C13337)</f>
        <v>195</v>
      </c>
      <c r="D13338" s="26" t="str">
        <f>IF(E13338="","TOTAL","")</f>
        <v>TOTAL</v>
      </c>
    </row>
    <row r="13339" spans="1:5" outlineLevel="2" x14ac:dyDescent="0.35">
      <c r="A13339" s="11">
        <v>43861</v>
      </c>
      <c r="B13339" t="s">
        <v>938</v>
      </c>
      <c r="C13339" s="5">
        <v>125</v>
      </c>
      <c r="D13339" s="26" t="str">
        <f>IF(E13339="","TOTAL","")</f>
        <v/>
      </c>
      <c r="E13339" t="s">
        <v>77</v>
      </c>
    </row>
    <row r="13340" spans="1:5" outlineLevel="2" x14ac:dyDescent="0.35">
      <c r="A13340" s="11">
        <v>43861</v>
      </c>
      <c r="B13340" t="s">
        <v>938</v>
      </c>
      <c r="C13340" s="5">
        <v>125</v>
      </c>
      <c r="D13340" s="26" t="str">
        <f>IF(E13340="","TOTAL","")</f>
        <v/>
      </c>
      <c r="E13340" t="s">
        <v>77</v>
      </c>
    </row>
    <row r="13341" spans="1:5" outlineLevel="1" x14ac:dyDescent="0.35">
      <c r="A13341" s="25">
        <f>A13340</f>
        <v>43861</v>
      </c>
      <c r="B13341" s="24" t="str">
        <f>B13340</f>
        <v>DONALD JOEL PAUL</v>
      </c>
      <c r="C13341" s="26">
        <f>SUBTOTAL(9,C13339:C13340)</f>
        <v>250</v>
      </c>
      <c r="D13341" s="26" t="str">
        <f>IF(E13341="","TOTAL","")</f>
        <v>TOTAL</v>
      </c>
    </row>
    <row r="13342" spans="1:5" outlineLevel="2" x14ac:dyDescent="0.35">
      <c r="A13342" s="11">
        <v>43861</v>
      </c>
      <c r="B13342" t="s">
        <v>314</v>
      </c>
      <c r="C13342" s="5">
        <v>176.65</v>
      </c>
      <c r="D13342" s="26" t="str">
        <f>IF(E13342="","TOTAL","")</f>
        <v/>
      </c>
      <c r="E13342" t="s">
        <v>79</v>
      </c>
    </row>
    <row r="13343" spans="1:5" outlineLevel="1" x14ac:dyDescent="0.35">
      <c r="A13343" s="25">
        <f>A13342</f>
        <v>43861</v>
      </c>
      <c r="B13343" s="24" t="str">
        <f>B13342</f>
        <v>PAXTON/PATTERSON LLC</v>
      </c>
      <c r="C13343" s="26">
        <f>SUBTOTAL(9,C13342:C13342)</f>
        <v>176.65</v>
      </c>
      <c r="D13343" s="26" t="str">
        <f>IF(E13343="","TOTAL","")</f>
        <v>TOTAL</v>
      </c>
    </row>
    <row r="13344" spans="1:5" outlineLevel="2" x14ac:dyDescent="0.35">
      <c r="A13344" s="11">
        <v>43861</v>
      </c>
      <c r="B13344" t="s">
        <v>253</v>
      </c>
      <c r="C13344" s="5">
        <v>249</v>
      </c>
      <c r="D13344" s="26" t="str">
        <f>IF(E13344="","TOTAL","")</f>
        <v/>
      </c>
      <c r="E13344" t="s">
        <v>82</v>
      </c>
    </row>
    <row r="13345" spans="1:5" outlineLevel="1" x14ac:dyDescent="0.35">
      <c r="A13345" s="25">
        <f>A13344</f>
        <v>43861</v>
      </c>
      <c r="B13345" s="24" t="str">
        <f>B13344</f>
        <v>MOTIVATING SYSTEMS LLC</v>
      </c>
      <c r="C13345" s="26">
        <f>SUBTOTAL(9,C13344:C13344)</f>
        <v>249</v>
      </c>
      <c r="D13345" s="26" t="str">
        <f>IF(E13345="","TOTAL","")</f>
        <v>TOTAL</v>
      </c>
    </row>
    <row r="13346" spans="1:5" outlineLevel="2" x14ac:dyDescent="0.35">
      <c r="A13346" s="11">
        <v>43861</v>
      </c>
      <c r="B13346" t="s">
        <v>253</v>
      </c>
      <c r="C13346" s="5">
        <v>1111.6300000000001</v>
      </c>
      <c r="D13346" s="26" t="str">
        <f>IF(E13346="","TOTAL","")</f>
        <v/>
      </c>
      <c r="E13346" t="s">
        <v>79</v>
      </c>
    </row>
    <row r="13347" spans="1:5" outlineLevel="2" x14ac:dyDescent="0.35">
      <c r="A13347" s="11">
        <v>43861</v>
      </c>
      <c r="B13347" t="s">
        <v>253</v>
      </c>
      <c r="C13347" s="5">
        <v>1000</v>
      </c>
      <c r="D13347" s="26" t="str">
        <f>IF(E13347="","TOTAL","")</f>
        <v/>
      </c>
      <c r="E13347" t="s">
        <v>79</v>
      </c>
    </row>
    <row r="13348" spans="1:5" outlineLevel="1" x14ac:dyDescent="0.35">
      <c r="A13348" s="25">
        <f>A13347</f>
        <v>43861</v>
      </c>
      <c r="B13348" s="24" t="str">
        <f>B13347</f>
        <v>MOTIVATING SYSTEMS LLC</v>
      </c>
      <c r="C13348" s="26">
        <f>SUBTOTAL(9,C13346:C13347)</f>
        <v>2111.63</v>
      </c>
      <c r="D13348" s="26" t="str">
        <f>IF(E13348="","TOTAL","")</f>
        <v>TOTAL</v>
      </c>
    </row>
    <row r="13349" spans="1:5" outlineLevel="2" x14ac:dyDescent="0.35">
      <c r="A13349" s="11">
        <v>43861</v>
      </c>
      <c r="B13349" t="s">
        <v>2197</v>
      </c>
      <c r="C13349" s="5">
        <v>300</v>
      </c>
      <c r="D13349" s="26" t="str">
        <f>IF(E13349="","TOTAL","")</f>
        <v/>
      </c>
      <c r="E13349" t="s">
        <v>99</v>
      </c>
    </row>
    <row r="13350" spans="1:5" outlineLevel="2" x14ac:dyDescent="0.35">
      <c r="A13350" s="11">
        <v>43861</v>
      </c>
      <c r="B13350" t="s">
        <v>2197</v>
      </c>
      <c r="C13350" s="5">
        <v>200</v>
      </c>
      <c r="D13350" s="26" t="str">
        <f>IF(E13350="","TOTAL","")</f>
        <v/>
      </c>
      <c r="E13350" t="s">
        <v>99</v>
      </c>
    </row>
    <row r="13351" spans="1:5" outlineLevel="1" x14ac:dyDescent="0.35">
      <c r="A13351" s="25">
        <f>A13350</f>
        <v>43861</v>
      </c>
      <c r="B13351" s="24" t="str">
        <f>B13350</f>
        <v>PHS LADY OILER SOFTBALL</v>
      </c>
      <c r="C13351" s="26">
        <f>SUBTOTAL(9,C13349:C13350)</f>
        <v>500</v>
      </c>
      <c r="D13351" s="26" t="str">
        <f>IF(E13351="","TOTAL","")</f>
        <v>TOTAL</v>
      </c>
    </row>
    <row r="13352" spans="1:5" outlineLevel="2" x14ac:dyDescent="0.35">
      <c r="A13352" s="11">
        <v>43861</v>
      </c>
      <c r="B13352" t="s">
        <v>2197</v>
      </c>
      <c r="C13352" s="5">
        <v>300</v>
      </c>
      <c r="D13352" s="26" t="str">
        <f>IF(E13352="","TOTAL","")</f>
        <v/>
      </c>
      <c r="E13352" t="s">
        <v>99</v>
      </c>
    </row>
    <row r="13353" spans="1:5" outlineLevel="2" x14ac:dyDescent="0.35">
      <c r="A13353" s="11">
        <v>43861</v>
      </c>
      <c r="B13353" t="s">
        <v>2197</v>
      </c>
      <c r="C13353" s="5">
        <v>200</v>
      </c>
      <c r="D13353" s="26" t="str">
        <f>IF(E13353="","TOTAL","")</f>
        <v/>
      </c>
      <c r="E13353" t="s">
        <v>99</v>
      </c>
    </row>
    <row r="13354" spans="1:5" outlineLevel="1" x14ac:dyDescent="0.35">
      <c r="A13354" s="25">
        <f>A13353</f>
        <v>43861</v>
      </c>
      <c r="B13354" s="24" t="str">
        <f>B13353</f>
        <v>PHS LADY OILER SOFTBALL</v>
      </c>
      <c r="C13354" s="26">
        <f>SUBTOTAL(9,C13352:C13353)</f>
        <v>500</v>
      </c>
      <c r="D13354" s="26" t="str">
        <f>IF(E13354="","TOTAL","")</f>
        <v>TOTAL</v>
      </c>
    </row>
    <row r="13355" spans="1:5" outlineLevel="2" x14ac:dyDescent="0.35">
      <c r="A13355" s="11">
        <v>43861</v>
      </c>
      <c r="B13355" t="s">
        <v>635</v>
      </c>
      <c r="C13355" s="5">
        <v>125</v>
      </c>
      <c r="D13355" s="26" t="str">
        <f>IF(E13355="","TOTAL","")</f>
        <v/>
      </c>
      <c r="E13355" t="s">
        <v>77</v>
      </c>
    </row>
    <row r="13356" spans="1:5" outlineLevel="1" x14ac:dyDescent="0.35">
      <c r="A13356" s="25">
        <f>A13355</f>
        <v>43861</v>
      </c>
      <c r="B13356" s="24" t="str">
        <f>B13355</f>
        <v>BRENT PEAVY</v>
      </c>
      <c r="C13356" s="26">
        <f>SUBTOTAL(9,C13355:C13355)</f>
        <v>125</v>
      </c>
      <c r="D13356" s="26" t="str">
        <f>IF(E13356="","TOTAL","")</f>
        <v>TOTAL</v>
      </c>
    </row>
    <row r="13357" spans="1:5" outlineLevel="2" x14ac:dyDescent="0.35">
      <c r="A13357" s="11">
        <v>43861</v>
      </c>
      <c r="B13357" t="s">
        <v>636</v>
      </c>
      <c r="C13357" s="5">
        <v>125</v>
      </c>
      <c r="D13357" s="26" t="str">
        <f>IF(E13357="","TOTAL","")</f>
        <v/>
      </c>
      <c r="E13357" t="s">
        <v>77</v>
      </c>
    </row>
    <row r="13358" spans="1:5" outlineLevel="2" x14ac:dyDescent="0.35">
      <c r="A13358" s="11">
        <v>43861</v>
      </c>
      <c r="B13358" t="s">
        <v>636</v>
      </c>
      <c r="C13358" s="5">
        <v>125</v>
      </c>
      <c r="D13358" s="26" t="str">
        <f>IF(E13358="","TOTAL","")</f>
        <v/>
      </c>
      <c r="E13358" t="s">
        <v>77</v>
      </c>
    </row>
    <row r="13359" spans="1:5" outlineLevel="2" x14ac:dyDescent="0.35">
      <c r="A13359" s="11">
        <v>43861</v>
      </c>
      <c r="B13359" t="s">
        <v>636</v>
      </c>
      <c r="C13359" s="5">
        <v>125</v>
      </c>
      <c r="D13359" s="26" t="str">
        <f>IF(E13359="","TOTAL","")</f>
        <v/>
      </c>
      <c r="E13359" t="s">
        <v>77</v>
      </c>
    </row>
    <row r="13360" spans="1:5" outlineLevel="1" x14ac:dyDescent="0.35">
      <c r="A13360" s="25">
        <f>A13359</f>
        <v>43861</v>
      </c>
      <c r="B13360" s="24" t="str">
        <f>B13359</f>
        <v>CAMERON PEAVY</v>
      </c>
      <c r="C13360" s="26">
        <f>SUBTOTAL(9,C13357:C13359)</f>
        <v>375</v>
      </c>
      <c r="D13360" s="26" t="str">
        <f>IF(E13360="","TOTAL","")</f>
        <v>TOTAL</v>
      </c>
    </row>
    <row r="13361" spans="1:5" outlineLevel="2" x14ac:dyDescent="0.35">
      <c r="A13361" s="11">
        <v>43861</v>
      </c>
      <c r="B13361" t="s">
        <v>1636</v>
      </c>
      <c r="C13361" s="5">
        <v>100</v>
      </c>
      <c r="D13361" s="26" t="str">
        <f>IF(E13361="","TOTAL","")</f>
        <v/>
      </c>
      <c r="E13361" t="s">
        <v>77</v>
      </c>
    </row>
    <row r="13362" spans="1:5" outlineLevel="2" x14ac:dyDescent="0.35">
      <c r="A13362" s="11">
        <v>43861</v>
      </c>
      <c r="B13362" t="s">
        <v>1636</v>
      </c>
      <c r="C13362" s="5">
        <v>100</v>
      </c>
      <c r="D13362" s="26" t="str">
        <f>IF(E13362="","TOTAL","")</f>
        <v/>
      </c>
      <c r="E13362" t="s">
        <v>77</v>
      </c>
    </row>
    <row r="13363" spans="1:5" outlineLevel="2" x14ac:dyDescent="0.35">
      <c r="A13363" s="11">
        <v>43861</v>
      </c>
      <c r="B13363" t="s">
        <v>1636</v>
      </c>
      <c r="C13363" s="5">
        <v>100</v>
      </c>
      <c r="D13363" s="26" t="str">
        <f>IF(E13363="","TOTAL","")</f>
        <v/>
      </c>
      <c r="E13363" t="s">
        <v>77</v>
      </c>
    </row>
    <row r="13364" spans="1:5" outlineLevel="2" x14ac:dyDescent="0.35">
      <c r="A13364" s="11">
        <v>43861</v>
      </c>
      <c r="B13364" t="s">
        <v>1636</v>
      </c>
      <c r="C13364" s="5">
        <v>100</v>
      </c>
      <c r="D13364" s="26" t="str">
        <f>IF(E13364="","TOTAL","")</f>
        <v/>
      </c>
      <c r="E13364" t="s">
        <v>77</v>
      </c>
    </row>
    <row r="13365" spans="1:5" outlineLevel="2" x14ac:dyDescent="0.35">
      <c r="A13365" s="11">
        <v>43861</v>
      </c>
      <c r="B13365" t="s">
        <v>1636</v>
      </c>
      <c r="C13365" s="5">
        <v>100</v>
      </c>
      <c r="D13365" s="26" t="str">
        <f>IF(E13365="","TOTAL","")</f>
        <v/>
      </c>
      <c r="E13365" t="s">
        <v>77</v>
      </c>
    </row>
    <row r="13366" spans="1:5" outlineLevel="2" x14ac:dyDescent="0.35">
      <c r="A13366" s="11">
        <v>43861</v>
      </c>
      <c r="B13366" t="s">
        <v>1636</v>
      </c>
      <c r="C13366" s="5">
        <v>75</v>
      </c>
      <c r="D13366" s="26" t="str">
        <f>IF(E13366="","TOTAL","")</f>
        <v/>
      </c>
      <c r="E13366" t="s">
        <v>77</v>
      </c>
    </row>
    <row r="13367" spans="1:5" outlineLevel="2" x14ac:dyDescent="0.35">
      <c r="A13367" s="11">
        <v>43861</v>
      </c>
      <c r="B13367" t="s">
        <v>1636</v>
      </c>
      <c r="C13367" s="5">
        <v>56.25</v>
      </c>
      <c r="D13367" s="26" t="str">
        <f>IF(E13367="","TOTAL","")</f>
        <v/>
      </c>
      <c r="E13367" t="s">
        <v>77</v>
      </c>
    </row>
    <row r="13368" spans="1:5" outlineLevel="2" x14ac:dyDescent="0.35">
      <c r="A13368" s="11">
        <v>43861</v>
      </c>
      <c r="B13368" t="s">
        <v>1636</v>
      </c>
      <c r="C13368" s="5">
        <v>50</v>
      </c>
      <c r="D13368" s="26" t="str">
        <f>IF(E13368="","TOTAL","")</f>
        <v/>
      </c>
      <c r="E13368" t="s">
        <v>77</v>
      </c>
    </row>
    <row r="13369" spans="1:5" outlineLevel="2" x14ac:dyDescent="0.35">
      <c r="A13369" s="11">
        <v>43861</v>
      </c>
      <c r="B13369" t="s">
        <v>1636</v>
      </c>
      <c r="C13369" s="5">
        <v>43.75</v>
      </c>
      <c r="D13369" s="26" t="str">
        <f>IF(E13369="","TOTAL","")</f>
        <v/>
      </c>
      <c r="E13369" t="s">
        <v>77</v>
      </c>
    </row>
    <row r="13370" spans="1:5" outlineLevel="2" x14ac:dyDescent="0.35">
      <c r="A13370" s="11">
        <v>43861</v>
      </c>
      <c r="B13370" t="s">
        <v>1636</v>
      </c>
      <c r="C13370" s="5">
        <v>43.75</v>
      </c>
      <c r="D13370" s="26" t="str">
        <f>IF(E13370="","TOTAL","")</f>
        <v/>
      </c>
      <c r="E13370" t="s">
        <v>77</v>
      </c>
    </row>
    <row r="13371" spans="1:5" outlineLevel="2" x14ac:dyDescent="0.35">
      <c r="A13371" s="11">
        <v>43861</v>
      </c>
      <c r="B13371" t="s">
        <v>1636</v>
      </c>
      <c r="C13371" s="5">
        <v>43.75</v>
      </c>
      <c r="D13371" s="26" t="str">
        <f>IF(E13371="","TOTAL","")</f>
        <v/>
      </c>
      <c r="E13371" t="s">
        <v>77</v>
      </c>
    </row>
    <row r="13372" spans="1:5" outlineLevel="2" x14ac:dyDescent="0.35">
      <c r="A13372" s="11">
        <v>43861</v>
      </c>
      <c r="B13372" t="s">
        <v>1636</v>
      </c>
      <c r="C13372" s="5">
        <v>37.5</v>
      </c>
      <c r="D13372" s="26" t="str">
        <f>IF(E13372="","TOTAL","")</f>
        <v/>
      </c>
      <c r="E13372" t="s">
        <v>77</v>
      </c>
    </row>
    <row r="13373" spans="1:5" outlineLevel="2" x14ac:dyDescent="0.35">
      <c r="A13373" s="11">
        <v>43861</v>
      </c>
      <c r="B13373" t="s">
        <v>1636</v>
      </c>
      <c r="C13373" s="5">
        <v>37.5</v>
      </c>
      <c r="D13373" s="26" t="str">
        <f>IF(E13373="","TOTAL","")</f>
        <v/>
      </c>
      <c r="E13373" t="s">
        <v>77</v>
      </c>
    </row>
    <row r="13374" spans="1:5" outlineLevel="2" x14ac:dyDescent="0.35">
      <c r="A13374" s="11">
        <v>43861</v>
      </c>
      <c r="B13374" t="s">
        <v>1636</v>
      </c>
      <c r="C13374" s="5">
        <v>31.25</v>
      </c>
      <c r="D13374" s="26" t="str">
        <f>IF(E13374="","TOTAL","")</f>
        <v/>
      </c>
      <c r="E13374" t="s">
        <v>77</v>
      </c>
    </row>
    <row r="13375" spans="1:5" outlineLevel="2" x14ac:dyDescent="0.35">
      <c r="A13375" s="11">
        <v>43861</v>
      </c>
      <c r="B13375" t="s">
        <v>1636</v>
      </c>
      <c r="C13375" s="5">
        <v>31.25</v>
      </c>
      <c r="D13375" s="26" t="str">
        <f>IF(E13375="","TOTAL","")</f>
        <v/>
      </c>
      <c r="E13375" t="s">
        <v>77</v>
      </c>
    </row>
    <row r="13376" spans="1:5" outlineLevel="2" x14ac:dyDescent="0.35">
      <c r="A13376" s="11">
        <v>43861</v>
      </c>
      <c r="B13376" t="s">
        <v>1636</v>
      </c>
      <c r="C13376" s="5">
        <v>31.25</v>
      </c>
      <c r="D13376" s="26" t="str">
        <f>IF(E13376="","TOTAL","")</f>
        <v/>
      </c>
      <c r="E13376" t="s">
        <v>77</v>
      </c>
    </row>
    <row r="13377" spans="1:5" outlineLevel="2" x14ac:dyDescent="0.35">
      <c r="A13377" s="11">
        <v>43861</v>
      </c>
      <c r="B13377" t="s">
        <v>1636</v>
      </c>
      <c r="C13377" s="5">
        <v>31.25</v>
      </c>
      <c r="D13377" s="26" t="str">
        <f>IF(E13377="","TOTAL","")</f>
        <v/>
      </c>
      <c r="E13377" t="s">
        <v>77</v>
      </c>
    </row>
    <row r="13378" spans="1:5" outlineLevel="2" x14ac:dyDescent="0.35">
      <c r="A13378" s="11">
        <v>43861</v>
      </c>
      <c r="B13378" t="s">
        <v>1636</v>
      </c>
      <c r="C13378" s="5">
        <v>31.25</v>
      </c>
      <c r="D13378" s="26" t="str">
        <f>IF(E13378="","TOTAL","")</f>
        <v/>
      </c>
      <c r="E13378" t="s">
        <v>77</v>
      </c>
    </row>
    <row r="13379" spans="1:5" outlineLevel="2" x14ac:dyDescent="0.35">
      <c r="A13379" s="11">
        <v>43861</v>
      </c>
      <c r="B13379" t="s">
        <v>1636</v>
      </c>
      <c r="C13379" s="5">
        <v>31.25</v>
      </c>
      <c r="D13379" s="26" t="str">
        <f>IF(E13379="","TOTAL","")</f>
        <v/>
      </c>
      <c r="E13379" t="s">
        <v>77</v>
      </c>
    </row>
    <row r="13380" spans="1:5" outlineLevel="2" x14ac:dyDescent="0.35">
      <c r="A13380" s="11">
        <v>43861</v>
      </c>
      <c r="B13380" t="s">
        <v>1636</v>
      </c>
      <c r="C13380" s="5">
        <v>25</v>
      </c>
      <c r="D13380" s="26" t="str">
        <f>IF(E13380="","TOTAL","")</f>
        <v/>
      </c>
      <c r="E13380" t="s">
        <v>77</v>
      </c>
    </row>
    <row r="13381" spans="1:5" outlineLevel="2" x14ac:dyDescent="0.35">
      <c r="A13381" s="11">
        <v>43861</v>
      </c>
      <c r="B13381" t="s">
        <v>1636</v>
      </c>
      <c r="C13381" s="5">
        <v>25</v>
      </c>
      <c r="D13381" s="26" t="str">
        <f>IF(E13381="","TOTAL","")</f>
        <v/>
      </c>
      <c r="E13381" t="s">
        <v>77</v>
      </c>
    </row>
    <row r="13382" spans="1:5" outlineLevel="2" x14ac:dyDescent="0.35">
      <c r="A13382" s="11">
        <v>43861</v>
      </c>
      <c r="B13382" t="s">
        <v>1636</v>
      </c>
      <c r="C13382" s="5">
        <v>25</v>
      </c>
      <c r="D13382" s="26" t="str">
        <f>IF(E13382="","TOTAL","")</f>
        <v/>
      </c>
      <c r="E13382" t="s">
        <v>77</v>
      </c>
    </row>
    <row r="13383" spans="1:5" outlineLevel="2" x14ac:dyDescent="0.35">
      <c r="A13383" s="11">
        <v>43861</v>
      </c>
      <c r="B13383" t="s">
        <v>1636</v>
      </c>
      <c r="C13383" s="5">
        <v>25</v>
      </c>
      <c r="D13383" s="26" t="str">
        <f>IF(E13383="","TOTAL","")</f>
        <v/>
      </c>
      <c r="E13383" t="s">
        <v>77</v>
      </c>
    </row>
    <row r="13384" spans="1:5" outlineLevel="2" x14ac:dyDescent="0.35">
      <c r="A13384" s="11">
        <v>43861</v>
      </c>
      <c r="B13384" t="s">
        <v>1636</v>
      </c>
      <c r="C13384" s="5">
        <v>25</v>
      </c>
      <c r="D13384" s="26" t="str">
        <f>IF(E13384="","TOTAL","")</f>
        <v/>
      </c>
      <c r="E13384" t="s">
        <v>77</v>
      </c>
    </row>
    <row r="13385" spans="1:5" outlineLevel="2" x14ac:dyDescent="0.35">
      <c r="A13385" s="11">
        <v>43861</v>
      </c>
      <c r="B13385" t="s">
        <v>1636</v>
      </c>
      <c r="C13385" s="5">
        <v>25</v>
      </c>
      <c r="D13385" s="26" t="str">
        <f>IF(E13385="","TOTAL","")</f>
        <v/>
      </c>
      <c r="E13385" t="s">
        <v>77</v>
      </c>
    </row>
    <row r="13386" spans="1:5" outlineLevel="2" x14ac:dyDescent="0.35">
      <c r="A13386" s="11">
        <v>43861</v>
      </c>
      <c r="B13386" t="s">
        <v>1636</v>
      </c>
      <c r="C13386" s="5">
        <v>25</v>
      </c>
      <c r="D13386" s="26" t="str">
        <f>IF(E13386="","TOTAL","")</f>
        <v/>
      </c>
      <c r="E13386" t="s">
        <v>77</v>
      </c>
    </row>
    <row r="13387" spans="1:5" outlineLevel="2" x14ac:dyDescent="0.35">
      <c r="A13387" s="11">
        <v>43861</v>
      </c>
      <c r="B13387" t="s">
        <v>1636</v>
      </c>
      <c r="C13387" s="5">
        <v>25</v>
      </c>
      <c r="D13387" s="26" t="str">
        <f>IF(E13387="","TOTAL","")</f>
        <v/>
      </c>
      <c r="E13387" t="s">
        <v>77</v>
      </c>
    </row>
    <row r="13388" spans="1:5" outlineLevel="2" x14ac:dyDescent="0.35">
      <c r="A13388" s="11">
        <v>43861</v>
      </c>
      <c r="B13388" t="s">
        <v>1636</v>
      </c>
      <c r="C13388" s="5">
        <v>25</v>
      </c>
      <c r="D13388" s="26" t="str">
        <f>IF(E13388="","TOTAL","")</f>
        <v/>
      </c>
      <c r="E13388" t="s">
        <v>77</v>
      </c>
    </row>
    <row r="13389" spans="1:5" outlineLevel="2" x14ac:dyDescent="0.35">
      <c r="A13389" s="11">
        <v>43861</v>
      </c>
      <c r="B13389" t="s">
        <v>1636</v>
      </c>
      <c r="C13389" s="5">
        <v>25</v>
      </c>
      <c r="D13389" s="26" t="str">
        <f>IF(E13389="","TOTAL","")</f>
        <v/>
      </c>
      <c r="E13389" t="s">
        <v>77</v>
      </c>
    </row>
    <row r="13390" spans="1:5" outlineLevel="1" x14ac:dyDescent="0.35">
      <c r="A13390" s="25">
        <f>A13389</f>
        <v>43861</v>
      </c>
      <c r="B13390" s="24" t="str">
        <f>B13389</f>
        <v>INGRID B PEREZ</v>
      </c>
      <c r="C13390" s="26">
        <f>SUBTOTAL(9,C13361:C13389)</f>
        <v>1325</v>
      </c>
      <c r="D13390" s="26" t="str">
        <f>IF(E13390="","TOTAL","")</f>
        <v>TOTAL</v>
      </c>
    </row>
    <row r="13391" spans="1:5" outlineLevel="2" x14ac:dyDescent="0.35">
      <c r="A13391" s="11">
        <v>43861</v>
      </c>
      <c r="B13391" t="s">
        <v>1637</v>
      </c>
      <c r="C13391" s="5">
        <v>255</v>
      </c>
      <c r="D13391" s="26" t="str">
        <f>IF(E13391="","TOTAL","")</f>
        <v/>
      </c>
      <c r="E13391" t="s">
        <v>77</v>
      </c>
    </row>
    <row r="13392" spans="1:5" outlineLevel="1" x14ac:dyDescent="0.35">
      <c r="A13392" s="25">
        <f>A13391</f>
        <v>43861</v>
      </c>
      <c r="B13392" s="24" t="str">
        <f>B13391</f>
        <v>SANTOS A PEREZ</v>
      </c>
      <c r="C13392" s="26">
        <f>SUBTOTAL(9,C13391:C13391)</f>
        <v>255</v>
      </c>
      <c r="D13392" s="26" t="str">
        <f>IF(E13392="","TOTAL","")</f>
        <v>TOTAL</v>
      </c>
    </row>
    <row r="13393" spans="1:5" outlineLevel="2" x14ac:dyDescent="0.35">
      <c r="A13393" s="11">
        <v>43861</v>
      </c>
      <c r="B13393" t="s">
        <v>440</v>
      </c>
      <c r="C13393" s="5">
        <v>4374</v>
      </c>
      <c r="D13393" s="26" t="str">
        <f>IF(E13393="","TOTAL","")</f>
        <v/>
      </c>
      <c r="E13393" t="s">
        <v>99</v>
      </c>
    </row>
    <row r="13394" spans="1:5" outlineLevel="1" x14ac:dyDescent="0.35">
      <c r="A13394" s="25">
        <f>A13393</f>
        <v>43861</v>
      </c>
      <c r="B13394" s="24" t="str">
        <f>B13393</f>
        <v>PERFORM AMERICA-TEXAS LLC</v>
      </c>
      <c r="C13394" s="26">
        <f>SUBTOTAL(9,C13393:C13393)</f>
        <v>4374</v>
      </c>
      <c r="D13394" s="26" t="str">
        <f>IF(E13394="","TOTAL","")</f>
        <v>TOTAL</v>
      </c>
    </row>
    <row r="13395" spans="1:5" outlineLevel="2" x14ac:dyDescent="0.35">
      <c r="A13395" s="11">
        <v>43861</v>
      </c>
      <c r="B13395" t="s">
        <v>418</v>
      </c>
      <c r="C13395" s="5">
        <v>2546.6</v>
      </c>
      <c r="D13395" s="26" t="str">
        <f>IF(E13395="","TOTAL","")</f>
        <v/>
      </c>
      <c r="E13395" t="s">
        <v>79</v>
      </c>
    </row>
    <row r="13396" spans="1:5" outlineLevel="1" x14ac:dyDescent="0.35">
      <c r="A13396" s="25">
        <f>A13395</f>
        <v>43861</v>
      </c>
      <c r="B13396" s="24" t="str">
        <f>B13395</f>
        <v>PERIPOLE INC</v>
      </c>
      <c r="C13396" s="26">
        <f>SUBTOTAL(9,C13395:C13395)</f>
        <v>2546.6</v>
      </c>
      <c r="D13396" s="26" t="str">
        <f>IF(E13396="","TOTAL","")</f>
        <v>TOTAL</v>
      </c>
    </row>
    <row r="13397" spans="1:5" outlineLevel="2" x14ac:dyDescent="0.35">
      <c r="A13397" s="11">
        <v>43861</v>
      </c>
      <c r="B13397" t="s">
        <v>940</v>
      </c>
      <c r="C13397" s="5">
        <v>54.95</v>
      </c>
      <c r="D13397" s="26" t="str">
        <f>IF(E13397="","TOTAL","")</f>
        <v/>
      </c>
      <c r="E13397" t="s">
        <v>76</v>
      </c>
    </row>
    <row r="13398" spans="1:5" outlineLevel="2" x14ac:dyDescent="0.35">
      <c r="A13398" s="11">
        <v>43861</v>
      </c>
      <c r="B13398" t="s">
        <v>940</v>
      </c>
      <c r="C13398" s="5">
        <v>54.95</v>
      </c>
      <c r="D13398" s="26" t="str">
        <f>IF(E13398="","TOTAL","")</f>
        <v/>
      </c>
      <c r="E13398" t="s">
        <v>76</v>
      </c>
    </row>
    <row r="13399" spans="1:5" outlineLevel="1" x14ac:dyDescent="0.35">
      <c r="A13399" s="25">
        <f>A13398</f>
        <v>43861</v>
      </c>
      <c r="B13399" s="24" t="str">
        <f>B13398</f>
        <v>WILDFLOWER FLORIST INC</v>
      </c>
      <c r="C13399" s="26">
        <f>SUBTOTAL(9,C13397:C13398)</f>
        <v>109.9</v>
      </c>
      <c r="D13399" s="26" t="str">
        <f>IF(E13399="","TOTAL","")</f>
        <v>TOTAL</v>
      </c>
    </row>
    <row r="13400" spans="1:5" outlineLevel="2" x14ac:dyDescent="0.35">
      <c r="A13400" s="11">
        <v>43861</v>
      </c>
      <c r="B13400" t="s">
        <v>237</v>
      </c>
      <c r="C13400" s="5">
        <v>-15587.49</v>
      </c>
      <c r="D13400" s="26" t="str">
        <f>IF(E13400="","TOTAL","")</f>
        <v/>
      </c>
      <c r="E13400" t="s">
        <v>104</v>
      </c>
    </row>
    <row r="13401" spans="1:5" outlineLevel="2" x14ac:dyDescent="0.35">
      <c r="A13401" s="11">
        <v>43861</v>
      </c>
      <c r="B13401" t="s">
        <v>237</v>
      </c>
      <c r="C13401" s="5">
        <v>15592.4</v>
      </c>
      <c r="D13401" s="26" t="str">
        <f>IF(E13401="","TOTAL","")</f>
        <v/>
      </c>
      <c r="E13401" t="s">
        <v>104</v>
      </c>
    </row>
    <row r="13402" spans="1:5" outlineLevel="2" x14ac:dyDescent="0.35">
      <c r="A13402" s="11">
        <v>43861</v>
      </c>
      <c r="B13402" t="s">
        <v>237</v>
      </c>
      <c r="C13402" s="5">
        <v>15553.02</v>
      </c>
      <c r="D13402" s="26" t="str">
        <f>IF(E13402="","TOTAL","")</f>
        <v/>
      </c>
      <c r="E13402" t="s">
        <v>104</v>
      </c>
    </row>
    <row r="13403" spans="1:5" outlineLevel="2" x14ac:dyDescent="0.35">
      <c r="A13403" s="11">
        <v>43861</v>
      </c>
      <c r="B13403" t="s">
        <v>237</v>
      </c>
      <c r="C13403" s="5">
        <v>15566.46</v>
      </c>
      <c r="D13403" s="26" t="str">
        <f>IF(E13403="","TOTAL","")</f>
        <v/>
      </c>
      <c r="E13403" t="s">
        <v>104</v>
      </c>
    </row>
    <row r="13404" spans="1:5" outlineLevel="2" x14ac:dyDescent="0.35">
      <c r="A13404" s="11">
        <v>43861</v>
      </c>
      <c r="B13404" t="s">
        <v>237</v>
      </c>
      <c r="C13404" s="5">
        <v>15451.18</v>
      </c>
      <c r="D13404" s="26" t="str">
        <f>IF(E13404="","TOTAL","")</f>
        <v/>
      </c>
      <c r="E13404" t="s">
        <v>104</v>
      </c>
    </row>
    <row r="13405" spans="1:5" outlineLevel="2" x14ac:dyDescent="0.35">
      <c r="A13405" s="11">
        <v>43861</v>
      </c>
      <c r="B13405" t="s">
        <v>237</v>
      </c>
      <c r="C13405" s="5">
        <v>14717.71</v>
      </c>
      <c r="D13405" s="26" t="str">
        <f>IF(E13405="","TOTAL","")</f>
        <v/>
      </c>
      <c r="E13405" t="s">
        <v>104</v>
      </c>
    </row>
    <row r="13406" spans="1:5" outlineLevel="2" x14ac:dyDescent="0.35">
      <c r="A13406" s="11">
        <v>43861</v>
      </c>
      <c r="B13406" t="s">
        <v>237</v>
      </c>
      <c r="C13406" s="5">
        <v>15583.43</v>
      </c>
      <c r="D13406" s="26" t="str">
        <f>IF(E13406="","TOTAL","")</f>
        <v/>
      </c>
      <c r="E13406" t="s">
        <v>104</v>
      </c>
    </row>
    <row r="13407" spans="1:5" outlineLevel="2" x14ac:dyDescent="0.35">
      <c r="A13407" s="11">
        <v>43861</v>
      </c>
      <c r="B13407" t="s">
        <v>237</v>
      </c>
      <c r="C13407" s="5">
        <v>15587.49</v>
      </c>
      <c r="D13407" s="26" t="str">
        <f>IF(E13407="","TOTAL","")</f>
        <v/>
      </c>
      <c r="E13407" t="s">
        <v>104</v>
      </c>
    </row>
    <row r="13408" spans="1:5" outlineLevel="1" x14ac:dyDescent="0.35">
      <c r="A13408" s="25">
        <f>A13407</f>
        <v>43861</v>
      </c>
      <c r="B13408" s="24" t="str">
        <f>B13407</f>
        <v>PETROLEUM TRADERS CORPORATION</v>
      </c>
      <c r="C13408" s="26">
        <f>SUBTOTAL(9,C13400:C13407)</f>
        <v>92464.2</v>
      </c>
      <c r="D13408" s="26" t="str">
        <f>IF(E13408="","TOTAL","")</f>
        <v>TOTAL</v>
      </c>
    </row>
    <row r="13409" spans="1:5" outlineLevel="2" x14ac:dyDescent="0.35">
      <c r="A13409" s="11">
        <v>43861</v>
      </c>
      <c r="B13409" t="s">
        <v>478</v>
      </c>
      <c r="C13409" s="5">
        <v>7.89</v>
      </c>
      <c r="D13409" s="26" t="str">
        <f>IF(E13409="","TOTAL","")</f>
        <v/>
      </c>
      <c r="E13409" t="s">
        <v>79</v>
      </c>
    </row>
    <row r="13410" spans="1:5" outlineLevel="1" x14ac:dyDescent="0.35">
      <c r="A13410" s="25">
        <f>A13409</f>
        <v>43861</v>
      </c>
      <c r="B13410" s="24" t="str">
        <f>B13409</f>
        <v>PETSMART #3035</v>
      </c>
      <c r="C13410" s="26">
        <f>SUBTOTAL(9,C13409:C13409)</f>
        <v>7.89</v>
      </c>
      <c r="D13410" s="26" t="str">
        <f>IF(E13410="","TOTAL","")</f>
        <v>TOTAL</v>
      </c>
    </row>
    <row r="13411" spans="1:5" outlineLevel="2" x14ac:dyDescent="0.35">
      <c r="A13411" s="11">
        <v>43861</v>
      </c>
      <c r="B13411" t="s">
        <v>2198</v>
      </c>
      <c r="C13411" s="5">
        <v>168</v>
      </c>
      <c r="D13411" s="26" t="str">
        <f>IF(E13411="","TOTAL","")</f>
        <v/>
      </c>
      <c r="E13411" t="s">
        <v>76</v>
      </c>
    </row>
    <row r="13412" spans="1:5" outlineLevel="1" x14ac:dyDescent="0.35">
      <c r="A13412" s="25">
        <f>A13411</f>
        <v>43861</v>
      </c>
      <c r="B13412" s="24" t="str">
        <f>B13411</f>
        <v>NOTHING BUNDT CAKES</v>
      </c>
      <c r="C13412" s="26">
        <f>SUBTOTAL(9,C13411:C13411)</f>
        <v>168</v>
      </c>
      <c r="D13412" s="26" t="str">
        <f>IF(E13412="","TOTAL","")</f>
        <v>TOTAL</v>
      </c>
    </row>
    <row r="13413" spans="1:5" outlineLevel="2" x14ac:dyDescent="0.35">
      <c r="A13413" s="11">
        <v>43861</v>
      </c>
      <c r="B13413" t="s">
        <v>2199</v>
      </c>
      <c r="C13413" s="5">
        <v>210</v>
      </c>
      <c r="D13413" s="26" t="str">
        <f>IF(E13413="","TOTAL","")</f>
        <v/>
      </c>
      <c r="E13413" t="s">
        <v>77</v>
      </c>
    </row>
    <row r="13414" spans="1:5" outlineLevel="1" x14ac:dyDescent="0.35">
      <c r="A13414" s="25">
        <f>A13413</f>
        <v>43861</v>
      </c>
      <c r="B13414" s="24" t="str">
        <f>B13413</f>
        <v>KLEBER ISAIAS PITA-SARMIENTO</v>
      </c>
      <c r="C13414" s="26">
        <f>SUBTOTAL(9,C13413:C13413)</f>
        <v>210</v>
      </c>
      <c r="D13414" s="26" t="str">
        <f>IF(E13414="","TOTAL","")</f>
        <v>TOTAL</v>
      </c>
    </row>
    <row r="13415" spans="1:5" outlineLevel="2" x14ac:dyDescent="0.35">
      <c r="A13415" s="11">
        <v>43861</v>
      </c>
      <c r="B13415" t="s">
        <v>941</v>
      </c>
      <c r="C13415" s="5">
        <v>24129.03</v>
      </c>
      <c r="D13415" s="26" t="str">
        <f>IF(E13415="","TOTAL","")</f>
        <v/>
      </c>
      <c r="E13415" t="s">
        <v>422</v>
      </c>
    </row>
    <row r="13416" spans="1:5" outlineLevel="1" x14ac:dyDescent="0.35">
      <c r="A13416" s="25">
        <f>A13415</f>
        <v>43861</v>
      </c>
      <c r="B13416" s="24" t="str">
        <f>B13415</f>
        <v>THE PLAYWELL GROUP INC</v>
      </c>
      <c r="C13416" s="26">
        <f>SUBTOTAL(9,C13415:C13415)</f>
        <v>24129.03</v>
      </c>
      <c r="D13416" s="26" t="str">
        <f>IF(E13416="","TOTAL","")</f>
        <v>TOTAL</v>
      </c>
    </row>
    <row r="13417" spans="1:5" outlineLevel="2" x14ac:dyDescent="0.35">
      <c r="A13417" s="11">
        <v>43861</v>
      </c>
      <c r="B13417" t="s">
        <v>371</v>
      </c>
      <c r="C13417" s="5">
        <v>1312.61</v>
      </c>
      <c r="D13417" s="26" t="str">
        <f>IF(E13417="","TOTAL","")</f>
        <v/>
      </c>
      <c r="E13417" t="s">
        <v>79</v>
      </c>
    </row>
    <row r="13418" spans="1:5" outlineLevel="1" x14ac:dyDescent="0.35">
      <c r="A13418" s="25">
        <f>A13417</f>
        <v>43861</v>
      </c>
      <c r="B13418" s="24" t="str">
        <f>B13417</f>
        <v>POCKET NURSE ENTERPRISES INC</v>
      </c>
      <c r="C13418" s="26">
        <f>SUBTOTAL(9,C13417:C13417)</f>
        <v>1312.61</v>
      </c>
      <c r="D13418" s="26" t="str">
        <f>IF(E13418="","TOTAL","")</f>
        <v>TOTAL</v>
      </c>
    </row>
    <row r="13419" spans="1:5" outlineLevel="2" x14ac:dyDescent="0.35">
      <c r="A13419" s="11">
        <v>43861</v>
      </c>
      <c r="B13419" t="s">
        <v>2200</v>
      </c>
      <c r="C13419" s="5">
        <v>330</v>
      </c>
      <c r="D13419" s="26" t="str">
        <f>IF(E13419="","TOTAL","")</f>
        <v/>
      </c>
      <c r="E13419" t="s">
        <v>81</v>
      </c>
    </row>
    <row r="13420" spans="1:5" outlineLevel="2" x14ac:dyDescent="0.35">
      <c r="A13420" s="11">
        <v>43861</v>
      </c>
      <c r="B13420" t="s">
        <v>2200</v>
      </c>
      <c r="C13420" s="5">
        <v>330</v>
      </c>
      <c r="D13420" s="26" t="str">
        <f>IF(E13420="","TOTAL","")</f>
        <v/>
      </c>
      <c r="E13420" t="s">
        <v>81</v>
      </c>
    </row>
    <row r="13421" spans="1:5" outlineLevel="2" x14ac:dyDescent="0.35">
      <c r="A13421" s="11">
        <v>43861</v>
      </c>
      <c r="B13421" t="s">
        <v>2200</v>
      </c>
      <c r="C13421" s="5">
        <v>247.5</v>
      </c>
      <c r="D13421" s="26" t="str">
        <f>IF(E13421="","TOTAL","")</f>
        <v/>
      </c>
      <c r="E13421" t="s">
        <v>81</v>
      </c>
    </row>
    <row r="13422" spans="1:5" outlineLevel="2" x14ac:dyDescent="0.35">
      <c r="A13422" s="11">
        <v>43861</v>
      </c>
      <c r="B13422" t="s">
        <v>2200</v>
      </c>
      <c r="C13422" s="5">
        <v>247.5</v>
      </c>
      <c r="D13422" s="26" t="str">
        <f>IF(E13422="","TOTAL","")</f>
        <v/>
      </c>
      <c r="E13422" t="s">
        <v>81</v>
      </c>
    </row>
    <row r="13423" spans="1:5" outlineLevel="2" x14ac:dyDescent="0.35">
      <c r="A13423" s="11">
        <v>43861</v>
      </c>
      <c r="B13423" t="s">
        <v>2200</v>
      </c>
      <c r="C13423" s="5">
        <v>206.25</v>
      </c>
      <c r="D13423" s="26" t="str">
        <f>IF(E13423="","TOTAL","")</f>
        <v/>
      </c>
      <c r="E13423" t="s">
        <v>81</v>
      </c>
    </row>
    <row r="13424" spans="1:5" outlineLevel="2" x14ac:dyDescent="0.35">
      <c r="A13424" s="11">
        <v>43861</v>
      </c>
      <c r="B13424" t="s">
        <v>2200</v>
      </c>
      <c r="C13424" s="5">
        <v>165</v>
      </c>
      <c r="D13424" s="26" t="str">
        <f>IF(E13424="","TOTAL","")</f>
        <v/>
      </c>
      <c r="E13424" t="s">
        <v>81</v>
      </c>
    </row>
    <row r="13425" spans="1:5" outlineLevel="2" x14ac:dyDescent="0.35">
      <c r="A13425" s="11">
        <v>43861</v>
      </c>
      <c r="B13425" t="s">
        <v>2200</v>
      </c>
      <c r="C13425" s="5">
        <v>165</v>
      </c>
      <c r="D13425" s="26" t="str">
        <f>IF(E13425="","TOTAL","")</f>
        <v/>
      </c>
      <c r="E13425" t="s">
        <v>81</v>
      </c>
    </row>
    <row r="13426" spans="1:5" outlineLevel="2" x14ac:dyDescent="0.35">
      <c r="A13426" s="11">
        <v>43861</v>
      </c>
      <c r="B13426" t="s">
        <v>2200</v>
      </c>
      <c r="C13426" s="5">
        <v>165</v>
      </c>
      <c r="D13426" s="26" t="str">
        <f>IF(E13426="","TOTAL","")</f>
        <v/>
      </c>
      <c r="E13426" t="s">
        <v>81</v>
      </c>
    </row>
    <row r="13427" spans="1:5" outlineLevel="2" x14ac:dyDescent="0.35">
      <c r="A13427" s="11">
        <v>43861</v>
      </c>
      <c r="B13427" t="s">
        <v>2200</v>
      </c>
      <c r="C13427" s="5">
        <v>165</v>
      </c>
      <c r="D13427" s="26" t="str">
        <f>IF(E13427="","TOTAL","")</f>
        <v/>
      </c>
      <c r="E13427" t="s">
        <v>81</v>
      </c>
    </row>
    <row r="13428" spans="1:5" outlineLevel="2" x14ac:dyDescent="0.35">
      <c r="A13428" s="11">
        <v>43861</v>
      </c>
      <c r="B13428" t="s">
        <v>2200</v>
      </c>
      <c r="C13428" s="5">
        <v>330</v>
      </c>
      <c r="D13428" s="26" t="str">
        <f>IF(E13428="","TOTAL","")</f>
        <v/>
      </c>
      <c r="E13428" t="s">
        <v>81</v>
      </c>
    </row>
    <row r="13429" spans="1:5" outlineLevel="1" x14ac:dyDescent="0.35">
      <c r="A13429" s="25">
        <f>A13428</f>
        <v>43861</v>
      </c>
      <c r="B13429" s="24" t="str">
        <f>B13428</f>
        <v>COMMERCIAL CHEMICAL PRODUCTS INC</v>
      </c>
      <c r="C13429" s="26">
        <f>SUBTOTAL(9,C13419:C13428)</f>
        <v>2351.25</v>
      </c>
      <c r="D13429" s="26" t="str">
        <f>IF(E13429="","TOTAL","")</f>
        <v>TOTAL</v>
      </c>
    </row>
    <row r="13430" spans="1:5" outlineLevel="2" x14ac:dyDescent="0.35">
      <c r="A13430" s="11">
        <v>43861</v>
      </c>
      <c r="B13430" t="s">
        <v>47</v>
      </c>
      <c r="C13430" s="5">
        <v>280</v>
      </c>
      <c r="D13430" s="26" t="str">
        <f>IF(E13430="","TOTAL","")</f>
        <v/>
      </c>
      <c r="E13430" t="s">
        <v>79</v>
      </c>
    </row>
    <row r="13431" spans="1:5" outlineLevel="2" x14ac:dyDescent="0.35">
      <c r="A13431" s="11">
        <v>43861</v>
      </c>
      <c r="B13431" t="s">
        <v>47</v>
      </c>
      <c r="C13431" s="5">
        <v>755.2</v>
      </c>
      <c r="D13431" s="26" t="str">
        <f>IF(E13431="","TOTAL","")</f>
        <v/>
      </c>
      <c r="E13431" t="s">
        <v>79</v>
      </c>
    </row>
    <row r="13432" spans="1:5" outlineLevel="1" x14ac:dyDescent="0.35">
      <c r="A13432" s="25">
        <f>A13431</f>
        <v>43861</v>
      </c>
      <c r="B13432" s="24" t="str">
        <f>B13431</f>
        <v>POSITIVE PROMOTIONS</v>
      </c>
      <c r="C13432" s="26">
        <f>SUBTOTAL(9,C13430:C13431)</f>
        <v>1035.2</v>
      </c>
      <c r="D13432" s="26" t="str">
        <f>IF(E13432="","TOTAL","")</f>
        <v>TOTAL</v>
      </c>
    </row>
    <row r="13433" spans="1:5" outlineLevel="2" x14ac:dyDescent="0.35">
      <c r="A13433" s="11">
        <v>43861</v>
      </c>
      <c r="B13433" t="s">
        <v>2201</v>
      </c>
      <c r="C13433" s="5">
        <v>3000</v>
      </c>
      <c r="D13433" s="26" t="str">
        <f>IF(E13433="","TOTAL","")</f>
        <v/>
      </c>
      <c r="E13433" t="s">
        <v>90</v>
      </c>
    </row>
    <row r="13434" spans="1:5" outlineLevel="1" x14ac:dyDescent="0.35">
      <c r="A13434" s="25">
        <f>A13433</f>
        <v>43861</v>
      </c>
      <c r="B13434" s="24" t="str">
        <f>B13433</f>
        <v>POSITIVE PROOF INC</v>
      </c>
      <c r="C13434" s="26">
        <f>SUBTOTAL(9,C13433:C13433)</f>
        <v>3000</v>
      </c>
      <c r="D13434" s="26" t="str">
        <f>IF(E13434="","TOTAL","")</f>
        <v>TOTAL</v>
      </c>
    </row>
    <row r="13435" spans="1:5" outlineLevel="2" x14ac:dyDescent="0.35">
      <c r="A13435" s="11">
        <v>43861</v>
      </c>
      <c r="B13435" t="s">
        <v>2202</v>
      </c>
      <c r="C13435" s="5">
        <v>250</v>
      </c>
      <c r="D13435" s="26" t="str">
        <f>IF(E13435="","TOTAL","")</f>
        <v/>
      </c>
      <c r="E13435" t="s">
        <v>93</v>
      </c>
    </row>
    <row r="13436" spans="1:5" outlineLevel="1" x14ac:dyDescent="0.35">
      <c r="A13436" s="25">
        <f>A13435</f>
        <v>43861</v>
      </c>
      <c r="B13436" s="24" t="str">
        <f>B13435</f>
        <v>POTBELLY SANDWICH SHOP</v>
      </c>
      <c r="C13436" s="26">
        <f>SUBTOTAL(9,C13435:C13435)</f>
        <v>250</v>
      </c>
      <c r="D13436" s="26" t="str">
        <f>IF(E13436="","TOTAL","")</f>
        <v>TOTAL</v>
      </c>
    </row>
    <row r="13437" spans="1:5" outlineLevel="2" x14ac:dyDescent="0.35">
      <c r="A13437" s="11">
        <v>43861</v>
      </c>
      <c r="B13437" t="s">
        <v>2203</v>
      </c>
      <c r="C13437" s="5">
        <v>155</v>
      </c>
      <c r="D13437" s="26" t="str">
        <f>IF(E13437="","TOTAL","")</f>
        <v/>
      </c>
      <c r="E13437" t="s">
        <v>77</v>
      </c>
    </row>
    <row r="13438" spans="1:5" outlineLevel="2" x14ac:dyDescent="0.35">
      <c r="A13438" s="11">
        <v>43861</v>
      </c>
      <c r="B13438" t="s">
        <v>2203</v>
      </c>
      <c r="C13438" s="5">
        <v>75</v>
      </c>
      <c r="D13438" s="26" t="str">
        <f>IF(E13438="","TOTAL","")</f>
        <v/>
      </c>
      <c r="E13438" t="s">
        <v>77</v>
      </c>
    </row>
    <row r="13439" spans="1:5" outlineLevel="1" x14ac:dyDescent="0.35">
      <c r="A13439" s="25">
        <f>A13438</f>
        <v>43861</v>
      </c>
      <c r="B13439" s="24" t="str">
        <f>B13438</f>
        <v>CHARLES POWELL</v>
      </c>
      <c r="C13439" s="26">
        <f>SUBTOTAL(9,C13437:C13438)</f>
        <v>230</v>
      </c>
      <c r="D13439" s="26" t="str">
        <f>IF(E13439="","TOTAL","")</f>
        <v>TOTAL</v>
      </c>
    </row>
    <row r="13440" spans="1:5" outlineLevel="2" x14ac:dyDescent="0.35">
      <c r="A13440" s="11">
        <v>43861</v>
      </c>
      <c r="B13440" t="s">
        <v>795</v>
      </c>
      <c r="C13440" s="5">
        <v>45.75</v>
      </c>
      <c r="D13440" s="26" t="str">
        <f>IF(E13440="","TOTAL","")</f>
        <v/>
      </c>
      <c r="E13440" t="s">
        <v>77</v>
      </c>
    </row>
    <row r="13441" spans="1:5" outlineLevel="2" x14ac:dyDescent="0.35">
      <c r="A13441" s="11">
        <v>43861</v>
      </c>
      <c r="B13441" t="s">
        <v>795</v>
      </c>
      <c r="C13441" s="5">
        <v>295.67</v>
      </c>
      <c r="D13441" s="26" t="str">
        <f>IF(E13441="","TOTAL","")</f>
        <v/>
      </c>
      <c r="E13441" t="s">
        <v>79</v>
      </c>
    </row>
    <row r="13442" spans="1:5" outlineLevel="2" x14ac:dyDescent="0.35">
      <c r="A13442" s="11">
        <v>43861</v>
      </c>
      <c r="B13442" t="s">
        <v>795</v>
      </c>
      <c r="C13442" s="5">
        <v>132.5</v>
      </c>
      <c r="D13442" s="26" t="str">
        <f>IF(E13442="","TOTAL","")</f>
        <v/>
      </c>
      <c r="E13442" t="s">
        <v>89</v>
      </c>
    </row>
    <row r="13443" spans="1:5" outlineLevel="1" x14ac:dyDescent="0.35">
      <c r="A13443" s="25">
        <f>A13442</f>
        <v>43861</v>
      </c>
      <c r="B13443" s="24" t="str">
        <f>B13442</f>
        <v>PROFORMA</v>
      </c>
      <c r="C13443" s="26">
        <f>SUBTOTAL(9,C13440:C13442)</f>
        <v>473.92</v>
      </c>
      <c r="D13443" s="26" t="str">
        <f>IF(E13443="","TOTAL","")</f>
        <v>TOTAL</v>
      </c>
    </row>
    <row r="13444" spans="1:5" outlineLevel="2" x14ac:dyDescent="0.35">
      <c r="A13444" s="11">
        <v>43861</v>
      </c>
      <c r="B13444" t="s">
        <v>795</v>
      </c>
      <c r="C13444" s="5">
        <v>340.25</v>
      </c>
      <c r="D13444" s="26" t="str">
        <f>IF(E13444="","TOTAL","")</f>
        <v/>
      </c>
      <c r="E13444" t="s">
        <v>79</v>
      </c>
    </row>
    <row r="13445" spans="1:5" outlineLevel="1" x14ac:dyDescent="0.35">
      <c r="A13445" s="25">
        <f>A13444</f>
        <v>43861</v>
      </c>
      <c r="B13445" s="24" t="str">
        <f>B13444</f>
        <v>PROFORMA</v>
      </c>
      <c r="C13445" s="26">
        <f>SUBTOTAL(9,C13444:C13444)</f>
        <v>340.25</v>
      </c>
      <c r="D13445" s="26" t="str">
        <f>IF(E13445="","TOTAL","")</f>
        <v>TOTAL</v>
      </c>
    </row>
    <row r="13446" spans="1:5" outlineLevel="2" x14ac:dyDescent="0.35">
      <c r="A13446" s="11">
        <v>43861</v>
      </c>
      <c r="B13446" t="s">
        <v>2204</v>
      </c>
      <c r="C13446" s="5">
        <v>1171.2</v>
      </c>
      <c r="D13446" s="26" t="str">
        <f>IF(E13446="","TOTAL","")</f>
        <v/>
      </c>
      <c r="E13446" t="s">
        <v>81</v>
      </c>
    </row>
    <row r="13447" spans="1:5" outlineLevel="2" x14ac:dyDescent="0.35">
      <c r="A13447" s="11">
        <v>43861</v>
      </c>
      <c r="B13447" t="s">
        <v>2204</v>
      </c>
      <c r="C13447" s="5">
        <v>1865.9</v>
      </c>
      <c r="D13447" s="26" t="str">
        <f>IF(E13447="","TOTAL","")</f>
        <v/>
      </c>
      <c r="E13447" t="s">
        <v>81</v>
      </c>
    </row>
    <row r="13448" spans="1:5" outlineLevel="2" x14ac:dyDescent="0.35">
      <c r="A13448" s="11">
        <v>43861</v>
      </c>
      <c r="B13448" t="s">
        <v>2204</v>
      </c>
      <c r="C13448" s="5">
        <v>761.2</v>
      </c>
      <c r="D13448" s="26" t="str">
        <f>IF(E13448="","TOTAL","")</f>
        <v/>
      </c>
      <c r="E13448" t="s">
        <v>81</v>
      </c>
    </row>
    <row r="13449" spans="1:5" outlineLevel="2" x14ac:dyDescent="0.35">
      <c r="A13449" s="11">
        <v>43861</v>
      </c>
      <c r="B13449" t="s">
        <v>2204</v>
      </c>
      <c r="C13449" s="5">
        <v>1138.3</v>
      </c>
      <c r="D13449" s="26" t="str">
        <f>IF(E13449="","TOTAL","")</f>
        <v/>
      </c>
      <c r="E13449" t="s">
        <v>81</v>
      </c>
    </row>
    <row r="13450" spans="1:5" outlineLevel="2" x14ac:dyDescent="0.35">
      <c r="A13450" s="11">
        <v>43861</v>
      </c>
      <c r="B13450" t="s">
        <v>2204</v>
      </c>
      <c r="C13450" s="5">
        <v>1138.3</v>
      </c>
      <c r="D13450" s="26" t="str">
        <f>IF(E13450="","TOTAL","")</f>
        <v/>
      </c>
      <c r="E13450" t="s">
        <v>81</v>
      </c>
    </row>
    <row r="13451" spans="1:5" outlineLevel="2" x14ac:dyDescent="0.35">
      <c r="A13451" s="11">
        <v>43861</v>
      </c>
      <c r="B13451" t="s">
        <v>2204</v>
      </c>
      <c r="C13451" s="5">
        <v>1769.8</v>
      </c>
      <c r="D13451" s="26" t="str">
        <f>IF(E13451="","TOTAL","")</f>
        <v/>
      </c>
      <c r="E13451" t="s">
        <v>81</v>
      </c>
    </row>
    <row r="13452" spans="1:5" outlineLevel="2" x14ac:dyDescent="0.35">
      <c r="A13452" s="11">
        <v>43861</v>
      </c>
      <c r="B13452" t="s">
        <v>2204</v>
      </c>
      <c r="C13452" s="5">
        <v>2275.9</v>
      </c>
      <c r="D13452" s="26" t="str">
        <f>IF(E13452="","TOTAL","")</f>
        <v/>
      </c>
      <c r="E13452" t="s">
        <v>81</v>
      </c>
    </row>
    <row r="13453" spans="1:5" outlineLevel="1" x14ac:dyDescent="0.35">
      <c r="A13453" s="25">
        <f>A13452</f>
        <v>43861</v>
      </c>
      <c r="B13453" s="24" t="str">
        <f>B13452</f>
        <v>PROGRESSIVE COMMERCIAL AQUATICS INC</v>
      </c>
      <c r="C13453" s="26">
        <f>SUBTOTAL(9,C13446:C13452)</f>
        <v>10120.6</v>
      </c>
      <c r="D13453" s="26" t="str">
        <f>IF(E13453="","TOTAL","")</f>
        <v>TOTAL</v>
      </c>
    </row>
    <row r="13454" spans="1:5" outlineLevel="2" x14ac:dyDescent="0.35">
      <c r="A13454" s="11">
        <v>43861</v>
      </c>
      <c r="B13454" t="s">
        <v>1960</v>
      </c>
      <c r="C13454" s="5">
        <v>555</v>
      </c>
      <c r="D13454" s="26" t="str">
        <f>IF(E13454="","TOTAL","")</f>
        <v/>
      </c>
      <c r="E13454" t="s">
        <v>79</v>
      </c>
    </row>
    <row r="13455" spans="1:5" outlineLevel="1" x14ac:dyDescent="0.35">
      <c r="A13455" s="25">
        <f>A13454</f>
        <v>43861</v>
      </c>
      <c r="B13455" s="24" t="str">
        <f>B13454</f>
        <v>PROMAXIMA MFG LTD</v>
      </c>
      <c r="C13455" s="26">
        <f>SUBTOTAL(9,C13454:C13454)</f>
        <v>555</v>
      </c>
      <c r="D13455" s="26" t="str">
        <f>IF(E13455="","TOTAL","")</f>
        <v>TOTAL</v>
      </c>
    </row>
    <row r="13456" spans="1:5" outlineLevel="2" x14ac:dyDescent="0.35">
      <c r="A13456" s="11">
        <v>43861</v>
      </c>
      <c r="B13456" t="s">
        <v>2205</v>
      </c>
      <c r="C13456" s="5">
        <v>500</v>
      </c>
      <c r="D13456" s="26" t="str">
        <f>IF(E13456="","TOTAL","")</f>
        <v/>
      </c>
      <c r="E13456" t="s">
        <v>2259</v>
      </c>
    </row>
    <row r="13457" spans="1:5" outlineLevel="1" x14ac:dyDescent="0.35">
      <c r="A13457" s="25">
        <f>A13456</f>
        <v>43861</v>
      </c>
      <c r="B13457" s="24" t="str">
        <f>B13456</f>
        <v>MEGAN PUCKETT</v>
      </c>
      <c r="C13457" s="26">
        <f>SUBTOTAL(9,C13456:C13456)</f>
        <v>500</v>
      </c>
      <c r="D13457" s="26" t="str">
        <f>IF(E13457="","TOTAL","")</f>
        <v>TOTAL</v>
      </c>
    </row>
    <row r="13458" spans="1:5" outlineLevel="2" x14ac:dyDescent="0.35">
      <c r="A13458" s="11">
        <v>43861</v>
      </c>
      <c r="B13458" t="s">
        <v>1963</v>
      </c>
      <c r="C13458" s="5">
        <v>1353.19</v>
      </c>
      <c r="D13458" s="26" t="str">
        <f>IF(E13458="","TOTAL","")</f>
        <v/>
      </c>
      <c r="E13458" t="s">
        <v>102</v>
      </c>
    </row>
    <row r="13459" spans="1:5" outlineLevel="1" x14ac:dyDescent="0.35">
      <c r="A13459" s="25">
        <f>A13458</f>
        <v>43861</v>
      </c>
      <c r="B13459" s="24" t="str">
        <f>B13458</f>
        <v>PS LIGHTWAVE INC</v>
      </c>
      <c r="C13459" s="26">
        <f>SUBTOTAL(9,C13458:C13458)</f>
        <v>1353.19</v>
      </c>
      <c r="D13459" s="26" t="str">
        <f>IF(E13459="","TOTAL","")</f>
        <v>TOTAL</v>
      </c>
    </row>
    <row r="13460" spans="1:5" outlineLevel="2" x14ac:dyDescent="0.35">
      <c r="A13460" s="11">
        <v>43861</v>
      </c>
      <c r="B13460" t="s">
        <v>2206</v>
      </c>
      <c r="C13460" s="5">
        <v>613</v>
      </c>
      <c r="D13460" s="26" t="str">
        <f>IF(E13460="","TOTAL","")</f>
        <v/>
      </c>
      <c r="E13460" t="s">
        <v>89</v>
      </c>
    </row>
    <row r="13461" spans="1:5" outlineLevel="1" x14ac:dyDescent="0.35">
      <c r="A13461" s="25">
        <f>A13460</f>
        <v>43861</v>
      </c>
      <c r="B13461" s="24" t="str">
        <f>B13460</f>
        <v>PUT-IN-CUPS</v>
      </c>
      <c r="C13461" s="26">
        <f>SUBTOTAL(9,C13460:C13460)</f>
        <v>613</v>
      </c>
      <c r="D13461" s="26" t="str">
        <f>IF(E13461="","TOTAL","")</f>
        <v>TOTAL</v>
      </c>
    </row>
    <row r="13462" spans="1:5" outlineLevel="2" x14ac:dyDescent="0.35">
      <c r="A13462" s="11">
        <v>43861</v>
      </c>
      <c r="B13462" t="s">
        <v>1646</v>
      </c>
      <c r="C13462" s="5">
        <v>490.69</v>
      </c>
      <c r="D13462" s="26" t="str">
        <f>IF(E13462="","TOTAL","")</f>
        <v/>
      </c>
      <c r="E13462" t="s">
        <v>2261</v>
      </c>
    </row>
    <row r="13463" spans="1:5" outlineLevel="1" x14ac:dyDescent="0.35">
      <c r="A13463" s="25">
        <f>A13462</f>
        <v>43861</v>
      </c>
      <c r="B13463" s="24" t="str">
        <f>B13462</f>
        <v>PV RENTALS LLC</v>
      </c>
      <c r="C13463" s="26">
        <f>SUBTOTAL(9,C13462:C13462)</f>
        <v>490.69</v>
      </c>
      <c r="D13463" s="26" t="str">
        <f>IF(E13463="","TOTAL","")</f>
        <v>TOTAL</v>
      </c>
    </row>
    <row r="13464" spans="1:5" outlineLevel="2" x14ac:dyDescent="0.35">
      <c r="A13464" s="11">
        <v>43861</v>
      </c>
      <c r="B13464" t="s">
        <v>206</v>
      </c>
      <c r="C13464" s="5">
        <v>12500.43</v>
      </c>
      <c r="D13464" s="26" t="str">
        <f>IF(E13464="","TOTAL","")</f>
        <v/>
      </c>
      <c r="E13464" t="s">
        <v>90</v>
      </c>
    </row>
    <row r="13465" spans="1:5" outlineLevel="2" x14ac:dyDescent="0.35">
      <c r="A13465" s="11">
        <v>43861</v>
      </c>
      <c r="B13465" t="s">
        <v>206</v>
      </c>
      <c r="C13465" s="5">
        <v>610.77</v>
      </c>
      <c r="D13465" s="26" t="str">
        <f>IF(E13465="","TOTAL","")</f>
        <v/>
      </c>
      <c r="E13465" t="s">
        <v>90</v>
      </c>
    </row>
    <row r="13466" spans="1:5" outlineLevel="2" x14ac:dyDescent="0.35">
      <c r="A13466" s="11">
        <v>43861</v>
      </c>
      <c r="B13466" t="s">
        <v>206</v>
      </c>
      <c r="C13466" s="5">
        <v>-32.15</v>
      </c>
      <c r="D13466" s="26" t="str">
        <f>IF(E13466="","TOTAL","")</f>
        <v/>
      </c>
      <c r="E13466" t="s">
        <v>90</v>
      </c>
    </row>
    <row r="13467" spans="1:5" outlineLevel="2" x14ac:dyDescent="0.35">
      <c r="A13467" s="11">
        <v>43861</v>
      </c>
      <c r="B13467" t="s">
        <v>206</v>
      </c>
      <c r="C13467" s="5">
        <v>5706.15</v>
      </c>
      <c r="D13467" s="26" t="str">
        <f>IF(E13467="","TOTAL","")</f>
        <v/>
      </c>
      <c r="E13467" t="s">
        <v>90</v>
      </c>
    </row>
    <row r="13468" spans="1:5" outlineLevel="1" x14ac:dyDescent="0.35">
      <c r="A13468" s="25">
        <f>A13467</f>
        <v>43861</v>
      </c>
      <c r="B13468" s="24" t="str">
        <f>B13467</f>
        <v>PYRAMID SCHOOL PRODUCTS</v>
      </c>
      <c r="C13468" s="26">
        <f>SUBTOTAL(9,C13464:C13467)</f>
        <v>18785.2</v>
      </c>
      <c r="D13468" s="26" t="str">
        <f>IF(E13468="","TOTAL","")</f>
        <v>TOTAL</v>
      </c>
    </row>
    <row r="13469" spans="1:5" outlineLevel="2" x14ac:dyDescent="0.35">
      <c r="A13469" s="11">
        <v>43861</v>
      </c>
      <c r="B13469" t="s">
        <v>465</v>
      </c>
      <c r="C13469" s="5">
        <v>70.5</v>
      </c>
      <c r="D13469" s="26" t="str">
        <f>IF(E13469="","TOTAL","")</f>
        <v/>
      </c>
      <c r="E13469" t="s">
        <v>80</v>
      </c>
    </row>
    <row r="13470" spans="1:5" outlineLevel="1" x14ac:dyDescent="0.35">
      <c r="A13470" s="25">
        <f>A13469</f>
        <v>43861</v>
      </c>
      <c r="B13470" s="24" t="str">
        <f>B13469</f>
        <v>QEP INCORPORATED</v>
      </c>
      <c r="C13470" s="26">
        <f>SUBTOTAL(9,C13469:C13469)</f>
        <v>70.5</v>
      </c>
      <c r="D13470" s="26" t="str">
        <f>IF(E13470="","TOTAL","")</f>
        <v>TOTAL</v>
      </c>
    </row>
    <row r="13471" spans="1:5" outlineLevel="2" x14ac:dyDescent="0.35">
      <c r="A13471" s="11">
        <v>43861</v>
      </c>
      <c r="B13471" t="s">
        <v>1966</v>
      </c>
      <c r="C13471" s="5">
        <v>125</v>
      </c>
      <c r="D13471" s="26" t="str">
        <f>IF(E13471="","TOTAL","")</f>
        <v/>
      </c>
      <c r="E13471" t="s">
        <v>77</v>
      </c>
    </row>
    <row r="13472" spans="1:5" outlineLevel="1" x14ac:dyDescent="0.35">
      <c r="A13472" s="25">
        <f>A13471</f>
        <v>43861</v>
      </c>
      <c r="B13472" s="24" t="str">
        <f>B13471</f>
        <v>TERRENCE RAFORD</v>
      </c>
      <c r="C13472" s="26">
        <f>SUBTOTAL(9,C13471:C13471)</f>
        <v>125</v>
      </c>
      <c r="D13472" s="26" t="str">
        <f>IF(E13472="","TOTAL","")</f>
        <v>TOTAL</v>
      </c>
    </row>
    <row r="13473" spans="1:5" outlineLevel="2" x14ac:dyDescent="0.35">
      <c r="A13473" s="11">
        <v>43861</v>
      </c>
      <c r="B13473" t="s">
        <v>2207</v>
      </c>
      <c r="C13473" s="5">
        <v>31.25</v>
      </c>
      <c r="D13473" s="26" t="str">
        <f>IF(E13473="","TOTAL","")</f>
        <v/>
      </c>
      <c r="E13473" t="s">
        <v>77</v>
      </c>
    </row>
    <row r="13474" spans="1:5" outlineLevel="2" x14ac:dyDescent="0.35">
      <c r="A13474" s="11">
        <v>43861</v>
      </c>
      <c r="B13474" t="s">
        <v>2207</v>
      </c>
      <c r="C13474" s="5">
        <v>50</v>
      </c>
      <c r="D13474" s="26" t="str">
        <f>IF(E13474="","TOTAL","")</f>
        <v/>
      </c>
      <c r="E13474" t="s">
        <v>77</v>
      </c>
    </row>
    <row r="13475" spans="1:5" outlineLevel="2" x14ac:dyDescent="0.35">
      <c r="A13475" s="11">
        <v>43861</v>
      </c>
      <c r="B13475" t="s">
        <v>2207</v>
      </c>
      <c r="C13475" s="5">
        <v>43.75</v>
      </c>
      <c r="D13475" s="26" t="str">
        <f>IF(E13475="","TOTAL","")</f>
        <v/>
      </c>
      <c r="E13475" t="s">
        <v>77</v>
      </c>
    </row>
    <row r="13476" spans="1:5" outlineLevel="1" x14ac:dyDescent="0.35">
      <c r="A13476" s="25">
        <f>A13475</f>
        <v>43861</v>
      </c>
      <c r="B13476" s="24" t="str">
        <f>B13475</f>
        <v>ASMA RAZA</v>
      </c>
      <c r="C13476" s="26">
        <f>SUBTOTAL(9,C13473:C13475)</f>
        <v>125</v>
      </c>
      <c r="D13476" s="26" t="str">
        <f>IF(E13476="","TOTAL","")</f>
        <v>TOTAL</v>
      </c>
    </row>
    <row r="13477" spans="1:5" outlineLevel="2" x14ac:dyDescent="0.35">
      <c r="A13477" s="11">
        <v>43861</v>
      </c>
      <c r="B13477" t="s">
        <v>201</v>
      </c>
      <c r="C13477" s="5">
        <v>401.83</v>
      </c>
      <c r="D13477" s="26" t="str">
        <f>IF(E13477="","TOTAL","")</f>
        <v/>
      </c>
      <c r="E13477" t="s">
        <v>79</v>
      </c>
    </row>
    <row r="13478" spans="1:5" outlineLevel="2" x14ac:dyDescent="0.35">
      <c r="A13478" s="11">
        <v>43861</v>
      </c>
      <c r="B13478" t="s">
        <v>201</v>
      </c>
      <c r="C13478" s="5">
        <v>270.48</v>
      </c>
      <c r="D13478" s="26" t="str">
        <f>IF(E13478="","TOTAL","")</f>
        <v/>
      </c>
      <c r="E13478" t="s">
        <v>79</v>
      </c>
    </row>
    <row r="13479" spans="1:5" outlineLevel="2" x14ac:dyDescent="0.35">
      <c r="A13479" s="11">
        <v>43861</v>
      </c>
      <c r="B13479" t="s">
        <v>201</v>
      </c>
      <c r="C13479" s="5">
        <v>521.28</v>
      </c>
      <c r="D13479" s="26" t="str">
        <f>IF(E13479="","TOTAL","")</f>
        <v/>
      </c>
      <c r="E13479" t="s">
        <v>79</v>
      </c>
    </row>
    <row r="13480" spans="1:5" outlineLevel="1" x14ac:dyDescent="0.35">
      <c r="A13480" s="25">
        <f>A13479</f>
        <v>43861</v>
      </c>
      <c r="B13480" s="24" t="str">
        <f>B13479</f>
        <v>REALLY GOOD STUFF LLC</v>
      </c>
      <c r="C13480" s="26">
        <f>SUBTOTAL(9,C13477:C13479)</f>
        <v>1193.5899999999999</v>
      </c>
      <c r="D13480" s="26" t="str">
        <f>IF(E13480="","TOTAL","")</f>
        <v>TOTAL</v>
      </c>
    </row>
    <row r="13481" spans="1:5" outlineLevel="2" x14ac:dyDescent="0.35">
      <c r="A13481" s="11">
        <v>43861</v>
      </c>
      <c r="B13481" t="s">
        <v>2208</v>
      </c>
      <c r="C13481" s="5">
        <v>1011</v>
      </c>
      <c r="D13481" s="26" t="str">
        <f>IF(E13481="","TOTAL","")</f>
        <v/>
      </c>
      <c r="E13481" t="s">
        <v>81</v>
      </c>
    </row>
    <row r="13482" spans="1:5" outlineLevel="1" x14ac:dyDescent="0.35">
      <c r="A13482" s="25">
        <f>A13481</f>
        <v>43861</v>
      </c>
      <c r="B13482" s="24" t="str">
        <f>B13481</f>
        <v>REGAL PLASTIC SUPPLY COMPANY INC</v>
      </c>
      <c r="C13482" s="26">
        <f>SUBTOTAL(9,C13481:C13481)</f>
        <v>1011</v>
      </c>
      <c r="D13482" s="26" t="str">
        <f>IF(E13482="","TOTAL","")</f>
        <v>TOTAL</v>
      </c>
    </row>
    <row r="13483" spans="1:5" outlineLevel="2" x14ac:dyDescent="0.35">
      <c r="A13483" s="11">
        <v>43861</v>
      </c>
      <c r="B13483" t="s">
        <v>2209</v>
      </c>
      <c r="C13483" s="5">
        <v>200</v>
      </c>
      <c r="D13483" s="26" t="str">
        <f>IF(E13483="","TOTAL","")</f>
        <v/>
      </c>
      <c r="E13483" t="s">
        <v>82</v>
      </c>
    </row>
    <row r="13484" spans="1:5" outlineLevel="1" x14ac:dyDescent="0.35">
      <c r="A13484" s="25">
        <f>A13483</f>
        <v>43861</v>
      </c>
      <c r="B13484" s="24" t="str">
        <f>B13483</f>
        <v>EDUCATION SERVICE CENTER  REGION 2</v>
      </c>
      <c r="C13484" s="26">
        <f>SUBTOTAL(9,C13483:C13483)</f>
        <v>200</v>
      </c>
      <c r="D13484" s="26" t="str">
        <f>IF(E13484="","TOTAL","")</f>
        <v>TOTAL</v>
      </c>
    </row>
    <row r="13485" spans="1:5" outlineLevel="2" x14ac:dyDescent="0.35">
      <c r="A13485" s="11">
        <v>43861</v>
      </c>
      <c r="B13485" t="s">
        <v>2210</v>
      </c>
      <c r="C13485" s="5">
        <v>880</v>
      </c>
      <c r="D13485" s="26" t="str">
        <f>IF(E13485="","TOTAL","")</f>
        <v/>
      </c>
      <c r="E13485" t="s">
        <v>99</v>
      </c>
    </row>
    <row r="13486" spans="1:5" outlineLevel="1" x14ac:dyDescent="0.35">
      <c r="A13486" s="25">
        <f>A13485</f>
        <v>43861</v>
      </c>
      <c r="B13486" s="24" t="str">
        <f>B13485</f>
        <v>UIL MUSIC REGION 88</v>
      </c>
      <c r="C13486" s="26">
        <f>SUBTOTAL(9,C13485:C13485)</f>
        <v>880</v>
      </c>
      <c r="D13486" s="26" t="str">
        <f>IF(E13486="","TOTAL","")</f>
        <v>TOTAL</v>
      </c>
    </row>
    <row r="13487" spans="1:5" outlineLevel="2" x14ac:dyDescent="0.35">
      <c r="A13487" s="11">
        <v>43861</v>
      </c>
      <c r="B13487" t="s">
        <v>1969</v>
      </c>
      <c r="C13487" s="5">
        <v>95</v>
      </c>
      <c r="D13487" s="26" t="str">
        <f>IF(E13487="","TOTAL","")</f>
        <v/>
      </c>
      <c r="E13487" t="s">
        <v>77</v>
      </c>
    </row>
    <row r="13488" spans="1:5" outlineLevel="2" x14ac:dyDescent="0.35">
      <c r="A13488" s="11">
        <v>43861</v>
      </c>
      <c r="B13488" t="s">
        <v>1969</v>
      </c>
      <c r="C13488" s="5">
        <v>75</v>
      </c>
      <c r="D13488" s="26" t="str">
        <f>IF(E13488="","TOTAL","")</f>
        <v/>
      </c>
      <c r="E13488" t="s">
        <v>77</v>
      </c>
    </row>
    <row r="13489" spans="1:5" outlineLevel="1" x14ac:dyDescent="0.35">
      <c r="A13489" s="25">
        <f>A13488</f>
        <v>43861</v>
      </c>
      <c r="B13489" s="24" t="str">
        <f>B13488</f>
        <v>CHRISTOPHER L REINHARDT</v>
      </c>
      <c r="C13489" s="26">
        <f>SUBTOTAL(9,C13487:C13488)</f>
        <v>170</v>
      </c>
      <c r="D13489" s="26" t="str">
        <f>IF(E13489="","TOTAL","")</f>
        <v>TOTAL</v>
      </c>
    </row>
    <row r="13490" spans="1:5" outlineLevel="2" x14ac:dyDescent="0.35">
      <c r="A13490" s="11">
        <v>43861</v>
      </c>
      <c r="B13490" t="s">
        <v>2211</v>
      </c>
      <c r="C13490" s="5">
        <v>120.6</v>
      </c>
      <c r="D13490" s="26" t="str">
        <f>IF(E13490="","TOTAL","")</f>
        <v/>
      </c>
      <c r="E13490" t="s">
        <v>82</v>
      </c>
    </row>
    <row r="13491" spans="1:5" outlineLevel="1" x14ac:dyDescent="0.35">
      <c r="A13491" s="25">
        <f>A13490</f>
        <v>43861</v>
      </c>
      <c r="B13491" s="24" t="str">
        <f>B13490</f>
        <v>RESPONSIVE LEARNING</v>
      </c>
      <c r="C13491" s="26">
        <f>SUBTOTAL(9,C13490:C13490)</f>
        <v>120.6</v>
      </c>
      <c r="D13491" s="26" t="str">
        <f>IF(E13491="","TOTAL","")</f>
        <v>TOTAL</v>
      </c>
    </row>
    <row r="13492" spans="1:5" outlineLevel="2" x14ac:dyDescent="0.35">
      <c r="A13492" s="11">
        <v>43861</v>
      </c>
      <c r="B13492" t="s">
        <v>1970</v>
      </c>
      <c r="C13492" s="5">
        <v>135</v>
      </c>
      <c r="D13492" s="26" t="str">
        <f>IF(E13492="","TOTAL","")</f>
        <v/>
      </c>
      <c r="E13492" t="s">
        <v>77</v>
      </c>
    </row>
    <row r="13493" spans="1:5" outlineLevel="1" x14ac:dyDescent="0.35">
      <c r="A13493" s="25">
        <f>A13492</f>
        <v>43861</v>
      </c>
      <c r="B13493" s="24" t="str">
        <f>B13492</f>
        <v>DONE REYNDERS-HERNANDEZ</v>
      </c>
      <c r="C13493" s="26">
        <f>SUBTOTAL(9,C13492:C13492)</f>
        <v>135</v>
      </c>
      <c r="D13493" s="26" t="str">
        <f>IF(E13493="","TOTAL","")</f>
        <v>TOTAL</v>
      </c>
    </row>
    <row r="13494" spans="1:5" outlineLevel="2" x14ac:dyDescent="0.35">
      <c r="A13494" s="11">
        <v>43861</v>
      </c>
      <c r="B13494" t="s">
        <v>799</v>
      </c>
      <c r="C13494" s="5">
        <v>115</v>
      </c>
      <c r="D13494" s="26" t="str">
        <f>IF(E13494="","TOTAL","")</f>
        <v/>
      </c>
      <c r="E13494" t="s">
        <v>77</v>
      </c>
    </row>
    <row r="13495" spans="1:5" outlineLevel="2" x14ac:dyDescent="0.35">
      <c r="A13495" s="11">
        <v>43861</v>
      </c>
      <c r="B13495" t="s">
        <v>799</v>
      </c>
      <c r="C13495" s="5">
        <v>115</v>
      </c>
      <c r="D13495" s="26" t="str">
        <f>IF(E13495="","TOTAL","")</f>
        <v/>
      </c>
      <c r="E13495" t="s">
        <v>77</v>
      </c>
    </row>
    <row r="13496" spans="1:5" outlineLevel="1" x14ac:dyDescent="0.35">
      <c r="A13496" s="25">
        <f>A13495</f>
        <v>43861</v>
      </c>
      <c r="B13496" s="24" t="str">
        <f>B13495</f>
        <v>THOMAS A REYNOLDS</v>
      </c>
      <c r="C13496" s="26">
        <f>SUBTOTAL(9,C13494:C13495)</f>
        <v>230</v>
      </c>
      <c r="D13496" s="26" t="str">
        <f>IF(E13496="","TOTAL","")</f>
        <v>TOTAL</v>
      </c>
    </row>
    <row r="13497" spans="1:5" outlineLevel="2" x14ac:dyDescent="0.35">
      <c r="A13497" s="11">
        <v>43861</v>
      </c>
      <c r="B13497" t="s">
        <v>638</v>
      </c>
      <c r="C13497" s="5">
        <v>115</v>
      </c>
      <c r="D13497" s="26" t="str">
        <f>IF(E13497="","TOTAL","")</f>
        <v/>
      </c>
      <c r="E13497" t="s">
        <v>77</v>
      </c>
    </row>
    <row r="13498" spans="1:5" outlineLevel="1" x14ac:dyDescent="0.35">
      <c r="A13498" s="25">
        <f>A13497</f>
        <v>43861</v>
      </c>
      <c r="B13498" s="24" t="str">
        <f>B13497</f>
        <v>ZAVIEN REYNOLDS</v>
      </c>
      <c r="C13498" s="26">
        <f>SUBTOTAL(9,C13497:C13497)</f>
        <v>115</v>
      </c>
      <c r="D13498" s="26" t="str">
        <f>IF(E13498="","TOTAL","")</f>
        <v>TOTAL</v>
      </c>
    </row>
    <row r="13499" spans="1:5" outlineLevel="2" x14ac:dyDescent="0.35">
      <c r="A13499" s="11">
        <v>43861</v>
      </c>
      <c r="B13499" t="s">
        <v>639</v>
      </c>
      <c r="C13499" s="5">
        <v>200</v>
      </c>
      <c r="D13499" s="26" t="str">
        <f>IF(E13499="","TOTAL","")</f>
        <v/>
      </c>
      <c r="E13499" t="s">
        <v>77</v>
      </c>
    </row>
    <row r="13500" spans="1:5" outlineLevel="1" x14ac:dyDescent="0.35">
      <c r="A13500" s="25">
        <f>A13499</f>
        <v>43861</v>
      </c>
      <c r="B13500" s="24" t="str">
        <f>B13499</f>
        <v>RANDALL A RHODES</v>
      </c>
      <c r="C13500" s="26">
        <f>SUBTOTAL(9,C13499:C13499)</f>
        <v>200</v>
      </c>
      <c r="D13500" s="26" t="str">
        <f>IF(E13500="","TOTAL","")</f>
        <v>TOTAL</v>
      </c>
    </row>
    <row r="13501" spans="1:5" outlineLevel="2" x14ac:dyDescent="0.35">
      <c r="A13501" s="11">
        <v>43861</v>
      </c>
      <c r="B13501" t="s">
        <v>2212</v>
      </c>
      <c r="C13501" s="5">
        <v>400</v>
      </c>
      <c r="D13501" s="26" t="str">
        <f>IF(E13501="","TOTAL","")</f>
        <v/>
      </c>
      <c r="E13501" t="s">
        <v>82</v>
      </c>
    </row>
    <row r="13502" spans="1:5" outlineLevel="1" x14ac:dyDescent="0.35">
      <c r="A13502" s="25">
        <f>A13501</f>
        <v>43861</v>
      </c>
      <c r="B13502" s="24" t="str">
        <f>B13501</f>
        <v>RICE UNIVERSITY SCHOOL MATHETICS PR</v>
      </c>
      <c r="C13502" s="26">
        <f>SUBTOTAL(9,C13501:C13501)</f>
        <v>400</v>
      </c>
      <c r="D13502" s="26" t="str">
        <f>IF(E13502="","TOTAL","")</f>
        <v>TOTAL</v>
      </c>
    </row>
    <row r="13503" spans="1:5" outlineLevel="2" x14ac:dyDescent="0.35">
      <c r="A13503" s="11">
        <v>43861</v>
      </c>
      <c r="B13503" t="s">
        <v>1652</v>
      </c>
      <c r="C13503" s="5">
        <v>205</v>
      </c>
      <c r="D13503" s="26" t="str">
        <f>IF(E13503="","TOTAL","")</f>
        <v/>
      </c>
      <c r="E13503" t="s">
        <v>82</v>
      </c>
    </row>
    <row r="13504" spans="1:5" outlineLevel="1" x14ac:dyDescent="0.35">
      <c r="A13504" s="25">
        <f>A13503</f>
        <v>43861</v>
      </c>
      <c r="B13504" s="24" t="str">
        <f>B13503</f>
        <v>RICE UNIVERSITY</v>
      </c>
      <c r="C13504" s="26">
        <f>SUBTOTAL(9,C13503:C13503)</f>
        <v>205</v>
      </c>
      <c r="D13504" s="26" t="str">
        <f>IF(E13504="","TOTAL","")</f>
        <v>TOTAL</v>
      </c>
    </row>
    <row r="13505" spans="1:5" outlineLevel="2" x14ac:dyDescent="0.35">
      <c r="A13505" s="11">
        <v>43861</v>
      </c>
      <c r="B13505" t="s">
        <v>1652</v>
      </c>
      <c r="C13505" s="5">
        <v>205</v>
      </c>
      <c r="D13505" s="26" t="str">
        <f>IF(E13505="","TOTAL","")</f>
        <v/>
      </c>
      <c r="E13505" t="s">
        <v>82</v>
      </c>
    </row>
    <row r="13506" spans="1:5" outlineLevel="1" x14ac:dyDescent="0.35">
      <c r="A13506" s="25">
        <f>A13505</f>
        <v>43861</v>
      </c>
      <c r="B13506" s="24" t="str">
        <f>B13505</f>
        <v>RICE UNIVERSITY</v>
      </c>
      <c r="C13506" s="26">
        <f>SUBTOTAL(9,C13505:C13505)</f>
        <v>205</v>
      </c>
      <c r="D13506" s="26" t="str">
        <f>IF(E13506="","TOTAL","")</f>
        <v>TOTAL</v>
      </c>
    </row>
    <row r="13507" spans="1:5" outlineLevel="2" x14ac:dyDescent="0.35">
      <c r="A13507" s="11">
        <v>43861</v>
      </c>
      <c r="B13507" t="s">
        <v>1652</v>
      </c>
      <c r="C13507" s="5">
        <v>205</v>
      </c>
      <c r="D13507" s="26" t="str">
        <f>IF(E13507="","TOTAL","")</f>
        <v/>
      </c>
      <c r="E13507" t="s">
        <v>82</v>
      </c>
    </row>
    <row r="13508" spans="1:5" outlineLevel="1" x14ac:dyDescent="0.35">
      <c r="A13508" s="25">
        <f>A13507</f>
        <v>43861</v>
      </c>
      <c r="B13508" s="24" t="str">
        <f>B13507</f>
        <v>RICE UNIVERSITY</v>
      </c>
      <c r="C13508" s="26">
        <f>SUBTOTAL(9,C13507:C13507)</f>
        <v>205</v>
      </c>
      <c r="D13508" s="26" t="str">
        <f>IF(E13508="","TOTAL","")</f>
        <v>TOTAL</v>
      </c>
    </row>
    <row r="13509" spans="1:5" outlineLevel="2" x14ac:dyDescent="0.35">
      <c r="A13509" s="11">
        <v>43861</v>
      </c>
      <c r="B13509" t="s">
        <v>1653</v>
      </c>
      <c r="C13509" s="5">
        <v>2250</v>
      </c>
      <c r="D13509" s="26" t="str">
        <f>IF(E13509="","TOTAL","")</f>
        <v/>
      </c>
      <c r="E13509" t="s">
        <v>180</v>
      </c>
    </row>
    <row r="13510" spans="1:5" outlineLevel="1" x14ac:dyDescent="0.35">
      <c r="A13510" s="25">
        <f>A13509</f>
        <v>43861</v>
      </c>
      <c r="B13510" s="24" t="str">
        <f>B13509</f>
        <v>GLASSCOCK SCHOOL OF CONTINUING STUDIES</v>
      </c>
      <c r="C13510" s="26">
        <f>SUBTOTAL(9,C13509:C13509)</f>
        <v>2250</v>
      </c>
      <c r="D13510" s="26" t="str">
        <f>IF(E13510="","TOTAL","")</f>
        <v>TOTAL</v>
      </c>
    </row>
    <row r="13511" spans="1:5" outlineLevel="2" x14ac:dyDescent="0.35">
      <c r="A13511" s="11">
        <v>43861</v>
      </c>
      <c r="B13511" t="s">
        <v>372</v>
      </c>
      <c r="C13511" s="5">
        <v>115</v>
      </c>
      <c r="D13511" s="26" t="str">
        <f>IF(E13511="","TOTAL","")</f>
        <v/>
      </c>
      <c r="E13511" t="s">
        <v>77</v>
      </c>
    </row>
    <row r="13512" spans="1:5" outlineLevel="1" x14ac:dyDescent="0.35">
      <c r="A13512" s="25">
        <f>A13511</f>
        <v>43861</v>
      </c>
      <c r="B13512" s="24" t="str">
        <f>B13511</f>
        <v>BOBBY V RICH</v>
      </c>
      <c r="C13512" s="26">
        <f>SUBTOTAL(9,C13511:C13511)</f>
        <v>115</v>
      </c>
      <c r="D13512" s="26" t="str">
        <f>IF(E13512="","TOTAL","")</f>
        <v>TOTAL</v>
      </c>
    </row>
    <row r="13513" spans="1:5" outlineLevel="2" x14ac:dyDescent="0.35">
      <c r="A13513" s="11">
        <v>43861</v>
      </c>
      <c r="B13513" t="s">
        <v>123</v>
      </c>
      <c r="C13513" s="5">
        <v>528.39</v>
      </c>
      <c r="D13513" s="26" t="str">
        <f>IF(E13513="","TOTAL","")</f>
        <v/>
      </c>
      <c r="E13513" t="s">
        <v>79</v>
      </c>
    </row>
    <row r="13514" spans="1:5" outlineLevel="2" x14ac:dyDescent="0.35">
      <c r="A13514" s="11">
        <v>43861</v>
      </c>
      <c r="B13514" t="s">
        <v>123</v>
      </c>
      <c r="C13514" s="5">
        <v>45</v>
      </c>
      <c r="D13514" s="26" t="str">
        <f>IF(E13514="","TOTAL","")</f>
        <v/>
      </c>
      <c r="E13514" t="s">
        <v>79</v>
      </c>
    </row>
    <row r="13515" spans="1:5" outlineLevel="1" x14ac:dyDescent="0.35">
      <c r="A13515" s="25">
        <f>A13514</f>
        <v>43861</v>
      </c>
      <c r="B13515" s="24" t="str">
        <f>B13514</f>
        <v>RICOH USA INC</v>
      </c>
      <c r="C13515" s="26">
        <f>SUBTOTAL(9,C13513:C13514)</f>
        <v>573.39</v>
      </c>
      <c r="D13515" s="26" t="str">
        <f>IF(E13515="","TOTAL","")</f>
        <v>TOTAL</v>
      </c>
    </row>
    <row r="13516" spans="1:5" outlineLevel="2" x14ac:dyDescent="0.35">
      <c r="A13516" s="11">
        <v>43861</v>
      </c>
      <c r="B13516" t="s">
        <v>1972</v>
      </c>
      <c r="C13516" s="5">
        <v>127.5</v>
      </c>
      <c r="D13516" s="26" t="str">
        <f>IF(E13516="","TOTAL","")</f>
        <v/>
      </c>
      <c r="E13516" t="s">
        <v>77</v>
      </c>
    </row>
    <row r="13517" spans="1:5" outlineLevel="2" x14ac:dyDescent="0.35">
      <c r="A13517" s="11">
        <v>43861</v>
      </c>
      <c r="B13517" t="s">
        <v>1972</v>
      </c>
      <c r="C13517" s="5">
        <v>67.5</v>
      </c>
      <c r="D13517" s="26" t="str">
        <f>IF(E13517="","TOTAL","")</f>
        <v/>
      </c>
      <c r="E13517" t="s">
        <v>77</v>
      </c>
    </row>
    <row r="13518" spans="1:5" outlineLevel="1" x14ac:dyDescent="0.35">
      <c r="A13518" s="25">
        <f>A13517</f>
        <v>43861</v>
      </c>
      <c r="B13518" s="24" t="str">
        <f>B13517</f>
        <v>MELVIN  RIVAS</v>
      </c>
      <c r="C13518" s="26">
        <f>SUBTOTAL(9,C13516:C13517)</f>
        <v>195</v>
      </c>
      <c r="D13518" s="26" t="str">
        <f>IF(E13518="","TOTAL","")</f>
        <v>TOTAL</v>
      </c>
    </row>
    <row r="13519" spans="1:5" outlineLevel="2" x14ac:dyDescent="0.35">
      <c r="A13519" s="11">
        <v>43861</v>
      </c>
      <c r="B13519" t="s">
        <v>1359</v>
      </c>
      <c r="C13519" s="5">
        <v>125</v>
      </c>
      <c r="D13519" s="26" t="str">
        <f>IF(E13519="","TOTAL","")</f>
        <v/>
      </c>
      <c r="E13519" t="s">
        <v>77</v>
      </c>
    </row>
    <row r="13520" spans="1:5" outlineLevel="1" x14ac:dyDescent="0.35">
      <c r="A13520" s="25">
        <f>A13519</f>
        <v>43861</v>
      </c>
      <c r="B13520" s="24" t="str">
        <f>B13519</f>
        <v>JESUS JOSHUA RODRIGUEZ</v>
      </c>
      <c r="C13520" s="26">
        <f>SUBTOTAL(9,C13519:C13519)</f>
        <v>125</v>
      </c>
      <c r="D13520" s="26" t="str">
        <f>IF(E13520="","TOTAL","")</f>
        <v>TOTAL</v>
      </c>
    </row>
    <row r="13521" spans="1:5" outlineLevel="2" x14ac:dyDescent="0.35">
      <c r="A13521" s="11">
        <v>43861</v>
      </c>
      <c r="B13521" t="s">
        <v>640</v>
      </c>
      <c r="C13521" s="5">
        <v>70</v>
      </c>
      <c r="D13521" s="26" t="str">
        <f>IF(E13521="","TOTAL","")</f>
        <v/>
      </c>
      <c r="E13521" t="s">
        <v>77</v>
      </c>
    </row>
    <row r="13522" spans="1:5" outlineLevel="2" x14ac:dyDescent="0.35">
      <c r="A13522" s="11">
        <v>43861</v>
      </c>
      <c r="B13522" t="s">
        <v>640</v>
      </c>
      <c r="C13522" s="5">
        <v>200</v>
      </c>
      <c r="D13522" s="26" t="str">
        <f>IF(E13522="","TOTAL","")</f>
        <v/>
      </c>
      <c r="E13522" t="s">
        <v>77</v>
      </c>
    </row>
    <row r="13523" spans="1:5" outlineLevel="2" x14ac:dyDescent="0.35">
      <c r="A13523" s="11">
        <v>43861</v>
      </c>
      <c r="B13523" t="s">
        <v>640</v>
      </c>
      <c r="C13523" s="5">
        <v>320</v>
      </c>
      <c r="D13523" s="26" t="str">
        <f>IF(E13523="","TOTAL","")</f>
        <v/>
      </c>
      <c r="E13523" t="s">
        <v>77</v>
      </c>
    </row>
    <row r="13524" spans="1:5" outlineLevel="1" x14ac:dyDescent="0.35">
      <c r="A13524" s="25">
        <f>A13523</f>
        <v>43861</v>
      </c>
      <c r="B13524" s="24" t="str">
        <f>B13523</f>
        <v>JAMES ROMAN</v>
      </c>
      <c r="C13524" s="26">
        <f>SUBTOTAL(9,C13521:C13523)</f>
        <v>590</v>
      </c>
      <c r="D13524" s="26" t="str">
        <f>IF(E13524="","TOTAL","")</f>
        <v>TOTAL</v>
      </c>
    </row>
    <row r="13525" spans="1:5" outlineLevel="2" x14ac:dyDescent="0.35">
      <c r="A13525" s="11">
        <v>43861</v>
      </c>
      <c r="B13525" t="s">
        <v>1361</v>
      </c>
      <c r="C13525" s="5">
        <v>1684</v>
      </c>
      <c r="D13525" s="26" t="str">
        <f>IF(E13525="","TOTAL","")</f>
        <v/>
      </c>
      <c r="E13525" t="s">
        <v>79</v>
      </c>
    </row>
    <row r="13526" spans="1:5" outlineLevel="1" x14ac:dyDescent="0.35">
      <c r="A13526" s="25">
        <f>A13525</f>
        <v>43861</v>
      </c>
      <c r="B13526" s="24" t="str">
        <f>B13525</f>
        <v>ROMEO MUSIC</v>
      </c>
      <c r="C13526" s="26">
        <f>SUBTOTAL(9,C13525:C13525)</f>
        <v>1684</v>
      </c>
      <c r="D13526" s="26" t="str">
        <f>IF(E13526="","TOTAL","")</f>
        <v>TOTAL</v>
      </c>
    </row>
    <row r="13527" spans="1:5" outlineLevel="2" x14ac:dyDescent="0.35">
      <c r="A13527" s="11">
        <v>43861</v>
      </c>
      <c r="B13527" t="s">
        <v>1049</v>
      </c>
      <c r="C13527" s="5">
        <v>125</v>
      </c>
      <c r="D13527" s="26" t="str">
        <f>IF(E13527="","TOTAL","")</f>
        <v/>
      </c>
      <c r="E13527" t="s">
        <v>77</v>
      </c>
    </row>
    <row r="13528" spans="1:5" outlineLevel="1" x14ac:dyDescent="0.35">
      <c r="A13528" s="25">
        <f>A13527</f>
        <v>43861</v>
      </c>
      <c r="B13528" s="24" t="str">
        <f>B13527</f>
        <v>RUBEN ROMERO JR</v>
      </c>
      <c r="C13528" s="26">
        <f>SUBTOTAL(9,C13527:C13527)</f>
        <v>125</v>
      </c>
      <c r="D13528" s="26" t="str">
        <f>IF(E13528="","TOTAL","")</f>
        <v>TOTAL</v>
      </c>
    </row>
    <row r="13529" spans="1:5" outlineLevel="2" x14ac:dyDescent="0.35">
      <c r="A13529" s="11">
        <v>43861</v>
      </c>
      <c r="B13529" t="s">
        <v>1050</v>
      </c>
      <c r="C13529" s="5">
        <v>995</v>
      </c>
      <c r="D13529" s="26" t="str">
        <f>IF(E13529="","TOTAL","")</f>
        <v/>
      </c>
      <c r="E13529" t="s">
        <v>82</v>
      </c>
    </row>
    <row r="13530" spans="1:5" outlineLevel="1" x14ac:dyDescent="0.35">
      <c r="A13530" s="25">
        <f>A13529</f>
        <v>43861</v>
      </c>
      <c r="B13530" s="24" t="str">
        <f>B13529</f>
        <v>RON CLARK ACADEMY</v>
      </c>
      <c r="C13530" s="26">
        <f>SUBTOTAL(9,C13529:C13529)</f>
        <v>995</v>
      </c>
      <c r="D13530" s="26" t="str">
        <f>IF(E13530="","TOTAL","")</f>
        <v>TOTAL</v>
      </c>
    </row>
    <row r="13531" spans="1:5" outlineLevel="2" x14ac:dyDescent="0.35">
      <c r="A13531" s="11">
        <v>43861</v>
      </c>
      <c r="B13531" t="s">
        <v>1050</v>
      </c>
      <c r="C13531" s="5">
        <v>995</v>
      </c>
      <c r="D13531" s="26" t="str">
        <f>IF(E13531="","TOTAL","")</f>
        <v/>
      </c>
      <c r="E13531" t="s">
        <v>82</v>
      </c>
    </row>
    <row r="13532" spans="1:5" outlineLevel="1" x14ac:dyDescent="0.35">
      <c r="A13532" s="25">
        <f>A13531</f>
        <v>43861</v>
      </c>
      <c r="B13532" s="24" t="str">
        <f>B13531</f>
        <v>RON CLARK ACADEMY</v>
      </c>
      <c r="C13532" s="26">
        <f>SUBTOTAL(9,C13531:C13531)</f>
        <v>995</v>
      </c>
      <c r="D13532" s="26" t="str">
        <f>IF(E13532="","TOTAL","")</f>
        <v>TOTAL</v>
      </c>
    </row>
    <row r="13533" spans="1:5" outlineLevel="2" x14ac:dyDescent="0.35">
      <c r="A13533" s="11">
        <v>43861</v>
      </c>
      <c r="B13533" t="s">
        <v>1050</v>
      </c>
      <c r="C13533" s="5">
        <v>995</v>
      </c>
      <c r="D13533" s="26" t="str">
        <f>IF(E13533="","TOTAL","")</f>
        <v/>
      </c>
      <c r="E13533" t="s">
        <v>82</v>
      </c>
    </row>
    <row r="13534" spans="1:5" outlineLevel="1" x14ac:dyDescent="0.35">
      <c r="A13534" s="25">
        <f>A13533</f>
        <v>43861</v>
      </c>
      <c r="B13534" s="24" t="str">
        <f>B13533</f>
        <v>RON CLARK ACADEMY</v>
      </c>
      <c r="C13534" s="26">
        <f>SUBTOTAL(9,C13533:C13533)</f>
        <v>995</v>
      </c>
      <c r="D13534" s="26" t="str">
        <f>IF(E13534="","TOTAL","")</f>
        <v>TOTAL</v>
      </c>
    </row>
    <row r="13535" spans="1:5" outlineLevel="2" x14ac:dyDescent="0.35">
      <c r="A13535" s="11">
        <v>43861</v>
      </c>
      <c r="B13535" t="s">
        <v>1050</v>
      </c>
      <c r="C13535" s="5">
        <v>995</v>
      </c>
      <c r="D13535" s="26" t="str">
        <f>IF(E13535="","TOTAL","")</f>
        <v/>
      </c>
      <c r="E13535" t="s">
        <v>82</v>
      </c>
    </row>
    <row r="13536" spans="1:5" outlineLevel="1" x14ac:dyDescent="0.35">
      <c r="A13536" s="25">
        <f>A13535</f>
        <v>43861</v>
      </c>
      <c r="B13536" s="24" t="str">
        <f>B13535</f>
        <v>RON CLARK ACADEMY</v>
      </c>
      <c r="C13536" s="26">
        <f>SUBTOTAL(9,C13535:C13535)</f>
        <v>995</v>
      </c>
      <c r="D13536" s="26" t="str">
        <f>IF(E13536="","TOTAL","")</f>
        <v>TOTAL</v>
      </c>
    </row>
    <row r="13537" spans="1:5" outlineLevel="2" x14ac:dyDescent="0.35">
      <c r="A13537" s="11">
        <v>43861</v>
      </c>
      <c r="B13537" t="s">
        <v>1050</v>
      </c>
      <c r="C13537" s="5">
        <v>995</v>
      </c>
      <c r="D13537" s="26" t="str">
        <f>IF(E13537="","TOTAL","")</f>
        <v/>
      </c>
      <c r="E13537" t="s">
        <v>82</v>
      </c>
    </row>
    <row r="13538" spans="1:5" outlineLevel="1" x14ac:dyDescent="0.35">
      <c r="A13538" s="25">
        <f>A13537</f>
        <v>43861</v>
      </c>
      <c r="B13538" s="24" t="str">
        <f>B13537</f>
        <v>RON CLARK ACADEMY</v>
      </c>
      <c r="C13538" s="26">
        <f>SUBTOTAL(9,C13537:C13537)</f>
        <v>995</v>
      </c>
      <c r="D13538" s="26" t="str">
        <f>IF(E13538="","TOTAL","")</f>
        <v>TOTAL</v>
      </c>
    </row>
    <row r="13539" spans="1:5" outlineLevel="2" x14ac:dyDescent="0.35">
      <c r="A13539" s="11">
        <v>43861</v>
      </c>
      <c r="B13539" t="s">
        <v>1050</v>
      </c>
      <c r="C13539" s="5">
        <v>995</v>
      </c>
      <c r="D13539" s="26" t="str">
        <f>IF(E13539="","TOTAL","")</f>
        <v/>
      </c>
      <c r="E13539" t="s">
        <v>82</v>
      </c>
    </row>
    <row r="13540" spans="1:5" outlineLevel="1" x14ac:dyDescent="0.35">
      <c r="A13540" s="25">
        <f>A13539</f>
        <v>43861</v>
      </c>
      <c r="B13540" s="24" t="str">
        <f>B13539</f>
        <v>RON CLARK ACADEMY</v>
      </c>
      <c r="C13540" s="26">
        <f>SUBTOTAL(9,C13539:C13539)</f>
        <v>995</v>
      </c>
      <c r="D13540" s="26" t="str">
        <f>IF(E13540="","TOTAL","")</f>
        <v>TOTAL</v>
      </c>
    </row>
    <row r="13541" spans="1:5" outlineLevel="2" x14ac:dyDescent="0.35">
      <c r="A13541" s="11">
        <v>43861</v>
      </c>
      <c r="B13541" t="s">
        <v>556</v>
      </c>
      <c r="C13541" s="5">
        <v>330.6</v>
      </c>
      <c r="D13541" s="26" t="str">
        <f>IF(E13541="","TOTAL","")</f>
        <v/>
      </c>
      <c r="E13541" t="s">
        <v>93</v>
      </c>
    </row>
    <row r="13542" spans="1:5" outlineLevel="1" x14ac:dyDescent="0.35">
      <c r="A13542" s="25">
        <f>A13541</f>
        <v>43861</v>
      </c>
      <c r="B13542" s="24" t="str">
        <f>B13541</f>
        <v>RUDYS TEXAS BAR-B-Q</v>
      </c>
      <c r="C13542" s="26">
        <f>SUBTOTAL(9,C13541:C13541)</f>
        <v>330.6</v>
      </c>
      <c r="D13542" s="26" t="str">
        <f>IF(E13542="","TOTAL","")</f>
        <v>TOTAL</v>
      </c>
    </row>
    <row r="13543" spans="1:5" outlineLevel="2" x14ac:dyDescent="0.35">
      <c r="A13543" s="11">
        <v>43861</v>
      </c>
      <c r="B13543" t="s">
        <v>556</v>
      </c>
      <c r="C13543" s="5">
        <v>1812.5</v>
      </c>
      <c r="D13543" s="26" t="str">
        <f>IF(E13543="","TOTAL","")</f>
        <v/>
      </c>
      <c r="E13543" t="s">
        <v>93</v>
      </c>
    </row>
    <row r="13544" spans="1:5" outlineLevel="1" x14ac:dyDescent="0.35">
      <c r="A13544" s="25">
        <f>A13543</f>
        <v>43861</v>
      </c>
      <c r="B13544" s="24" t="str">
        <f>B13543</f>
        <v>RUDYS TEXAS BAR-B-Q</v>
      </c>
      <c r="C13544" s="26">
        <f>SUBTOTAL(9,C13543:C13543)</f>
        <v>1812.5</v>
      </c>
      <c r="D13544" s="26" t="str">
        <f>IF(E13544="","TOTAL","")</f>
        <v>TOTAL</v>
      </c>
    </row>
    <row r="13545" spans="1:5" outlineLevel="2" x14ac:dyDescent="0.35">
      <c r="A13545" s="11">
        <v>43861</v>
      </c>
      <c r="B13545" t="s">
        <v>2213</v>
      </c>
      <c r="C13545" s="5">
        <v>105</v>
      </c>
      <c r="D13545" s="26" t="str">
        <f>IF(E13545="","TOTAL","")</f>
        <v/>
      </c>
      <c r="E13545" t="s">
        <v>77</v>
      </c>
    </row>
    <row r="13546" spans="1:5" outlineLevel="2" x14ac:dyDescent="0.35">
      <c r="A13546" s="11">
        <v>43861</v>
      </c>
      <c r="B13546" t="s">
        <v>2213</v>
      </c>
      <c r="C13546" s="5">
        <v>125</v>
      </c>
      <c r="D13546" s="26" t="str">
        <f>IF(E13546="","TOTAL","")</f>
        <v/>
      </c>
      <c r="E13546" t="s">
        <v>77</v>
      </c>
    </row>
    <row r="13547" spans="1:5" outlineLevel="1" x14ac:dyDescent="0.35">
      <c r="A13547" s="25">
        <f>A13546</f>
        <v>43861</v>
      </c>
      <c r="B13547" s="24" t="str">
        <f>B13546</f>
        <v>GEORGE J RUFFIN</v>
      </c>
      <c r="C13547" s="26">
        <f>SUBTOTAL(9,C13545:C13546)</f>
        <v>230</v>
      </c>
      <c r="D13547" s="26" t="str">
        <f>IF(E13547="","TOTAL","")</f>
        <v>TOTAL</v>
      </c>
    </row>
    <row r="13548" spans="1:5" outlineLevel="2" x14ac:dyDescent="0.35">
      <c r="A13548" s="11">
        <v>43861</v>
      </c>
      <c r="B13548" t="s">
        <v>110</v>
      </c>
      <c r="C13548" s="5">
        <v>-41.33</v>
      </c>
      <c r="D13548" s="26" t="str">
        <f>IF(E13548="","TOTAL","")</f>
        <v/>
      </c>
      <c r="E13548" t="s">
        <v>81</v>
      </c>
    </row>
    <row r="13549" spans="1:5" outlineLevel="2" x14ac:dyDescent="0.35">
      <c r="A13549" s="11">
        <v>43861</v>
      </c>
      <c r="B13549" t="s">
        <v>110</v>
      </c>
      <c r="C13549" s="5">
        <v>-35</v>
      </c>
      <c r="D13549" s="26" t="str">
        <f>IF(E13549="","TOTAL","")</f>
        <v/>
      </c>
      <c r="E13549" t="s">
        <v>81</v>
      </c>
    </row>
    <row r="13550" spans="1:5" outlineLevel="2" x14ac:dyDescent="0.35">
      <c r="A13550" s="11">
        <v>43861</v>
      </c>
      <c r="B13550" t="s">
        <v>110</v>
      </c>
      <c r="C13550" s="5">
        <v>-10.48</v>
      </c>
      <c r="D13550" s="26" t="str">
        <f>IF(E13550="","TOTAL","")</f>
        <v/>
      </c>
      <c r="E13550" t="s">
        <v>81</v>
      </c>
    </row>
    <row r="13551" spans="1:5" outlineLevel="2" x14ac:dyDescent="0.35">
      <c r="A13551" s="11">
        <v>43861</v>
      </c>
      <c r="B13551" t="s">
        <v>110</v>
      </c>
      <c r="C13551" s="5">
        <v>-144</v>
      </c>
      <c r="D13551" s="26" t="str">
        <f>IF(E13551="","TOTAL","")</f>
        <v/>
      </c>
      <c r="E13551" t="s">
        <v>81</v>
      </c>
    </row>
    <row r="13552" spans="1:5" outlineLevel="2" x14ac:dyDescent="0.35">
      <c r="A13552" s="11">
        <v>43861</v>
      </c>
      <c r="B13552" t="s">
        <v>110</v>
      </c>
      <c r="C13552" s="5">
        <v>-50.76</v>
      </c>
      <c r="D13552" s="26" t="str">
        <f>IF(E13552="","TOTAL","")</f>
        <v/>
      </c>
      <c r="E13552" t="s">
        <v>81</v>
      </c>
    </row>
    <row r="13553" spans="1:5" outlineLevel="2" x14ac:dyDescent="0.35">
      <c r="A13553" s="11">
        <v>43861</v>
      </c>
      <c r="B13553" t="s">
        <v>110</v>
      </c>
      <c r="C13553" s="5">
        <v>281.10000000000002</v>
      </c>
      <c r="D13553" s="26" t="str">
        <f>IF(E13553="","TOTAL","")</f>
        <v/>
      </c>
      <c r="E13553" t="s">
        <v>81</v>
      </c>
    </row>
    <row r="13554" spans="1:5" outlineLevel="2" x14ac:dyDescent="0.35">
      <c r="A13554" s="11">
        <v>43861</v>
      </c>
      <c r="B13554" t="s">
        <v>110</v>
      </c>
      <c r="C13554" s="5">
        <v>149.18</v>
      </c>
      <c r="D13554" s="26" t="str">
        <f>IF(E13554="","TOTAL","")</f>
        <v/>
      </c>
      <c r="E13554" t="s">
        <v>81</v>
      </c>
    </row>
    <row r="13555" spans="1:5" outlineLevel="2" x14ac:dyDescent="0.35">
      <c r="A13555" s="11">
        <v>43861</v>
      </c>
      <c r="B13555" t="s">
        <v>110</v>
      </c>
      <c r="C13555" s="5">
        <v>178.61</v>
      </c>
      <c r="D13555" s="26" t="str">
        <f>IF(E13555="","TOTAL","")</f>
        <v/>
      </c>
      <c r="E13555" t="s">
        <v>81</v>
      </c>
    </row>
    <row r="13556" spans="1:5" outlineLevel="2" x14ac:dyDescent="0.35">
      <c r="A13556" s="11">
        <v>43861</v>
      </c>
      <c r="B13556" t="s">
        <v>110</v>
      </c>
      <c r="C13556" s="5">
        <v>60.45</v>
      </c>
      <c r="D13556" s="26" t="str">
        <f>IF(E13556="","TOTAL","")</f>
        <v/>
      </c>
      <c r="E13556" t="s">
        <v>81</v>
      </c>
    </row>
    <row r="13557" spans="1:5" outlineLevel="2" x14ac:dyDescent="0.35">
      <c r="A13557" s="11">
        <v>43861</v>
      </c>
      <c r="B13557" t="s">
        <v>110</v>
      </c>
      <c r="C13557" s="5">
        <v>141.75</v>
      </c>
      <c r="D13557" s="26" t="str">
        <f>IF(E13557="","TOTAL","")</f>
        <v/>
      </c>
      <c r="E13557" t="s">
        <v>81</v>
      </c>
    </row>
    <row r="13558" spans="1:5" outlineLevel="1" x14ac:dyDescent="0.35">
      <c r="A13558" s="25">
        <f>A13557</f>
        <v>43861</v>
      </c>
      <c r="B13558" s="24" t="str">
        <f>B13557</f>
        <v>PROBILLING &amp; FUNDING SERVICE</v>
      </c>
      <c r="C13558" s="26">
        <f>SUBTOTAL(9,C13548:C13557)</f>
        <v>529.52</v>
      </c>
      <c r="D13558" s="26" t="str">
        <f>IF(E13558="","TOTAL","")</f>
        <v>TOTAL</v>
      </c>
    </row>
    <row r="13559" spans="1:5" outlineLevel="2" x14ac:dyDescent="0.35">
      <c r="A13559" s="11">
        <v>43861</v>
      </c>
      <c r="B13559" t="s">
        <v>1975</v>
      </c>
      <c r="C13559" s="5">
        <v>127.5</v>
      </c>
      <c r="D13559" s="26" t="str">
        <f>IF(E13559="","TOTAL","")</f>
        <v/>
      </c>
      <c r="E13559" t="s">
        <v>77</v>
      </c>
    </row>
    <row r="13560" spans="1:5" outlineLevel="2" x14ac:dyDescent="0.35">
      <c r="A13560" s="11">
        <v>43861</v>
      </c>
      <c r="B13560" t="s">
        <v>1975</v>
      </c>
      <c r="C13560" s="5">
        <v>127.5</v>
      </c>
      <c r="D13560" s="26" t="str">
        <f>IF(E13560="","TOTAL","")</f>
        <v/>
      </c>
      <c r="E13560" t="s">
        <v>77</v>
      </c>
    </row>
    <row r="13561" spans="1:5" outlineLevel="2" x14ac:dyDescent="0.35">
      <c r="A13561" s="11">
        <v>43861</v>
      </c>
      <c r="B13561" t="s">
        <v>1975</v>
      </c>
      <c r="C13561" s="5">
        <v>55</v>
      </c>
      <c r="D13561" s="26" t="str">
        <f>IF(E13561="","TOTAL","")</f>
        <v/>
      </c>
      <c r="E13561" t="s">
        <v>77</v>
      </c>
    </row>
    <row r="13562" spans="1:5" outlineLevel="1" x14ac:dyDescent="0.35">
      <c r="A13562" s="25">
        <f>A13561</f>
        <v>43861</v>
      </c>
      <c r="B13562" s="24" t="str">
        <f>B13561</f>
        <v>SEAN RYAN</v>
      </c>
      <c r="C13562" s="26">
        <f>SUBTOTAL(9,C13559:C13561)</f>
        <v>310</v>
      </c>
      <c r="D13562" s="26" t="str">
        <f>IF(E13562="","TOTAL","")</f>
        <v>TOTAL</v>
      </c>
    </row>
    <row r="13563" spans="1:5" outlineLevel="2" x14ac:dyDescent="0.35">
      <c r="A13563" s="11">
        <v>43861</v>
      </c>
      <c r="B13563" t="s">
        <v>333</v>
      </c>
      <c r="C13563" s="5">
        <v>135</v>
      </c>
      <c r="D13563" s="26" t="str">
        <f>IF(E13563="","TOTAL","")</f>
        <v/>
      </c>
      <c r="E13563" t="s">
        <v>77</v>
      </c>
    </row>
    <row r="13564" spans="1:5" outlineLevel="1" x14ac:dyDescent="0.35">
      <c r="A13564" s="25">
        <f>A13563</f>
        <v>43861</v>
      </c>
      <c r="B13564" s="24" t="str">
        <f>B13563</f>
        <v>WESLEY DON RYAN JR</v>
      </c>
      <c r="C13564" s="26">
        <f>SUBTOTAL(9,C13563:C13563)</f>
        <v>135</v>
      </c>
      <c r="D13564" s="26" t="str">
        <f>IF(E13564="","TOTAL","")</f>
        <v>TOTAL</v>
      </c>
    </row>
    <row r="13565" spans="1:5" outlineLevel="2" x14ac:dyDescent="0.35">
      <c r="A13565" s="11">
        <v>43861</v>
      </c>
      <c r="B13565" t="s">
        <v>1976</v>
      </c>
      <c r="C13565" s="5">
        <v>115</v>
      </c>
      <c r="D13565" s="26" t="str">
        <f>IF(E13565="","TOTAL","")</f>
        <v/>
      </c>
      <c r="E13565" t="s">
        <v>77</v>
      </c>
    </row>
    <row r="13566" spans="1:5" outlineLevel="1" x14ac:dyDescent="0.35">
      <c r="A13566" s="25">
        <f>A13565</f>
        <v>43861</v>
      </c>
      <c r="B13566" s="24" t="str">
        <f>B13565</f>
        <v>AFIF H SAAD</v>
      </c>
      <c r="C13566" s="26">
        <f>SUBTOTAL(9,C13565:C13565)</f>
        <v>115</v>
      </c>
      <c r="D13566" s="26" t="str">
        <f>IF(E13566="","TOTAL","")</f>
        <v>TOTAL</v>
      </c>
    </row>
    <row r="13567" spans="1:5" outlineLevel="2" x14ac:dyDescent="0.35">
      <c r="A13567" s="11">
        <v>43861</v>
      </c>
      <c r="B13567" t="s">
        <v>238</v>
      </c>
      <c r="C13567" s="5">
        <v>42600</v>
      </c>
      <c r="D13567" s="26" t="str">
        <f>IF(E13567="","TOTAL","")</f>
        <v/>
      </c>
      <c r="E13567" t="s">
        <v>88</v>
      </c>
    </row>
    <row r="13568" spans="1:5" outlineLevel="2" x14ac:dyDescent="0.35">
      <c r="A13568" s="11">
        <v>43861</v>
      </c>
      <c r="B13568" t="s">
        <v>238</v>
      </c>
      <c r="C13568" s="5">
        <v>24720</v>
      </c>
      <c r="D13568" s="26" t="str">
        <f>IF(E13568="","TOTAL","")</f>
        <v/>
      </c>
      <c r="E13568" t="s">
        <v>88</v>
      </c>
    </row>
    <row r="13569" spans="1:5" outlineLevel="2" x14ac:dyDescent="0.35">
      <c r="A13569" s="11">
        <v>43861</v>
      </c>
      <c r="B13569" t="s">
        <v>238</v>
      </c>
      <c r="C13569" s="5">
        <v>17776.150000000001</v>
      </c>
      <c r="D13569" s="26" t="str">
        <f>IF(E13569="","TOTAL","")</f>
        <v/>
      </c>
      <c r="E13569" t="s">
        <v>88</v>
      </c>
    </row>
    <row r="13570" spans="1:5" outlineLevel="1" x14ac:dyDescent="0.35">
      <c r="A13570" s="25">
        <f>A13569</f>
        <v>43861</v>
      </c>
      <c r="B13570" s="24" t="str">
        <f>B13569</f>
        <v>SALAS OBRIEN HOLDINGS INC</v>
      </c>
      <c r="C13570" s="26">
        <f>SUBTOTAL(9,C13567:C13569)</f>
        <v>85096.15</v>
      </c>
      <c r="D13570" s="26" t="str">
        <f>IF(E13570="","TOTAL","")</f>
        <v>TOTAL</v>
      </c>
    </row>
    <row r="13571" spans="1:5" outlineLevel="2" x14ac:dyDescent="0.35">
      <c r="A13571" s="11">
        <v>43861</v>
      </c>
      <c r="B13571" t="s">
        <v>1362</v>
      </c>
      <c r="C13571" s="5">
        <v>65</v>
      </c>
      <c r="D13571" s="26" t="str">
        <f>IF(E13571="","TOTAL","")</f>
        <v/>
      </c>
      <c r="E13571" t="s">
        <v>77</v>
      </c>
    </row>
    <row r="13572" spans="1:5" outlineLevel="2" x14ac:dyDescent="0.35">
      <c r="A13572" s="11">
        <v>43861</v>
      </c>
      <c r="B13572" t="s">
        <v>1362</v>
      </c>
      <c r="C13572" s="5">
        <v>135</v>
      </c>
      <c r="D13572" s="26" t="str">
        <f>IF(E13572="","TOTAL","")</f>
        <v/>
      </c>
      <c r="E13572" t="s">
        <v>77</v>
      </c>
    </row>
    <row r="13573" spans="1:5" outlineLevel="1" x14ac:dyDescent="0.35">
      <c r="A13573" s="25">
        <f>A13572</f>
        <v>43861</v>
      </c>
      <c r="B13573" s="24" t="str">
        <f>B13572</f>
        <v>JOSE SALGADO</v>
      </c>
      <c r="C13573" s="26">
        <f>SUBTOTAL(9,C13571:C13572)</f>
        <v>200</v>
      </c>
      <c r="D13573" s="26" t="str">
        <f>IF(E13573="","TOTAL","")</f>
        <v>TOTAL</v>
      </c>
    </row>
    <row r="13574" spans="1:5" outlineLevel="2" x14ac:dyDescent="0.35">
      <c r="A13574" s="11">
        <v>43861</v>
      </c>
      <c r="B13574" t="s">
        <v>1979</v>
      </c>
      <c r="C13574" s="5">
        <v>200</v>
      </c>
      <c r="D13574" s="26" t="str">
        <f>IF(E13574="","TOTAL","")</f>
        <v/>
      </c>
      <c r="E13574" t="s">
        <v>82</v>
      </c>
    </row>
    <row r="13575" spans="1:5" outlineLevel="1" x14ac:dyDescent="0.35">
      <c r="A13575" s="25">
        <f>A13574</f>
        <v>43861</v>
      </c>
      <c r="B13575" s="24" t="str">
        <f>B13574</f>
        <v>SAM HOUSTON STATE UNIVERSITY</v>
      </c>
      <c r="C13575" s="26">
        <f>SUBTOTAL(9,C13574:C13574)</f>
        <v>200</v>
      </c>
      <c r="D13575" s="26" t="str">
        <f>IF(E13575="","TOTAL","")</f>
        <v>TOTAL</v>
      </c>
    </row>
    <row r="13576" spans="1:5" outlineLevel="2" x14ac:dyDescent="0.35">
      <c r="A13576" s="11">
        <v>43861</v>
      </c>
      <c r="B13576" t="s">
        <v>38</v>
      </c>
      <c r="C13576" s="5">
        <v>243.57</v>
      </c>
      <c r="D13576" s="26" t="str">
        <f>IF(E13576="","TOTAL","")</f>
        <v/>
      </c>
      <c r="E13576" t="s">
        <v>89</v>
      </c>
    </row>
    <row r="13577" spans="1:5" outlineLevel="2" x14ac:dyDescent="0.35">
      <c r="A13577" s="11">
        <v>43861</v>
      </c>
      <c r="B13577" t="s">
        <v>38</v>
      </c>
      <c r="C13577" s="5">
        <v>342.58</v>
      </c>
      <c r="D13577" s="26" t="str">
        <f>IF(E13577="","TOTAL","")</f>
        <v/>
      </c>
      <c r="E13577" t="s">
        <v>79</v>
      </c>
    </row>
    <row r="13578" spans="1:5" outlineLevel="2" x14ac:dyDescent="0.35">
      <c r="A13578" s="11">
        <v>43861</v>
      </c>
      <c r="B13578" t="s">
        <v>38</v>
      </c>
      <c r="C13578" s="5">
        <v>992.35</v>
      </c>
      <c r="D13578" s="26" t="str">
        <f>IF(E13578="","TOTAL","")</f>
        <v/>
      </c>
      <c r="E13578" t="s">
        <v>93</v>
      </c>
    </row>
    <row r="13579" spans="1:5" outlineLevel="2" x14ac:dyDescent="0.35">
      <c r="A13579" s="11">
        <v>43861</v>
      </c>
      <c r="B13579" t="s">
        <v>38</v>
      </c>
      <c r="C13579" s="5">
        <v>-9.64</v>
      </c>
      <c r="D13579" s="26" t="str">
        <f>IF(E13579="","TOTAL","")</f>
        <v/>
      </c>
      <c r="E13579" t="s">
        <v>79</v>
      </c>
    </row>
    <row r="13580" spans="1:5" outlineLevel="2" x14ac:dyDescent="0.35">
      <c r="A13580" s="11">
        <v>43861</v>
      </c>
      <c r="B13580" t="s">
        <v>38</v>
      </c>
      <c r="C13580" s="5">
        <v>152.21</v>
      </c>
      <c r="D13580" s="26" t="str">
        <f>IF(E13580="","TOTAL","")</f>
        <v/>
      </c>
      <c r="E13580" t="s">
        <v>93</v>
      </c>
    </row>
    <row r="13581" spans="1:5" outlineLevel="2" x14ac:dyDescent="0.35">
      <c r="A13581" s="11">
        <v>43861</v>
      </c>
      <c r="B13581" t="s">
        <v>38</v>
      </c>
      <c r="C13581" s="5">
        <v>121.13</v>
      </c>
      <c r="D13581" s="26" t="str">
        <f>IF(E13581="","TOTAL","")</f>
        <v/>
      </c>
      <c r="E13581" t="s">
        <v>79</v>
      </c>
    </row>
    <row r="13582" spans="1:5" outlineLevel="2" x14ac:dyDescent="0.35">
      <c r="A13582" s="11">
        <v>43861</v>
      </c>
      <c r="B13582" t="s">
        <v>38</v>
      </c>
      <c r="C13582" s="5">
        <v>157.32</v>
      </c>
      <c r="D13582" s="26" t="str">
        <f>IF(E13582="","TOTAL","")</f>
        <v/>
      </c>
      <c r="E13582" t="s">
        <v>89</v>
      </c>
    </row>
    <row r="13583" spans="1:5" outlineLevel="2" x14ac:dyDescent="0.35">
      <c r="A13583" s="11">
        <v>43861</v>
      </c>
      <c r="B13583" t="s">
        <v>38</v>
      </c>
      <c r="C13583" s="5">
        <v>119.98</v>
      </c>
      <c r="D13583" s="26" t="str">
        <f>IF(E13583="","TOTAL","")</f>
        <v/>
      </c>
      <c r="E13583" t="s">
        <v>79</v>
      </c>
    </row>
    <row r="13584" spans="1:5" outlineLevel="2" x14ac:dyDescent="0.35">
      <c r="A13584" s="11">
        <v>43861</v>
      </c>
      <c r="B13584" t="s">
        <v>38</v>
      </c>
      <c r="C13584" s="5">
        <v>147.02000000000001</v>
      </c>
      <c r="D13584" s="26" t="str">
        <f>IF(E13584="","TOTAL","")</f>
        <v/>
      </c>
      <c r="E13584" t="s">
        <v>79</v>
      </c>
    </row>
    <row r="13585" spans="1:5" outlineLevel="2" x14ac:dyDescent="0.35">
      <c r="A13585" s="11">
        <v>43861</v>
      </c>
      <c r="B13585" t="s">
        <v>38</v>
      </c>
      <c r="C13585" s="5">
        <v>275.98</v>
      </c>
      <c r="D13585" s="26" t="str">
        <f>IF(E13585="","TOTAL","")</f>
        <v/>
      </c>
      <c r="E13585" t="s">
        <v>79</v>
      </c>
    </row>
    <row r="13586" spans="1:5" outlineLevel="2" x14ac:dyDescent="0.35">
      <c r="A13586" s="11">
        <v>43861</v>
      </c>
      <c r="B13586" t="s">
        <v>38</v>
      </c>
      <c r="C13586" s="5">
        <v>1108.67</v>
      </c>
      <c r="D13586" s="26" t="str">
        <f>IF(E13586="","TOTAL","")</f>
        <v/>
      </c>
      <c r="E13586" t="s">
        <v>93</v>
      </c>
    </row>
    <row r="13587" spans="1:5" outlineLevel="2" x14ac:dyDescent="0.35">
      <c r="A13587" s="11">
        <v>43861</v>
      </c>
      <c r="B13587" t="s">
        <v>38</v>
      </c>
      <c r="C13587" s="5">
        <v>43.73</v>
      </c>
      <c r="D13587" s="26" t="str">
        <f>IF(E13587="","TOTAL","")</f>
        <v/>
      </c>
      <c r="E13587" t="s">
        <v>98</v>
      </c>
    </row>
    <row r="13588" spans="1:5" outlineLevel="2" x14ac:dyDescent="0.35">
      <c r="A13588" s="11">
        <v>43861</v>
      </c>
      <c r="B13588" t="s">
        <v>38</v>
      </c>
      <c r="C13588" s="5">
        <v>131.19</v>
      </c>
      <c r="D13588" s="26" t="str">
        <f>IF(E13588="","TOTAL","")</f>
        <v/>
      </c>
      <c r="E13588" t="s">
        <v>98</v>
      </c>
    </row>
    <row r="13589" spans="1:5" outlineLevel="2" x14ac:dyDescent="0.35">
      <c r="A13589" s="11">
        <v>43861</v>
      </c>
      <c r="B13589" t="s">
        <v>38</v>
      </c>
      <c r="C13589" s="5">
        <v>99.4</v>
      </c>
      <c r="D13589" s="26" t="str">
        <f>IF(E13589="","TOTAL","")</f>
        <v/>
      </c>
      <c r="E13589" t="s">
        <v>79</v>
      </c>
    </row>
    <row r="13590" spans="1:5" outlineLevel="2" x14ac:dyDescent="0.35">
      <c r="A13590" s="11">
        <v>43861</v>
      </c>
      <c r="B13590" t="s">
        <v>38</v>
      </c>
      <c r="C13590" s="5">
        <v>131.19</v>
      </c>
      <c r="D13590" s="26" t="str">
        <f>IF(E13590="","TOTAL","")</f>
        <v/>
      </c>
      <c r="E13590" t="s">
        <v>98</v>
      </c>
    </row>
    <row r="13591" spans="1:5" outlineLevel="2" x14ac:dyDescent="0.35">
      <c r="A13591" s="11">
        <v>43861</v>
      </c>
      <c r="B13591" t="s">
        <v>38</v>
      </c>
      <c r="C13591" s="5">
        <v>64.760000000000005</v>
      </c>
      <c r="D13591" s="26" t="str">
        <f>IF(E13591="","TOTAL","")</f>
        <v/>
      </c>
      <c r="E13591" t="s">
        <v>79</v>
      </c>
    </row>
    <row r="13592" spans="1:5" outlineLevel="2" x14ac:dyDescent="0.35">
      <c r="A13592" s="11">
        <v>43861</v>
      </c>
      <c r="B13592" t="s">
        <v>38</v>
      </c>
      <c r="C13592" s="5">
        <v>142.91999999999999</v>
      </c>
      <c r="D13592" s="26" t="str">
        <f>IF(E13592="","TOTAL","")</f>
        <v/>
      </c>
      <c r="E13592" t="s">
        <v>79</v>
      </c>
    </row>
    <row r="13593" spans="1:5" outlineLevel="2" x14ac:dyDescent="0.35">
      <c r="A13593" s="11">
        <v>43861</v>
      </c>
      <c r="B13593" t="s">
        <v>38</v>
      </c>
      <c r="C13593" s="5">
        <v>31.92</v>
      </c>
      <c r="D13593" s="26" t="str">
        <f>IF(E13593="","TOTAL","")</f>
        <v/>
      </c>
      <c r="E13593" t="s">
        <v>89</v>
      </c>
    </row>
    <row r="13594" spans="1:5" outlineLevel="2" x14ac:dyDescent="0.35">
      <c r="A13594" s="11">
        <v>43861</v>
      </c>
      <c r="B13594" t="s">
        <v>38</v>
      </c>
      <c r="C13594" s="5">
        <v>144.54</v>
      </c>
      <c r="D13594" s="26" t="str">
        <f>IF(E13594="","TOTAL","")</f>
        <v/>
      </c>
      <c r="E13594" t="s">
        <v>93</v>
      </c>
    </row>
    <row r="13595" spans="1:5" outlineLevel="2" x14ac:dyDescent="0.35">
      <c r="A13595" s="11">
        <v>43861</v>
      </c>
      <c r="B13595" t="s">
        <v>38</v>
      </c>
      <c r="C13595" s="5">
        <v>348.9</v>
      </c>
      <c r="D13595" s="26" t="str">
        <f>IF(E13595="","TOTAL","")</f>
        <v/>
      </c>
      <c r="E13595" t="s">
        <v>93</v>
      </c>
    </row>
    <row r="13596" spans="1:5" outlineLevel="2" x14ac:dyDescent="0.35">
      <c r="A13596" s="11">
        <v>43861</v>
      </c>
      <c r="B13596" t="s">
        <v>38</v>
      </c>
      <c r="C13596" s="5">
        <v>93.82</v>
      </c>
      <c r="D13596" s="26" t="str">
        <f>IF(E13596="","TOTAL","")</f>
        <v/>
      </c>
      <c r="E13596" t="s">
        <v>93</v>
      </c>
    </row>
    <row r="13597" spans="1:5" outlineLevel="2" x14ac:dyDescent="0.35">
      <c r="A13597" s="11">
        <v>43861</v>
      </c>
      <c r="B13597" t="s">
        <v>38</v>
      </c>
      <c r="C13597" s="5">
        <v>64.81</v>
      </c>
      <c r="D13597" s="26" t="str">
        <f>IF(E13597="","TOTAL","")</f>
        <v/>
      </c>
      <c r="E13597" t="s">
        <v>89</v>
      </c>
    </row>
    <row r="13598" spans="1:5" outlineLevel="2" x14ac:dyDescent="0.35">
      <c r="A13598" s="11">
        <v>43861</v>
      </c>
      <c r="B13598" t="s">
        <v>38</v>
      </c>
      <c r="C13598" s="5">
        <v>47.56</v>
      </c>
      <c r="D13598" s="26" t="str">
        <f>IF(E13598="","TOTAL","")</f>
        <v/>
      </c>
      <c r="E13598" t="s">
        <v>89</v>
      </c>
    </row>
    <row r="13599" spans="1:5" outlineLevel="2" x14ac:dyDescent="0.35">
      <c r="A13599" s="11">
        <v>43861</v>
      </c>
      <c r="B13599" t="s">
        <v>38</v>
      </c>
      <c r="C13599" s="5">
        <v>210.2</v>
      </c>
      <c r="D13599" s="26" t="str">
        <f>IF(E13599="","TOTAL","")</f>
        <v/>
      </c>
      <c r="E13599" t="s">
        <v>93</v>
      </c>
    </row>
    <row r="13600" spans="1:5" outlineLevel="2" x14ac:dyDescent="0.35">
      <c r="A13600" s="11">
        <v>43861</v>
      </c>
      <c r="B13600" t="s">
        <v>38</v>
      </c>
      <c r="C13600" s="5">
        <v>251.4</v>
      </c>
      <c r="D13600" s="26" t="str">
        <f>IF(E13600="","TOTAL","")</f>
        <v/>
      </c>
      <c r="E13600" t="s">
        <v>93</v>
      </c>
    </row>
    <row r="13601" spans="1:5" outlineLevel="2" x14ac:dyDescent="0.35">
      <c r="A13601" s="11">
        <v>43861</v>
      </c>
      <c r="B13601" t="s">
        <v>38</v>
      </c>
      <c r="C13601" s="5">
        <v>94.96</v>
      </c>
      <c r="D13601" s="26" t="str">
        <f>IF(E13601="","TOTAL","")</f>
        <v/>
      </c>
      <c r="E13601" t="s">
        <v>93</v>
      </c>
    </row>
    <row r="13602" spans="1:5" outlineLevel="2" x14ac:dyDescent="0.35">
      <c r="A13602" s="11">
        <v>43861</v>
      </c>
      <c r="B13602" t="s">
        <v>38</v>
      </c>
      <c r="C13602" s="5">
        <v>846.33</v>
      </c>
      <c r="D13602" s="26" t="str">
        <f>IF(E13602="","TOTAL","")</f>
        <v/>
      </c>
      <c r="E13602" t="s">
        <v>93</v>
      </c>
    </row>
    <row r="13603" spans="1:5" outlineLevel="2" x14ac:dyDescent="0.35">
      <c r="A13603" s="11">
        <v>43861</v>
      </c>
      <c r="B13603" t="s">
        <v>38</v>
      </c>
      <c r="C13603" s="5">
        <v>240.23</v>
      </c>
      <c r="D13603" s="26" t="str">
        <f>IF(E13603="","TOTAL","")</f>
        <v/>
      </c>
      <c r="E13603" t="s">
        <v>79</v>
      </c>
    </row>
    <row r="13604" spans="1:5" outlineLevel="2" x14ac:dyDescent="0.35">
      <c r="A13604" s="11">
        <v>43861</v>
      </c>
      <c r="B13604" t="s">
        <v>38</v>
      </c>
      <c r="C13604" s="5">
        <v>378.98</v>
      </c>
      <c r="D13604" s="26" t="str">
        <f>IF(E13604="","TOTAL","")</f>
        <v/>
      </c>
      <c r="E13604" t="s">
        <v>93</v>
      </c>
    </row>
    <row r="13605" spans="1:5" outlineLevel="2" x14ac:dyDescent="0.35">
      <c r="A13605" s="11">
        <v>43861</v>
      </c>
      <c r="B13605" t="s">
        <v>38</v>
      </c>
      <c r="C13605" s="5">
        <v>204.89</v>
      </c>
      <c r="D13605" s="26" t="str">
        <f>IF(E13605="","TOTAL","")</f>
        <v/>
      </c>
      <c r="E13605" t="s">
        <v>93</v>
      </c>
    </row>
    <row r="13606" spans="1:5" outlineLevel="2" x14ac:dyDescent="0.35">
      <c r="A13606" s="11">
        <v>43861</v>
      </c>
      <c r="B13606" t="s">
        <v>38</v>
      </c>
      <c r="C13606" s="5">
        <v>295.41000000000003</v>
      </c>
      <c r="D13606" s="26" t="str">
        <f>IF(E13606="","TOTAL","")</f>
        <v/>
      </c>
      <c r="E13606" t="s">
        <v>93</v>
      </c>
    </row>
    <row r="13607" spans="1:5" outlineLevel="2" x14ac:dyDescent="0.35">
      <c r="A13607" s="11">
        <v>43861</v>
      </c>
      <c r="B13607" t="s">
        <v>38</v>
      </c>
      <c r="C13607" s="5">
        <v>422.52</v>
      </c>
      <c r="D13607" s="26" t="str">
        <f>IF(E13607="","TOTAL","")</f>
        <v/>
      </c>
      <c r="E13607" t="s">
        <v>79</v>
      </c>
    </row>
    <row r="13608" spans="1:5" outlineLevel="2" x14ac:dyDescent="0.35">
      <c r="A13608" s="11">
        <v>43861</v>
      </c>
      <c r="B13608" t="s">
        <v>38</v>
      </c>
      <c r="C13608" s="5">
        <v>358.85</v>
      </c>
      <c r="D13608" s="26" t="str">
        <f>IF(E13608="","TOTAL","")</f>
        <v/>
      </c>
      <c r="E13608" t="s">
        <v>93</v>
      </c>
    </row>
    <row r="13609" spans="1:5" outlineLevel="2" x14ac:dyDescent="0.35">
      <c r="A13609" s="11">
        <v>43861</v>
      </c>
      <c r="B13609" t="s">
        <v>38</v>
      </c>
      <c r="C13609" s="5">
        <v>55</v>
      </c>
      <c r="D13609" s="26" t="str">
        <f>IF(E13609="","TOTAL","")</f>
        <v/>
      </c>
      <c r="E13609" t="s">
        <v>98</v>
      </c>
    </row>
    <row r="13610" spans="1:5" outlineLevel="2" x14ac:dyDescent="0.35">
      <c r="A13610" s="11">
        <v>43861</v>
      </c>
      <c r="B13610" t="s">
        <v>38</v>
      </c>
      <c r="C13610" s="5">
        <v>165</v>
      </c>
      <c r="D13610" s="26" t="str">
        <f>IF(E13610="","TOTAL","")</f>
        <v/>
      </c>
      <c r="E13610" t="s">
        <v>98</v>
      </c>
    </row>
    <row r="13611" spans="1:5" outlineLevel="2" x14ac:dyDescent="0.35">
      <c r="A13611" s="11">
        <v>43861</v>
      </c>
      <c r="B13611" t="s">
        <v>38</v>
      </c>
      <c r="C13611" s="5">
        <v>165</v>
      </c>
      <c r="D13611" s="26" t="str">
        <f>IF(E13611="","TOTAL","")</f>
        <v/>
      </c>
      <c r="E13611" t="s">
        <v>98</v>
      </c>
    </row>
    <row r="13612" spans="1:5" outlineLevel="2" x14ac:dyDescent="0.35">
      <c r="A13612" s="11">
        <v>43861</v>
      </c>
      <c r="B13612" t="s">
        <v>38</v>
      </c>
      <c r="C13612" s="5">
        <v>257.86</v>
      </c>
      <c r="D13612" s="26" t="str">
        <f>IF(E13612="","TOTAL","")</f>
        <v/>
      </c>
      <c r="E13612" t="s">
        <v>79</v>
      </c>
    </row>
    <row r="13613" spans="1:5" outlineLevel="2" x14ac:dyDescent="0.35">
      <c r="A13613" s="11">
        <v>43861</v>
      </c>
      <c r="B13613" t="s">
        <v>38</v>
      </c>
      <c r="C13613" s="5">
        <v>299</v>
      </c>
      <c r="D13613" s="26" t="str">
        <f>IF(E13613="","TOTAL","")</f>
        <v/>
      </c>
      <c r="E13613" t="s">
        <v>93</v>
      </c>
    </row>
    <row r="13614" spans="1:5" outlineLevel="2" x14ac:dyDescent="0.35">
      <c r="A13614" s="11">
        <v>43861</v>
      </c>
      <c r="B13614" t="s">
        <v>38</v>
      </c>
      <c r="C13614" s="5">
        <v>49.4</v>
      </c>
      <c r="D13614" s="26" t="str">
        <f>IF(E13614="","TOTAL","")</f>
        <v/>
      </c>
      <c r="E13614" t="s">
        <v>93</v>
      </c>
    </row>
    <row r="13615" spans="1:5" outlineLevel="2" x14ac:dyDescent="0.35">
      <c r="A13615" s="11">
        <v>43861</v>
      </c>
      <c r="B13615" t="s">
        <v>38</v>
      </c>
      <c r="C13615" s="5">
        <v>235.06</v>
      </c>
      <c r="D13615" s="26" t="str">
        <f>IF(E13615="","TOTAL","")</f>
        <v/>
      </c>
      <c r="E13615" t="s">
        <v>93</v>
      </c>
    </row>
    <row r="13616" spans="1:5" outlineLevel="2" x14ac:dyDescent="0.35">
      <c r="A13616" s="11">
        <v>43861</v>
      </c>
      <c r="B13616" t="s">
        <v>38</v>
      </c>
      <c r="C13616" s="5">
        <v>286.8</v>
      </c>
      <c r="D13616" s="26" t="str">
        <f>IF(E13616="","TOTAL","")</f>
        <v/>
      </c>
      <c r="E13616" t="s">
        <v>89</v>
      </c>
    </row>
    <row r="13617" spans="1:5" outlineLevel="2" x14ac:dyDescent="0.35">
      <c r="A13617" s="11">
        <v>43861</v>
      </c>
      <c r="B13617" t="s">
        <v>38</v>
      </c>
      <c r="C13617" s="5">
        <v>291.68</v>
      </c>
      <c r="D13617" s="26" t="str">
        <f>IF(E13617="","TOTAL","")</f>
        <v/>
      </c>
      <c r="E13617" t="s">
        <v>79</v>
      </c>
    </row>
    <row r="13618" spans="1:5" outlineLevel="2" x14ac:dyDescent="0.35">
      <c r="A13618" s="11">
        <v>43861</v>
      </c>
      <c r="B13618" t="s">
        <v>38</v>
      </c>
      <c r="C13618" s="5">
        <v>100.91</v>
      </c>
      <c r="D13618" s="26" t="str">
        <f>IF(E13618="","TOTAL","")</f>
        <v/>
      </c>
      <c r="E13618" t="s">
        <v>79</v>
      </c>
    </row>
    <row r="13619" spans="1:5" outlineLevel="2" x14ac:dyDescent="0.35">
      <c r="A13619" s="11">
        <v>43861</v>
      </c>
      <c r="B13619" t="s">
        <v>38</v>
      </c>
      <c r="C13619" s="5">
        <v>58.75</v>
      </c>
      <c r="D13619" s="26" t="str">
        <f>IF(E13619="","TOTAL","")</f>
        <v/>
      </c>
      <c r="E13619" t="s">
        <v>79</v>
      </c>
    </row>
    <row r="13620" spans="1:5" outlineLevel="2" x14ac:dyDescent="0.35">
      <c r="A13620" s="11">
        <v>43861</v>
      </c>
      <c r="B13620" t="s">
        <v>38</v>
      </c>
      <c r="C13620" s="5">
        <v>203.69</v>
      </c>
      <c r="D13620" s="26" t="str">
        <f>IF(E13620="","TOTAL","")</f>
        <v/>
      </c>
      <c r="E13620" t="s">
        <v>89</v>
      </c>
    </row>
    <row r="13621" spans="1:5" outlineLevel="2" x14ac:dyDescent="0.35">
      <c r="A13621" s="11">
        <v>43861</v>
      </c>
      <c r="B13621" t="s">
        <v>38</v>
      </c>
      <c r="C13621" s="5">
        <v>65.680000000000007</v>
      </c>
      <c r="D13621" s="26" t="str">
        <f>IF(E13621="","TOTAL","")</f>
        <v/>
      </c>
      <c r="E13621" t="s">
        <v>79</v>
      </c>
    </row>
    <row r="13622" spans="1:5" outlineLevel="2" x14ac:dyDescent="0.35">
      <c r="A13622" s="11">
        <v>43861</v>
      </c>
      <c r="B13622" t="s">
        <v>38</v>
      </c>
      <c r="C13622" s="5">
        <v>97.38</v>
      </c>
      <c r="D13622" s="26" t="str">
        <f>IF(E13622="","TOTAL","")</f>
        <v/>
      </c>
      <c r="E13622" t="s">
        <v>93</v>
      </c>
    </row>
    <row r="13623" spans="1:5" outlineLevel="1" x14ac:dyDescent="0.35">
      <c r="A13623" s="25">
        <f>A13622</f>
        <v>43861</v>
      </c>
      <c r="B13623" s="24" t="str">
        <f>B13622</f>
        <v>SAM'S CLUB DIRECT</v>
      </c>
      <c r="C13623" s="26">
        <f>SUBTOTAL(9,C13576:C13622)</f>
        <v>10630.889999999998</v>
      </c>
      <c r="D13623" s="26" t="str">
        <f>IF(E13623="","TOTAL","")</f>
        <v>TOTAL</v>
      </c>
    </row>
    <row r="13624" spans="1:5" outlineLevel="2" x14ac:dyDescent="0.35">
      <c r="A13624" s="11">
        <v>43861</v>
      </c>
      <c r="B13624" t="s">
        <v>805</v>
      </c>
      <c r="C13624" s="5">
        <v>1300</v>
      </c>
      <c r="D13624" s="26" t="str">
        <f>IF(E13624="","TOTAL","")</f>
        <v/>
      </c>
      <c r="E13624" t="s">
        <v>99</v>
      </c>
    </row>
    <row r="13625" spans="1:5" outlineLevel="1" x14ac:dyDescent="0.35">
      <c r="A13625" s="25">
        <f>A13624</f>
        <v>43861</v>
      </c>
      <c r="B13625" s="24" t="str">
        <f>B13624</f>
        <v>SAMS LIMOUSINE &amp; TRANSPORTATION INC</v>
      </c>
      <c r="C13625" s="26">
        <f>SUBTOTAL(9,C13624:C13624)</f>
        <v>1300</v>
      </c>
      <c r="D13625" s="26" t="str">
        <f>IF(E13625="","TOTAL","")</f>
        <v>TOTAL</v>
      </c>
    </row>
    <row r="13626" spans="1:5" outlineLevel="2" x14ac:dyDescent="0.35">
      <c r="A13626" s="11">
        <v>43861</v>
      </c>
      <c r="B13626" t="s">
        <v>943</v>
      </c>
      <c r="C13626" s="5">
        <v>472.5</v>
      </c>
      <c r="D13626" s="26" t="str">
        <f>IF(E13626="","TOTAL","")</f>
        <v/>
      </c>
      <c r="E13626" t="s">
        <v>77</v>
      </c>
    </row>
    <row r="13627" spans="1:5" outlineLevel="1" x14ac:dyDescent="0.35">
      <c r="A13627" s="25">
        <f>A13626</f>
        <v>43861</v>
      </c>
      <c r="B13627" s="24" t="str">
        <f>B13626</f>
        <v>MICHAEL B SANDERS</v>
      </c>
      <c r="C13627" s="26">
        <f>SUBTOTAL(9,C13626:C13626)</f>
        <v>472.5</v>
      </c>
      <c r="D13627" s="26" t="str">
        <f>IF(E13627="","TOTAL","")</f>
        <v>TOTAL</v>
      </c>
    </row>
    <row r="13628" spans="1:5" outlineLevel="2" x14ac:dyDescent="0.35">
      <c r="A13628" s="11">
        <v>43861</v>
      </c>
      <c r="B13628" t="s">
        <v>2214</v>
      </c>
      <c r="C13628" s="5">
        <v>135</v>
      </c>
      <c r="D13628" s="26" t="str">
        <f>IF(E13628="","TOTAL","")</f>
        <v/>
      </c>
      <c r="E13628" t="s">
        <v>77</v>
      </c>
    </row>
    <row r="13629" spans="1:5" outlineLevel="1" x14ac:dyDescent="0.35">
      <c r="A13629" s="25">
        <f>A13628</f>
        <v>43861</v>
      </c>
      <c r="B13629" s="24" t="str">
        <f>B13628</f>
        <v>MICHAEL SASAKI</v>
      </c>
      <c r="C13629" s="26">
        <f>SUBTOTAL(9,C13628:C13628)</f>
        <v>135</v>
      </c>
      <c r="D13629" s="26" t="str">
        <f>IF(E13629="","TOTAL","")</f>
        <v>TOTAL</v>
      </c>
    </row>
    <row r="13630" spans="1:5" outlineLevel="2" x14ac:dyDescent="0.35">
      <c r="A13630" s="11">
        <v>43861</v>
      </c>
      <c r="B13630" t="s">
        <v>217</v>
      </c>
      <c r="C13630" s="5">
        <v>514.32000000000005</v>
      </c>
      <c r="D13630" s="26" t="str">
        <f>IF(E13630="","TOTAL","")</f>
        <v/>
      </c>
      <c r="E13630" t="s">
        <v>80</v>
      </c>
    </row>
    <row r="13631" spans="1:5" outlineLevel="1" x14ac:dyDescent="0.35">
      <c r="A13631" s="25">
        <f>A13630</f>
        <v>43861</v>
      </c>
      <c r="B13631" s="24" t="str">
        <f>B13630</f>
        <v>SCHOLASTIC BOOK FAIRS</v>
      </c>
      <c r="C13631" s="26">
        <f>SUBTOTAL(9,C13630:C13630)</f>
        <v>514.32000000000005</v>
      </c>
      <c r="D13631" s="26" t="str">
        <f>IF(E13631="","TOTAL","")</f>
        <v>TOTAL</v>
      </c>
    </row>
    <row r="13632" spans="1:5" outlineLevel="2" x14ac:dyDescent="0.35">
      <c r="A13632" s="11">
        <v>43861</v>
      </c>
      <c r="B13632" t="s">
        <v>39</v>
      </c>
      <c r="C13632" s="5">
        <v>37.950000000000003</v>
      </c>
      <c r="D13632" s="26" t="str">
        <f>IF(E13632="","TOTAL","")</f>
        <v/>
      </c>
      <c r="E13632" t="s">
        <v>80</v>
      </c>
    </row>
    <row r="13633" spans="1:5" outlineLevel="1" x14ac:dyDescent="0.35">
      <c r="A13633" s="25">
        <f>A13632</f>
        <v>43861</v>
      </c>
      <c r="B13633" s="24" t="str">
        <f>B13632</f>
        <v>SCHOLASTIC INC</v>
      </c>
      <c r="C13633" s="26">
        <f>SUBTOTAL(9,C13632:C13632)</f>
        <v>37.950000000000003</v>
      </c>
      <c r="D13633" s="26" t="str">
        <f>IF(E13633="","TOTAL","")</f>
        <v>TOTAL</v>
      </c>
    </row>
    <row r="13634" spans="1:5" outlineLevel="2" x14ac:dyDescent="0.35">
      <c r="A13634" s="11">
        <v>43861</v>
      </c>
      <c r="B13634" t="s">
        <v>39</v>
      </c>
      <c r="C13634" s="5">
        <v>76.010000000000005</v>
      </c>
      <c r="D13634" s="26" t="str">
        <f>IF(E13634="","TOTAL","")</f>
        <v/>
      </c>
      <c r="E13634" t="s">
        <v>80</v>
      </c>
    </row>
    <row r="13635" spans="1:5" outlineLevel="2" x14ac:dyDescent="0.35">
      <c r="A13635" s="11">
        <v>43861</v>
      </c>
      <c r="B13635" t="s">
        <v>39</v>
      </c>
      <c r="C13635" s="5">
        <v>3021.32</v>
      </c>
      <c r="D13635" s="26" t="str">
        <f>IF(E13635="","TOTAL","")</f>
        <v/>
      </c>
      <c r="E13635" t="s">
        <v>80</v>
      </c>
    </row>
    <row r="13636" spans="1:5" outlineLevel="2" x14ac:dyDescent="0.35">
      <c r="A13636" s="11">
        <v>43861</v>
      </c>
      <c r="B13636" t="s">
        <v>39</v>
      </c>
      <c r="C13636" s="5">
        <v>1765.5</v>
      </c>
      <c r="D13636" s="26" t="str">
        <f>IF(E13636="","TOTAL","")</f>
        <v/>
      </c>
      <c r="E13636" t="s">
        <v>80</v>
      </c>
    </row>
    <row r="13637" spans="1:5" outlineLevel="2" x14ac:dyDescent="0.35">
      <c r="A13637" s="11">
        <v>43861</v>
      </c>
      <c r="B13637" t="s">
        <v>39</v>
      </c>
      <c r="C13637" s="5">
        <v>933.9</v>
      </c>
      <c r="D13637" s="26" t="str">
        <f>IF(E13637="","TOTAL","")</f>
        <v/>
      </c>
      <c r="E13637" t="s">
        <v>80</v>
      </c>
    </row>
    <row r="13638" spans="1:5" outlineLevel="2" x14ac:dyDescent="0.35">
      <c r="A13638" s="11">
        <v>43861</v>
      </c>
      <c r="B13638" t="s">
        <v>39</v>
      </c>
      <c r="C13638" s="5">
        <v>188.1</v>
      </c>
      <c r="D13638" s="26" t="str">
        <f>IF(E13638="","TOTAL","")</f>
        <v/>
      </c>
      <c r="E13638" t="s">
        <v>80</v>
      </c>
    </row>
    <row r="13639" spans="1:5" outlineLevel="1" x14ac:dyDescent="0.35">
      <c r="A13639" s="25">
        <f>A13638</f>
        <v>43861</v>
      </c>
      <c r="B13639" s="24" t="str">
        <f>B13638</f>
        <v>SCHOLASTIC INC</v>
      </c>
      <c r="C13639" s="26">
        <f>SUBTOTAL(9,C13634:C13638)</f>
        <v>5984.83</v>
      </c>
      <c r="D13639" s="26" t="str">
        <f>IF(E13639="","TOTAL","")</f>
        <v>TOTAL</v>
      </c>
    </row>
    <row r="13640" spans="1:5" outlineLevel="2" x14ac:dyDescent="0.35">
      <c r="A13640" s="11">
        <v>43861</v>
      </c>
      <c r="B13640" t="s">
        <v>217</v>
      </c>
      <c r="C13640" s="5">
        <v>3509.5</v>
      </c>
      <c r="D13640" s="26" t="str">
        <f>IF(E13640="","TOTAL","")</f>
        <v/>
      </c>
      <c r="E13640" t="s">
        <v>80</v>
      </c>
    </row>
    <row r="13641" spans="1:5" outlineLevel="1" x14ac:dyDescent="0.35">
      <c r="A13641" s="25">
        <f>A13640</f>
        <v>43861</v>
      </c>
      <c r="B13641" s="24" t="str">
        <f>B13640</f>
        <v>SCHOLASTIC BOOK FAIRS</v>
      </c>
      <c r="C13641" s="26">
        <f>SUBTOTAL(9,C13640:C13640)</f>
        <v>3509.5</v>
      </c>
      <c r="D13641" s="26" t="str">
        <f>IF(E13641="","TOTAL","")</f>
        <v>TOTAL</v>
      </c>
    </row>
    <row r="13642" spans="1:5" outlineLevel="2" x14ac:dyDescent="0.35">
      <c r="A13642" s="11">
        <v>43861</v>
      </c>
      <c r="B13642" t="s">
        <v>165</v>
      </c>
      <c r="C13642" s="5">
        <v>34015.53</v>
      </c>
      <c r="D13642" s="26" t="str">
        <f>IF(E13642="","TOTAL","")</f>
        <v/>
      </c>
      <c r="E13642" t="s">
        <v>420</v>
      </c>
    </row>
    <row r="13643" spans="1:5" outlineLevel="2" x14ac:dyDescent="0.35">
      <c r="A13643" s="11">
        <v>43861</v>
      </c>
      <c r="B13643" t="s">
        <v>165</v>
      </c>
      <c r="C13643" s="5">
        <v>182.22</v>
      </c>
      <c r="D13643" s="26" t="str">
        <f>IF(E13643="","TOTAL","")</f>
        <v/>
      </c>
      <c r="E13643" t="s">
        <v>80</v>
      </c>
    </row>
    <row r="13644" spans="1:5" outlineLevel="2" x14ac:dyDescent="0.35">
      <c r="A13644" s="11">
        <v>43861</v>
      </c>
      <c r="B13644" t="s">
        <v>165</v>
      </c>
      <c r="C13644" s="5">
        <v>1569.7</v>
      </c>
      <c r="D13644" s="26" t="str">
        <f>IF(E13644="","TOTAL","")</f>
        <v/>
      </c>
      <c r="E13644" t="s">
        <v>80</v>
      </c>
    </row>
    <row r="13645" spans="1:5" outlineLevel="2" x14ac:dyDescent="0.35">
      <c r="A13645" s="11">
        <v>43861</v>
      </c>
      <c r="B13645" t="s">
        <v>165</v>
      </c>
      <c r="C13645" s="5">
        <v>3168.51</v>
      </c>
      <c r="D13645" s="26" t="str">
        <f>IF(E13645="","TOTAL","")</f>
        <v/>
      </c>
      <c r="E13645" t="s">
        <v>80</v>
      </c>
    </row>
    <row r="13646" spans="1:5" outlineLevel="1" x14ac:dyDescent="0.35">
      <c r="A13646" s="25">
        <f>A13645</f>
        <v>43861</v>
      </c>
      <c r="B13646" s="24" t="str">
        <f>B13645</f>
        <v>SEBCO BOOKS</v>
      </c>
      <c r="C13646" s="26">
        <f>SUBTOTAL(9,C13642:C13645)</f>
        <v>38935.96</v>
      </c>
      <c r="D13646" s="26" t="str">
        <f>IF(E13646="","TOTAL","")</f>
        <v>TOTAL</v>
      </c>
    </row>
    <row r="13647" spans="1:5" outlineLevel="2" x14ac:dyDescent="0.35">
      <c r="A13647" s="11">
        <v>43861</v>
      </c>
      <c r="B13647" t="s">
        <v>2215</v>
      </c>
      <c r="C13647" s="5">
        <v>492.5</v>
      </c>
      <c r="D13647" s="26" t="str">
        <f>IF(E13647="","TOTAL","")</f>
        <v/>
      </c>
      <c r="E13647" t="s">
        <v>99</v>
      </c>
    </row>
    <row r="13648" spans="1:5" outlineLevel="1" x14ac:dyDescent="0.35">
      <c r="A13648" s="25">
        <f>A13647</f>
        <v>43861</v>
      </c>
      <c r="B13648" s="24" t="str">
        <f>B13647</f>
        <v>SEVEN LAKES SPEECH &amp; DEBATE BOOSTER CLUB</v>
      </c>
      <c r="C13648" s="26">
        <f>SUBTOTAL(9,C13647:C13647)</f>
        <v>492.5</v>
      </c>
      <c r="D13648" s="26" t="str">
        <f>IF(E13648="","TOTAL","")</f>
        <v>TOTAL</v>
      </c>
    </row>
    <row r="13649" spans="1:5" outlineLevel="2" x14ac:dyDescent="0.35">
      <c r="A13649" s="11">
        <v>43861</v>
      </c>
      <c r="B13649" t="s">
        <v>334</v>
      </c>
      <c r="C13649" s="5">
        <v>125</v>
      </c>
      <c r="D13649" s="26" t="str">
        <f>IF(E13649="","TOTAL","")</f>
        <v/>
      </c>
      <c r="E13649" t="s">
        <v>77</v>
      </c>
    </row>
    <row r="13650" spans="1:5" outlineLevel="1" x14ac:dyDescent="0.35">
      <c r="A13650" s="25">
        <f>A13649</f>
        <v>43861</v>
      </c>
      <c r="B13650" s="24" t="str">
        <f>B13649</f>
        <v>TIMOTHY J SEVERSON</v>
      </c>
      <c r="C13650" s="26">
        <f>SUBTOTAL(9,C13649:C13649)</f>
        <v>125</v>
      </c>
      <c r="D13650" s="26" t="str">
        <f>IF(E13650="","TOTAL","")</f>
        <v>TOTAL</v>
      </c>
    </row>
    <row r="13651" spans="1:5" outlineLevel="2" x14ac:dyDescent="0.35">
      <c r="A13651" s="11">
        <v>43861</v>
      </c>
      <c r="B13651" t="s">
        <v>949</v>
      </c>
      <c r="C13651" s="5">
        <v>115</v>
      </c>
      <c r="D13651" s="26" t="str">
        <f>IF(E13651="","TOTAL","")</f>
        <v/>
      </c>
      <c r="E13651" t="s">
        <v>77</v>
      </c>
    </row>
    <row r="13652" spans="1:5" outlineLevel="2" x14ac:dyDescent="0.35">
      <c r="A13652" s="11">
        <v>43861</v>
      </c>
      <c r="B13652" t="s">
        <v>949</v>
      </c>
      <c r="C13652" s="5">
        <v>115</v>
      </c>
      <c r="D13652" s="26" t="str">
        <f>IF(E13652="","TOTAL","")</f>
        <v/>
      </c>
      <c r="E13652" t="s">
        <v>77</v>
      </c>
    </row>
    <row r="13653" spans="1:5" outlineLevel="1" x14ac:dyDescent="0.35">
      <c r="A13653" s="25">
        <f>A13652</f>
        <v>43861</v>
      </c>
      <c r="B13653" s="24" t="str">
        <f>B13652</f>
        <v>BYRON SHANNON</v>
      </c>
      <c r="C13653" s="26">
        <f>SUBTOTAL(9,C13651:C13652)</f>
        <v>230</v>
      </c>
      <c r="D13653" s="26" t="str">
        <f>IF(E13653="","TOTAL","")</f>
        <v>TOTAL</v>
      </c>
    </row>
    <row r="13654" spans="1:5" outlineLevel="2" x14ac:dyDescent="0.35">
      <c r="A13654" s="11">
        <v>43861</v>
      </c>
      <c r="B13654" t="s">
        <v>641</v>
      </c>
      <c r="C13654" s="5">
        <v>135</v>
      </c>
      <c r="D13654" s="26" t="str">
        <f>IF(E13654="","TOTAL","")</f>
        <v/>
      </c>
      <c r="E13654" t="s">
        <v>77</v>
      </c>
    </row>
    <row r="13655" spans="1:5" outlineLevel="1" x14ac:dyDescent="0.35">
      <c r="A13655" s="25">
        <f>A13654</f>
        <v>43861</v>
      </c>
      <c r="B13655" s="24" t="str">
        <f>B13654</f>
        <v>WILLIS SHANNON</v>
      </c>
      <c r="C13655" s="26">
        <f>SUBTOTAL(9,C13654:C13654)</f>
        <v>135</v>
      </c>
      <c r="D13655" s="26" t="str">
        <f>IF(E13655="","TOTAL","")</f>
        <v>TOTAL</v>
      </c>
    </row>
    <row r="13656" spans="1:5" outlineLevel="2" x14ac:dyDescent="0.35">
      <c r="A13656" s="11">
        <v>43861</v>
      </c>
      <c r="B13656" t="s">
        <v>292</v>
      </c>
      <c r="C13656" s="5">
        <v>150</v>
      </c>
      <c r="D13656" s="26" t="str">
        <f>IF(E13656="","TOTAL","")</f>
        <v/>
      </c>
      <c r="E13656" t="s">
        <v>77</v>
      </c>
    </row>
    <row r="13657" spans="1:5" outlineLevel="1" x14ac:dyDescent="0.35">
      <c r="A13657" s="25">
        <f>A13656</f>
        <v>43861</v>
      </c>
      <c r="B13657" s="24" t="str">
        <f>B13656</f>
        <v>SHARPER TRANSLATION SERVICES INC</v>
      </c>
      <c r="C13657" s="26">
        <f>SUBTOTAL(9,C13656:C13656)</f>
        <v>150</v>
      </c>
      <c r="D13657" s="26" t="str">
        <f>IF(E13657="","TOTAL","")</f>
        <v>TOTAL</v>
      </c>
    </row>
    <row r="13658" spans="1:5" outlineLevel="2" x14ac:dyDescent="0.35">
      <c r="A13658" s="11">
        <v>43861</v>
      </c>
      <c r="B13658" t="s">
        <v>808</v>
      </c>
      <c r="C13658" s="5">
        <v>115</v>
      </c>
      <c r="D13658" s="26" t="str">
        <f>IF(E13658="","TOTAL","")</f>
        <v/>
      </c>
      <c r="E13658" t="s">
        <v>77</v>
      </c>
    </row>
    <row r="13659" spans="1:5" outlineLevel="1" x14ac:dyDescent="0.35">
      <c r="A13659" s="25">
        <f>A13658</f>
        <v>43861</v>
      </c>
      <c r="B13659" s="24" t="str">
        <f>B13658</f>
        <v>DAVID SHAW</v>
      </c>
      <c r="C13659" s="26">
        <f>SUBTOTAL(9,C13658:C13658)</f>
        <v>115</v>
      </c>
      <c r="D13659" s="26" t="str">
        <f>IF(E13659="","TOTAL","")</f>
        <v>TOTAL</v>
      </c>
    </row>
    <row r="13660" spans="1:5" outlineLevel="2" x14ac:dyDescent="0.35">
      <c r="A13660" s="11">
        <v>43861</v>
      </c>
      <c r="B13660" t="s">
        <v>1661</v>
      </c>
      <c r="C13660" s="5">
        <v>213.8</v>
      </c>
      <c r="D13660" s="26" t="str">
        <f>IF(E13660="","TOTAL","")</f>
        <v/>
      </c>
      <c r="E13660" t="s">
        <v>81</v>
      </c>
    </row>
    <row r="13661" spans="1:5" outlineLevel="2" x14ac:dyDescent="0.35">
      <c r="A13661" s="11">
        <v>43861</v>
      </c>
      <c r="B13661" t="s">
        <v>1661</v>
      </c>
      <c r="C13661" s="5">
        <v>427.6</v>
      </c>
      <c r="D13661" s="26" t="str">
        <f>IF(E13661="","TOTAL","")</f>
        <v/>
      </c>
      <c r="E13661" t="s">
        <v>81</v>
      </c>
    </row>
    <row r="13662" spans="1:5" outlineLevel="2" x14ac:dyDescent="0.35">
      <c r="A13662" s="11">
        <v>43861</v>
      </c>
      <c r="B13662" t="s">
        <v>1661</v>
      </c>
      <c r="C13662" s="5">
        <v>76.8</v>
      </c>
      <c r="D13662" s="26" t="str">
        <f>IF(E13662="","TOTAL","")</f>
        <v/>
      </c>
      <c r="E13662" t="s">
        <v>81</v>
      </c>
    </row>
    <row r="13663" spans="1:5" outlineLevel="2" x14ac:dyDescent="0.35">
      <c r="A13663" s="11">
        <v>43861</v>
      </c>
      <c r="B13663" t="s">
        <v>1661</v>
      </c>
      <c r="C13663" s="5">
        <v>220.31</v>
      </c>
      <c r="D13663" s="26" t="str">
        <f>IF(E13663="","TOTAL","")</f>
        <v/>
      </c>
      <c r="E13663" t="s">
        <v>81</v>
      </c>
    </row>
    <row r="13664" spans="1:5" outlineLevel="1" x14ac:dyDescent="0.35">
      <c r="A13664" s="25">
        <f>A13663</f>
        <v>43861</v>
      </c>
      <c r="B13664" s="24" t="str">
        <f>B13663</f>
        <v>SHERWIN WILLIAMS</v>
      </c>
      <c r="C13664" s="26">
        <f>SUBTOTAL(9,C13660:C13663)</f>
        <v>938.51</v>
      </c>
      <c r="D13664" s="26" t="str">
        <f>IF(E13664="","TOTAL","")</f>
        <v>TOTAL</v>
      </c>
    </row>
    <row r="13665" spans="1:5" outlineLevel="2" x14ac:dyDescent="0.35">
      <c r="A13665" s="11">
        <v>43861</v>
      </c>
      <c r="B13665" t="s">
        <v>322</v>
      </c>
      <c r="C13665" s="5">
        <v>104.98</v>
      </c>
      <c r="D13665" s="26" t="str">
        <f>IF(E13665="","TOTAL","")</f>
        <v/>
      </c>
      <c r="E13665" t="s">
        <v>89</v>
      </c>
    </row>
    <row r="13666" spans="1:5" outlineLevel="1" x14ac:dyDescent="0.35">
      <c r="A13666" s="25">
        <f>A13665</f>
        <v>43861</v>
      </c>
      <c r="B13666" s="24" t="str">
        <f>B13665</f>
        <v>SHIPLEY DONUTS</v>
      </c>
      <c r="C13666" s="26">
        <f>SUBTOTAL(9,C13665:C13665)</f>
        <v>104.98</v>
      </c>
      <c r="D13666" s="26" t="str">
        <f>IF(E13666="","TOTAL","")</f>
        <v>TOTAL</v>
      </c>
    </row>
    <row r="13667" spans="1:5" outlineLevel="2" x14ac:dyDescent="0.35">
      <c r="A13667" s="11">
        <v>43861</v>
      </c>
      <c r="B13667" t="s">
        <v>2216</v>
      </c>
      <c r="C13667" s="5">
        <v>1587.04</v>
      </c>
      <c r="D13667" s="26" t="str">
        <f>IF(E13667="","TOTAL","")</f>
        <v/>
      </c>
      <c r="E13667" t="s">
        <v>99</v>
      </c>
    </row>
    <row r="13668" spans="1:5" outlineLevel="1" x14ac:dyDescent="0.35">
      <c r="A13668" s="25">
        <f>A13667</f>
        <v>43861</v>
      </c>
      <c r="B13668" s="24" t="str">
        <f>B13667</f>
        <v>EMERALD BEACH HOTEL</v>
      </c>
      <c r="C13668" s="26">
        <f>SUBTOTAL(9,C13667:C13667)</f>
        <v>1587.04</v>
      </c>
      <c r="D13668" s="26" t="str">
        <f>IF(E13668="","TOTAL","")</f>
        <v>TOTAL</v>
      </c>
    </row>
    <row r="13669" spans="1:5" outlineLevel="2" x14ac:dyDescent="0.35">
      <c r="A13669" s="11">
        <v>43861</v>
      </c>
      <c r="B13669" t="s">
        <v>207</v>
      </c>
      <c r="C13669" s="5">
        <v>2599.84</v>
      </c>
      <c r="D13669" s="26" t="str">
        <f>IF(E13669="","TOTAL","")</f>
        <v/>
      </c>
      <c r="E13669" t="s">
        <v>105</v>
      </c>
    </row>
    <row r="13670" spans="1:5" outlineLevel="2" x14ac:dyDescent="0.35">
      <c r="A13670" s="11">
        <v>43861</v>
      </c>
      <c r="B13670" t="s">
        <v>207</v>
      </c>
      <c r="C13670" s="5">
        <v>1917.53</v>
      </c>
      <c r="D13670" s="26" t="str">
        <f>IF(E13670="","TOTAL","")</f>
        <v/>
      </c>
      <c r="E13670" t="s">
        <v>105</v>
      </c>
    </row>
    <row r="13671" spans="1:5" outlineLevel="1" x14ac:dyDescent="0.35">
      <c r="A13671" s="25">
        <f>A13670</f>
        <v>43861</v>
      </c>
      <c r="B13671" s="24" t="str">
        <f>B13670</f>
        <v>SIENERGY LP</v>
      </c>
      <c r="C13671" s="26">
        <f>SUBTOTAL(9,C13669:C13670)</f>
        <v>4517.37</v>
      </c>
      <c r="D13671" s="26" t="str">
        <f>IF(E13671="","TOTAL","")</f>
        <v>TOTAL</v>
      </c>
    </row>
    <row r="13672" spans="1:5" outlineLevel="2" x14ac:dyDescent="0.35">
      <c r="A13672" s="11">
        <v>43861</v>
      </c>
      <c r="B13672" t="s">
        <v>2217</v>
      </c>
      <c r="C13672" s="5">
        <v>192</v>
      </c>
      <c r="D13672" s="26" t="str">
        <f>IF(E13672="","TOTAL","")</f>
        <v/>
      </c>
      <c r="E13672" t="s">
        <v>77</v>
      </c>
    </row>
    <row r="13673" spans="1:5" outlineLevel="1" x14ac:dyDescent="0.35">
      <c r="A13673" s="25">
        <f>A13672</f>
        <v>43861</v>
      </c>
      <c r="B13673" s="24" t="str">
        <f>B13672</f>
        <v>SIGNATURE DRY CLEANERS</v>
      </c>
      <c r="C13673" s="26">
        <f>SUBTOTAL(9,C13672:C13672)</f>
        <v>192</v>
      </c>
      <c r="D13673" s="26" t="str">
        <f>IF(E13673="","TOTAL","")</f>
        <v>TOTAL</v>
      </c>
    </row>
    <row r="13674" spans="1:5" outlineLevel="2" x14ac:dyDescent="0.35">
      <c r="A13674" s="11">
        <v>43861</v>
      </c>
      <c r="B13674" t="s">
        <v>2217</v>
      </c>
      <c r="C13674" s="5">
        <v>1330</v>
      </c>
      <c r="D13674" s="26" t="str">
        <f>IF(E13674="","TOTAL","")</f>
        <v/>
      </c>
      <c r="E13674" t="s">
        <v>77</v>
      </c>
    </row>
    <row r="13675" spans="1:5" outlineLevel="1" x14ac:dyDescent="0.35">
      <c r="A13675" s="25">
        <f>A13674</f>
        <v>43861</v>
      </c>
      <c r="B13675" s="24" t="str">
        <f>B13674</f>
        <v>SIGNATURE DRY CLEANERS</v>
      </c>
      <c r="C13675" s="26">
        <f>SUBTOTAL(9,C13674:C13674)</f>
        <v>1330</v>
      </c>
      <c r="D13675" s="26" t="str">
        <f>IF(E13675="","TOTAL","")</f>
        <v>TOTAL</v>
      </c>
    </row>
    <row r="13676" spans="1:5" outlineLevel="2" x14ac:dyDescent="0.35">
      <c r="A13676" s="11">
        <v>43861</v>
      </c>
      <c r="B13676" t="s">
        <v>810</v>
      </c>
      <c r="C13676" s="5">
        <v>135</v>
      </c>
      <c r="D13676" s="26" t="str">
        <f>IF(E13676="","TOTAL","")</f>
        <v/>
      </c>
      <c r="E13676" t="s">
        <v>77</v>
      </c>
    </row>
    <row r="13677" spans="1:5" outlineLevel="1" x14ac:dyDescent="0.35">
      <c r="A13677" s="25">
        <f>A13676</f>
        <v>43861</v>
      </c>
      <c r="B13677" s="24" t="str">
        <f>B13676</f>
        <v>CANARY SIMMONS</v>
      </c>
      <c r="C13677" s="26">
        <f>SUBTOTAL(9,C13676:C13676)</f>
        <v>135</v>
      </c>
      <c r="D13677" s="26" t="str">
        <f>IF(E13677="","TOTAL","")</f>
        <v>TOTAL</v>
      </c>
    </row>
    <row r="13678" spans="1:5" outlineLevel="2" x14ac:dyDescent="0.35">
      <c r="A13678" s="11">
        <v>43861</v>
      </c>
      <c r="B13678" t="s">
        <v>2218</v>
      </c>
      <c r="C13678" s="5">
        <v>275</v>
      </c>
      <c r="D13678" s="26" t="str">
        <f>IF(E13678="","TOTAL","")</f>
        <v/>
      </c>
      <c r="E13678" t="s">
        <v>97</v>
      </c>
    </row>
    <row r="13679" spans="1:5" outlineLevel="2" x14ac:dyDescent="0.35">
      <c r="A13679" s="11">
        <v>43861</v>
      </c>
      <c r="B13679" t="s">
        <v>2218</v>
      </c>
      <c r="C13679" s="5">
        <v>275</v>
      </c>
      <c r="D13679" s="26" t="str">
        <f>IF(E13679="","TOTAL","")</f>
        <v/>
      </c>
      <c r="E13679" t="s">
        <v>82</v>
      </c>
    </row>
    <row r="13680" spans="1:5" outlineLevel="1" x14ac:dyDescent="0.35">
      <c r="A13680" s="25">
        <f>A13679</f>
        <v>43861</v>
      </c>
      <c r="B13680" s="24" t="str">
        <f>B13679</f>
        <v>SIMON YOUTH FOUNDATION INC</v>
      </c>
      <c r="C13680" s="26">
        <f>SUBTOTAL(9,C13678:C13679)</f>
        <v>550</v>
      </c>
      <c r="D13680" s="26" t="str">
        <f>IF(E13680="","TOTAL","")</f>
        <v>TOTAL</v>
      </c>
    </row>
    <row r="13681" spans="1:5" outlineLevel="2" x14ac:dyDescent="0.35">
      <c r="A13681" s="11">
        <v>43861</v>
      </c>
      <c r="B13681" t="s">
        <v>1664</v>
      </c>
      <c r="C13681" s="5">
        <v>125</v>
      </c>
      <c r="D13681" s="26" t="str">
        <f>IF(E13681="","TOTAL","")</f>
        <v/>
      </c>
      <c r="E13681" t="s">
        <v>77</v>
      </c>
    </row>
    <row r="13682" spans="1:5" outlineLevel="2" x14ac:dyDescent="0.35">
      <c r="A13682" s="11">
        <v>43861</v>
      </c>
      <c r="B13682" t="s">
        <v>1664</v>
      </c>
      <c r="C13682" s="5">
        <v>125</v>
      </c>
      <c r="D13682" s="26" t="str">
        <f>IF(E13682="","TOTAL","")</f>
        <v/>
      </c>
      <c r="E13682" t="s">
        <v>77</v>
      </c>
    </row>
    <row r="13683" spans="1:5" outlineLevel="1" x14ac:dyDescent="0.35">
      <c r="A13683" s="25">
        <f>A13682</f>
        <v>43861</v>
      </c>
      <c r="B13683" s="24" t="str">
        <f>B13682</f>
        <v>KAREN SLOTTER</v>
      </c>
      <c r="C13683" s="26">
        <f>SUBTOTAL(9,C13681:C13682)</f>
        <v>250</v>
      </c>
      <c r="D13683" s="26" t="str">
        <f>IF(E13683="","TOTAL","")</f>
        <v>TOTAL</v>
      </c>
    </row>
    <row r="13684" spans="1:5" outlineLevel="2" x14ac:dyDescent="0.35">
      <c r="A13684" s="11">
        <v>43861</v>
      </c>
      <c r="B13684" t="s">
        <v>1983</v>
      </c>
      <c r="C13684" s="5">
        <v>115</v>
      </c>
      <c r="D13684" s="26" t="str">
        <f>IF(E13684="","TOTAL","")</f>
        <v/>
      </c>
      <c r="E13684" t="s">
        <v>77</v>
      </c>
    </row>
    <row r="13685" spans="1:5" outlineLevel="1" x14ac:dyDescent="0.35">
      <c r="A13685" s="25">
        <f>A13684</f>
        <v>43861</v>
      </c>
      <c r="B13685" s="24" t="str">
        <f>B13684</f>
        <v>HOWARD SMITH</v>
      </c>
      <c r="C13685" s="26">
        <f>SUBTOTAL(9,C13684:C13684)</f>
        <v>115</v>
      </c>
      <c r="D13685" s="26" t="str">
        <f>IF(E13685="","TOTAL","")</f>
        <v>TOTAL</v>
      </c>
    </row>
    <row r="13686" spans="1:5" outlineLevel="2" x14ac:dyDescent="0.35">
      <c r="A13686" s="11">
        <v>43861</v>
      </c>
      <c r="B13686" t="s">
        <v>951</v>
      </c>
      <c r="C13686" s="5">
        <v>250</v>
      </c>
      <c r="D13686" s="26" t="str">
        <f>IF(E13686="","TOTAL","")</f>
        <v/>
      </c>
      <c r="E13686" t="s">
        <v>79</v>
      </c>
    </row>
    <row r="13687" spans="1:5" outlineLevel="1" x14ac:dyDescent="0.35">
      <c r="A13687" s="25">
        <f>A13686</f>
        <v>43861</v>
      </c>
      <c r="B13687" s="24" t="str">
        <f>B13686</f>
        <v>PLANO SPORTS SOCCER INC</v>
      </c>
      <c r="C13687" s="26">
        <f>SUBTOTAL(9,C13686:C13686)</f>
        <v>250</v>
      </c>
      <c r="D13687" s="26" t="str">
        <f>IF(E13687="","TOTAL","")</f>
        <v>TOTAL</v>
      </c>
    </row>
    <row r="13688" spans="1:5" outlineLevel="2" x14ac:dyDescent="0.35">
      <c r="A13688" s="11">
        <v>43861</v>
      </c>
      <c r="B13688" t="s">
        <v>952</v>
      </c>
      <c r="C13688" s="5">
        <v>440.74</v>
      </c>
      <c r="D13688" s="26" t="str">
        <f>IF(E13688="","TOTAL","")</f>
        <v/>
      </c>
      <c r="E13688" t="s">
        <v>80</v>
      </c>
    </row>
    <row r="13689" spans="1:5" outlineLevel="1" x14ac:dyDescent="0.35">
      <c r="A13689" s="25">
        <f>A13688</f>
        <v>43861</v>
      </c>
      <c r="B13689" s="24" t="str">
        <f>B13688</f>
        <v>SOCIAL STUDIES SCHOOL SERVICE</v>
      </c>
      <c r="C13689" s="26">
        <f>SUBTOTAL(9,C13688:C13688)</f>
        <v>440.74</v>
      </c>
      <c r="D13689" s="26" t="str">
        <f>IF(E13689="","TOTAL","")</f>
        <v>TOTAL</v>
      </c>
    </row>
    <row r="13690" spans="1:5" outlineLevel="2" x14ac:dyDescent="0.35">
      <c r="A13690" s="11">
        <v>43861</v>
      </c>
      <c r="B13690" t="s">
        <v>2219</v>
      </c>
      <c r="C13690" s="5">
        <v>485.98</v>
      </c>
      <c r="D13690" s="26" t="str">
        <f>IF(E13690="","TOTAL","")</f>
        <v/>
      </c>
      <c r="E13690" t="s">
        <v>82</v>
      </c>
    </row>
    <row r="13691" spans="1:5" outlineLevel="1" x14ac:dyDescent="0.35">
      <c r="A13691" s="25">
        <f>A13690</f>
        <v>43861</v>
      </c>
      <c r="B13691" s="24" t="str">
        <f>B13690</f>
        <v>SOCIAL THINKING</v>
      </c>
      <c r="C13691" s="26">
        <f>SUBTOTAL(9,C13690:C13690)</f>
        <v>485.98</v>
      </c>
      <c r="D13691" s="26" t="str">
        <f>IF(E13691="","TOTAL","")</f>
        <v>TOTAL</v>
      </c>
    </row>
    <row r="13692" spans="1:5" outlineLevel="2" x14ac:dyDescent="0.35">
      <c r="A13692" s="11">
        <v>43861</v>
      </c>
      <c r="B13692" t="s">
        <v>558</v>
      </c>
      <c r="C13692" s="5">
        <v>2437.5</v>
      </c>
      <c r="D13692" s="26" t="str">
        <f>IF(E13692="","TOTAL","")</f>
        <v/>
      </c>
      <c r="E13692" t="s">
        <v>77</v>
      </c>
    </row>
    <row r="13693" spans="1:5" outlineLevel="2" x14ac:dyDescent="0.35">
      <c r="A13693" s="11">
        <v>43861</v>
      </c>
      <c r="B13693" t="s">
        <v>558</v>
      </c>
      <c r="C13693" s="5">
        <v>971.5</v>
      </c>
      <c r="D13693" s="26" t="str">
        <f>IF(E13693="","TOTAL","")</f>
        <v/>
      </c>
      <c r="E13693" t="s">
        <v>77</v>
      </c>
    </row>
    <row r="13694" spans="1:5" outlineLevel="2" x14ac:dyDescent="0.35">
      <c r="A13694" s="11">
        <v>43861</v>
      </c>
      <c r="B13694" t="s">
        <v>558</v>
      </c>
      <c r="C13694" s="5">
        <v>2437.5</v>
      </c>
      <c r="D13694" s="26" t="str">
        <f>IF(E13694="","TOTAL","")</f>
        <v/>
      </c>
      <c r="E13694" t="s">
        <v>77</v>
      </c>
    </row>
    <row r="13695" spans="1:5" outlineLevel="1" x14ac:dyDescent="0.35">
      <c r="A13695" s="25">
        <f>A13694</f>
        <v>43861</v>
      </c>
      <c r="B13695" s="24" t="str">
        <f>B13694</f>
        <v>SOLIANT HEALTH</v>
      </c>
      <c r="C13695" s="26">
        <f>SUBTOTAL(9,C13692:C13694)</f>
        <v>5846.5</v>
      </c>
      <c r="D13695" s="26" t="str">
        <f>IF(E13695="","TOTAL","")</f>
        <v>TOTAL</v>
      </c>
    </row>
    <row r="13696" spans="1:5" outlineLevel="2" x14ac:dyDescent="0.35">
      <c r="A13696" s="11">
        <v>43861</v>
      </c>
      <c r="B13696" t="s">
        <v>241</v>
      </c>
      <c r="C13696" s="5">
        <v>2230.5100000000002</v>
      </c>
      <c r="D13696" s="26" t="str">
        <f>IF(E13696="","TOTAL","")</f>
        <v/>
      </c>
      <c r="E13696" t="s">
        <v>80</v>
      </c>
    </row>
    <row r="13697" spans="1:5" outlineLevel="2" x14ac:dyDescent="0.35">
      <c r="A13697" s="11">
        <v>43861</v>
      </c>
      <c r="B13697" t="s">
        <v>241</v>
      </c>
      <c r="C13697" s="5">
        <v>5493.02</v>
      </c>
      <c r="D13697" s="26" t="str">
        <f>IF(E13697="","TOTAL","")</f>
        <v/>
      </c>
      <c r="E13697" t="s">
        <v>80</v>
      </c>
    </row>
    <row r="13698" spans="1:5" outlineLevel="1" x14ac:dyDescent="0.35">
      <c r="A13698" s="25">
        <f>A13697</f>
        <v>43861</v>
      </c>
      <c r="B13698" s="24" t="str">
        <f>B13697</f>
        <v>SCHOLASTIC BOOK FAIRS INC</v>
      </c>
      <c r="C13698" s="26">
        <f>SUBTOTAL(9,C13696:C13697)</f>
        <v>7723.5300000000007</v>
      </c>
      <c r="D13698" s="26" t="str">
        <f>IF(E13698="","TOTAL","")</f>
        <v>TOTAL</v>
      </c>
    </row>
    <row r="13699" spans="1:5" outlineLevel="2" x14ac:dyDescent="0.35">
      <c r="A13699" s="11">
        <v>43861</v>
      </c>
      <c r="B13699" t="s">
        <v>2220</v>
      </c>
      <c r="C13699" s="5">
        <v>299.95</v>
      </c>
      <c r="D13699" s="26" t="str">
        <f>IF(E13699="","TOTAL","")</f>
        <v/>
      </c>
      <c r="E13699" t="s">
        <v>82</v>
      </c>
    </row>
    <row r="13700" spans="1:5" outlineLevel="1" x14ac:dyDescent="0.35">
      <c r="A13700" s="25">
        <f>A13699</f>
        <v>43861</v>
      </c>
      <c r="B13700" s="24" t="str">
        <f>B13699</f>
        <v>SPACE CENTER HOUSTON</v>
      </c>
      <c r="C13700" s="26">
        <f>SUBTOTAL(9,C13699:C13699)</f>
        <v>299.95</v>
      </c>
      <c r="D13700" s="26" t="str">
        <f>IF(E13700="","TOTAL","")</f>
        <v>TOTAL</v>
      </c>
    </row>
    <row r="13701" spans="1:5" outlineLevel="2" x14ac:dyDescent="0.35">
      <c r="A13701" s="11">
        <v>43861</v>
      </c>
      <c r="B13701" t="s">
        <v>40</v>
      </c>
      <c r="C13701" s="5">
        <v>446.18</v>
      </c>
      <c r="D13701" s="26" t="str">
        <f>IF(E13701="","TOTAL","")</f>
        <v/>
      </c>
      <c r="E13701" t="s">
        <v>93</v>
      </c>
    </row>
    <row r="13702" spans="1:5" outlineLevel="1" x14ac:dyDescent="0.35">
      <c r="A13702" s="25">
        <f>A13701</f>
        <v>43861</v>
      </c>
      <c r="B13702" s="24" t="str">
        <f>B13701</f>
        <v>SPARKLETTS AND SIERRA SPRINGS</v>
      </c>
      <c r="C13702" s="26">
        <f>SUBTOTAL(9,C13701:C13701)</f>
        <v>446.18</v>
      </c>
      <c r="D13702" s="26" t="str">
        <f>IF(E13702="","TOTAL","")</f>
        <v>TOTAL</v>
      </c>
    </row>
    <row r="13703" spans="1:5" outlineLevel="2" x14ac:dyDescent="0.35">
      <c r="A13703" s="11">
        <v>43861</v>
      </c>
      <c r="B13703" t="s">
        <v>1371</v>
      </c>
      <c r="C13703" s="5">
        <v>135</v>
      </c>
      <c r="D13703" s="26" t="str">
        <f>IF(E13703="","TOTAL","")</f>
        <v/>
      </c>
      <c r="E13703" t="s">
        <v>77</v>
      </c>
    </row>
    <row r="13704" spans="1:5" outlineLevel="1" x14ac:dyDescent="0.35">
      <c r="A13704" s="25">
        <f>A13703</f>
        <v>43861</v>
      </c>
      <c r="B13704" s="24" t="str">
        <f>B13703</f>
        <v>JASON SPARKS</v>
      </c>
      <c r="C13704" s="26">
        <f>SUBTOTAL(9,C13703:C13703)</f>
        <v>135</v>
      </c>
      <c r="D13704" s="26" t="str">
        <f>IF(E13704="","TOTAL","")</f>
        <v>TOTAL</v>
      </c>
    </row>
    <row r="13705" spans="1:5" outlineLevel="2" x14ac:dyDescent="0.35">
      <c r="A13705" s="11">
        <v>43861</v>
      </c>
      <c r="B13705" t="s">
        <v>2221</v>
      </c>
      <c r="C13705" s="5">
        <v>149.15</v>
      </c>
      <c r="D13705" s="26" t="str">
        <f>IF(E13705="","TOTAL","")</f>
        <v/>
      </c>
      <c r="E13705" t="s">
        <v>79</v>
      </c>
    </row>
    <row r="13706" spans="1:5" outlineLevel="1" x14ac:dyDescent="0.35">
      <c r="A13706" s="25">
        <f>A13705</f>
        <v>43861</v>
      </c>
      <c r="B13706" s="24" t="str">
        <f>B13705</f>
        <v>SPECIALIZED BALSA WOOD LLC</v>
      </c>
      <c r="C13706" s="26">
        <f>SUBTOTAL(9,C13705:C13705)</f>
        <v>149.15</v>
      </c>
      <c r="D13706" s="26" t="str">
        <f>IF(E13706="","TOTAL","")</f>
        <v>TOTAL</v>
      </c>
    </row>
    <row r="13707" spans="1:5" outlineLevel="2" x14ac:dyDescent="0.35">
      <c r="A13707" s="11">
        <v>43861</v>
      </c>
      <c r="B13707" t="s">
        <v>335</v>
      </c>
      <c r="C13707" s="5">
        <v>135</v>
      </c>
      <c r="D13707" s="26" t="str">
        <f>IF(E13707="","TOTAL","")</f>
        <v/>
      </c>
      <c r="E13707" t="s">
        <v>77</v>
      </c>
    </row>
    <row r="13708" spans="1:5" outlineLevel="2" x14ac:dyDescent="0.35">
      <c r="A13708" s="11">
        <v>43861</v>
      </c>
      <c r="B13708" t="s">
        <v>335</v>
      </c>
      <c r="C13708" s="5">
        <v>125</v>
      </c>
      <c r="D13708" s="26" t="str">
        <f>IF(E13708="","TOTAL","")</f>
        <v/>
      </c>
      <c r="E13708" t="s">
        <v>77</v>
      </c>
    </row>
    <row r="13709" spans="1:5" outlineLevel="1" x14ac:dyDescent="0.35">
      <c r="A13709" s="25">
        <f>A13708</f>
        <v>43861</v>
      </c>
      <c r="B13709" s="24" t="str">
        <f>B13708</f>
        <v>CHARLES R SPIES</v>
      </c>
      <c r="C13709" s="26">
        <f>SUBTOTAL(9,C13707:C13708)</f>
        <v>260</v>
      </c>
      <c r="D13709" s="26" t="str">
        <f>IF(E13709="","TOTAL","")</f>
        <v>TOTAL</v>
      </c>
    </row>
    <row r="13710" spans="1:5" outlineLevel="2" x14ac:dyDescent="0.35">
      <c r="A13710" s="11">
        <v>43861</v>
      </c>
      <c r="B13710" t="s">
        <v>1668</v>
      </c>
      <c r="C13710" s="5">
        <v>50</v>
      </c>
      <c r="D13710" s="26" t="str">
        <f>IF(E13710="","TOTAL","")</f>
        <v/>
      </c>
      <c r="E13710" t="s">
        <v>99</v>
      </c>
    </row>
    <row r="13711" spans="1:5" outlineLevel="2" x14ac:dyDescent="0.35">
      <c r="A13711" s="11">
        <v>43861</v>
      </c>
      <c r="B13711" t="s">
        <v>1668</v>
      </c>
      <c r="C13711" s="5">
        <v>50</v>
      </c>
      <c r="D13711" s="26" t="str">
        <f>IF(E13711="","TOTAL","")</f>
        <v/>
      </c>
      <c r="E13711" t="s">
        <v>99</v>
      </c>
    </row>
    <row r="13712" spans="1:5" outlineLevel="1" x14ac:dyDescent="0.35">
      <c r="A13712" s="25">
        <f>A13711</f>
        <v>43861</v>
      </c>
      <c r="B13712" s="24" t="str">
        <f>B13711</f>
        <v>SPRING BRANCH ISD ATHLETIC DEPT</v>
      </c>
      <c r="C13712" s="26">
        <f>SUBTOTAL(9,C13710:C13711)</f>
        <v>100</v>
      </c>
      <c r="D13712" s="26" t="str">
        <f>IF(E13712="","TOTAL","")</f>
        <v>TOTAL</v>
      </c>
    </row>
    <row r="13713" spans="1:5" outlineLevel="2" x14ac:dyDescent="0.35">
      <c r="A13713" s="11">
        <v>43861</v>
      </c>
      <c r="B13713" t="s">
        <v>1668</v>
      </c>
      <c r="C13713" s="5">
        <v>100</v>
      </c>
      <c r="D13713" s="26" t="str">
        <f>IF(E13713="","TOTAL","")</f>
        <v/>
      </c>
      <c r="E13713" t="s">
        <v>99</v>
      </c>
    </row>
    <row r="13714" spans="1:5" outlineLevel="1" x14ac:dyDescent="0.35">
      <c r="A13714" s="25">
        <f>A13713</f>
        <v>43861</v>
      </c>
      <c r="B13714" s="24" t="str">
        <f>B13713</f>
        <v>SPRING BRANCH ISD ATHLETIC DEPT</v>
      </c>
      <c r="C13714" s="26">
        <f>SUBTOTAL(9,C13713:C13713)</f>
        <v>100</v>
      </c>
      <c r="D13714" s="26" t="str">
        <f>IF(E13714="","TOTAL","")</f>
        <v>TOTAL</v>
      </c>
    </row>
    <row r="13715" spans="1:5" outlineLevel="2" x14ac:dyDescent="0.35">
      <c r="A13715" s="11">
        <v>43861</v>
      </c>
      <c r="B13715" t="s">
        <v>1668</v>
      </c>
      <c r="C13715" s="5">
        <v>200</v>
      </c>
      <c r="D13715" s="26" t="str">
        <f>IF(E13715="","TOTAL","")</f>
        <v/>
      </c>
      <c r="E13715" t="s">
        <v>99</v>
      </c>
    </row>
    <row r="13716" spans="1:5" outlineLevel="1" x14ac:dyDescent="0.35">
      <c r="A13716" s="25">
        <f>A13715</f>
        <v>43861</v>
      </c>
      <c r="B13716" s="24" t="str">
        <f>B13715</f>
        <v>SPRING BRANCH ISD ATHLETIC DEPT</v>
      </c>
      <c r="C13716" s="26">
        <f>SUBTOTAL(9,C13715:C13715)</f>
        <v>200</v>
      </c>
      <c r="D13716" s="26" t="str">
        <f>IF(E13716="","TOTAL","")</f>
        <v>TOTAL</v>
      </c>
    </row>
    <row r="13717" spans="1:5" outlineLevel="2" x14ac:dyDescent="0.35">
      <c r="A13717" s="11">
        <v>43861</v>
      </c>
      <c r="B13717" t="s">
        <v>483</v>
      </c>
      <c r="C13717" s="5">
        <v>2182.5</v>
      </c>
      <c r="D13717" s="26" t="str">
        <f>IF(E13717="","TOTAL","")</f>
        <v/>
      </c>
      <c r="E13717" t="s">
        <v>99</v>
      </c>
    </row>
    <row r="13718" spans="1:5" outlineLevel="1" x14ac:dyDescent="0.35">
      <c r="A13718" s="25">
        <f>A13717</f>
        <v>43861</v>
      </c>
      <c r="B13718" s="24" t="str">
        <f>B13717</f>
        <v>SPRING WOODS HIGH SCHOOL</v>
      </c>
      <c r="C13718" s="26">
        <f>SUBTOTAL(9,C13717:C13717)</f>
        <v>2182.5</v>
      </c>
      <c r="D13718" s="26" t="str">
        <f>IF(E13718="","TOTAL","")</f>
        <v>TOTAL</v>
      </c>
    </row>
    <row r="13719" spans="1:5" outlineLevel="2" x14ac:dyDescent="0.35">
      <c r="A13719" s="11">
        <v>43861</v>
      </c>
      <c r="B13719" t="s">
        <v>1055</v>
      </c>
      <c r="C13719" s="5">
        <v>85</v>
      </c>
      <c r="D13719" s="26" t="str">
        <f>IF(E13719="","TOTAL","")</f>
        <v/>
      </c>
      <c r="E13719" t="s">
        <v>77</v>
      </c>
    </row>
    <row r="13720" spans="1:5" outlineLevel="2" x14ac:dyDescent="0.35">
      <c r="A13720" s="11">
        <v>43861</v>
      </c>
      <c r="B13720" t="s">
        <v>1055</v>
      </c>
      <c r="C13720" s="5">
        <v>185</v>
      </c>
      <c r="D13720" s="26" t="str">
        <f>IF(E13720="","TOTAL","")</f>
        <v/>
      </c>
      <c r="E13720" t="s">
        <v>77</v>
      </c>
    </row>
    <row r="13721" spans="1:5" outlineLevel="1" x14ac:dyDescent="0.35">
      <c r="A13721" s="25">
        <f>A13720</f>
        <v>43861</v>
      </c>
      <c r="B13721" s="24" t="str">
        <f>B13720</f>
        <v>CANDACE ST JULIAN</v>
      </c>
      <c r="C13721" s="26">
        <f>SUBTOTAL(9,C13719:C13720)</f>
        <v>270</v>
      </c>
      <c r="D13721" s="26" t="str">
        <f>IF(E13721="","TOTAL","")</f>
        <v>TOTAL</v>
      </c>
    </row>
    <row r="13722" spans="1:5" outlineLevel="2" x14ac:dyDescent="0.35">
      <c r="A13722" s="11">
        <v>43861</v>
      </c>
      <c r="B13722" t="s">
        <v>645</v>
      </c>
      <c r="C13722" s="5">
        <v>125</v>
      </c>
      <c r="D13722" s="26" t="str">
        <f>IF(E13722="","TOTAL","")</f>
        <v/>
      </c>
      <c r="E13722" t="s">
        <v>77</v>
      </c>
    </row>
    <row r="13723" spans="1:5" outlineLevel="2" x14ac:dyDescent="0.35">
      <c r="A13723" s="11">
        <v>43861</v>
      </c>
      <c r="B13723" t="s">
        <v>645</v>
      </c>
      <c r="C13723" s="5">
        <v>125</v>
      </c>
      <c r="D13723" s="26" t="str">
        <f>IF(E13723="","TOTAL","")</f>
        <v/>
      </c>
      <c r="E13723" t="s">
        <v>77</v>
      </c>
    </row>
    <row r="13724" spans="1:5" outlineLevel="1" x14ac:dyDescent="0.35">
      <c r="A13724" s="25">
        <f>A13723</f>
        <v>43861</v>
      </c>
      <c r="B13724" s="24" t="str">
        <f>B13723</f>
        <v>JASON ST JULIEN</v>
      </c>
      <c r="C13724" s="26">
        <f>SUBTOTAL(9,C13722:C13723)</f>
        <v>250</v>
      </c>
      <c r="D13724" s="26" t="str">
        <f>IF(E13724="","TOTAL","")</f>
        <v>TOTAL</v>
      </c>
    </row>
    <row r="13725" spans="1:5" outlineLevel="2" x14ac:dyDescent="0.35">
      <c r="A13725" s="11">
        <v>43861</v>
      </c>
      <c r="B13725" t="s">
        <v>559</v>
      </c>
      <c r="C13725" s="5">
        <v>159.19999999999999</v>
      </c>
      <c r="D13725" s="26" t="str">
        <f>IF(E13725="","TOTAL","")</f>
        <v/>
      </c>
      <c r="E13725" t="s">
        <v>82</v>
      </c>
    </row>
    <row r="13726" spans="1:5" outlineLevel="1" x14ac:dyDescent="0.35">
      <c r="A13726" s="25">
        <f>A13725</f>
        <v>43861</v>
      </c>
      <c r="B13726" s="24" t="str">
        <f>B13725</f>
        <v>STARR COMMONWEALTH</v>
      </c>
      <c r="C13726" s="26">
        <f>SUBTOTAL(9,C13725:C13725)</f>
        <v>159.19999999999999</v>
      </c>
      <c r="D13726" s="26" t="str">
        <f>IF(E13726="","TOTAL","")</f>
        <v>TOTAL</v>
      </c>
    </row>
    <row r="13727" spans="1:5" outlineLevel="2" x14ac:dyDescent="0.35">
      <c r="A13727" s="11">
        <v>43861</v>
      </c>
      <c r="B13727" t="s">
        <v>378</v>
      </c>
      <c r="C13727" s="5">
        <v>125</v>
      </c>
      <c r="D13727" s="26" t="str">
        <f>IF(E13727="","TOTAL","")</f>
        <v/>
      </c>
      <c r="E13727" t="s">
        <v>77</v>
      </c>
    </row>
    <row r="13728" spans="1:5" outlineLevel="2" x14ac:dyDescent="0.35">
      <c r="A13728" s="11">
        <v>43861</v>
      </c>
      <c r="B13728" t="s">
        <v>378</v>
      </c>
      <c r="C13728" s="5">
        <v>125</v>
      </c>
      <c r="D13728" s="26" t="str">
        <f>IF(E13728="","TOTAL","")</f>
        <v/>
      </c>
      <c r="E13728" t="s">
        <v>77</v>
      </c>
    </row>
    <row r="13729" spans="1:5" outlineLevel="1" x14ac:dyDescent="0.35">
      <c r="A13729" s="25">
        <f>A13728</f>
        <v>43861</v>
      </c>
      <c r="B13729" s="24" t="str">
        <f>B13728</f>
        <v>EUGENE M STEIN</v>
      </c>
      <c r="C13729" s="26">
        <f>SUBTOTAL(9,C13727:C13728)</f>
        <v>250</v>
      </c>
      <c r="D13729" s="26" t="str">
        <f>IF(E13729="","TOTAL","")</f>
        <v>TOTAL</v>
      </c>
    </row>
    <row r="13730" spans="1:5" outlineLevel="2" x14ac:dyDescent="0.35">
      <c r="A13730" s="11">
        <v>43861</v>
      </c>
      <c r="B13730" t="s">
        <v>2222</v>
      </c>
      <c r="C13730" s="5">
        <v>419</v>
      </c>
      <c r="D13730" s="26" t="str">
        <f>IF(E13730="","TOTAL","")</f>
        <v/>
      </c>
      <c r="E13730" t="s">
        <v>180</v>
      </c>
    </row>
    <row r="13731" spans="1:5" outlineLevel="1" x14ac:dyDescent="0.35">
      <c r="A13731" s="25">
        <f>A13730</f>
        <v>43861</v>
      </c>
      <c r="B13731" s="24" t="str">
        <f>B13730</f>
        <v>SDE INC</v>
      </c>
      <c r="C13731" s="26">
        <f>SUBTOTAL(9,C13730:C13730)</f>
        <v>419</v>
      </c>
      <c r="D13731" s="26" t="str">
        <f>IF(E13731="","TOTAL","")</f>
        <v>TOTAL</v>
      </c>
    </row>
    <row r="13732" spans="1:5" outlineLevel="2" x14ac:dyDescent="0.35">
      <c r="A13732" s="11">
        <v>43861</v>
      </c>
      <c r="B13732" t="s">
        <v>2222</v>
      </c>
      <c r="C13732" s="5">
        <v>419</v>
      </c>
      <c r="D13732" s="26" t="str">
        <f>IF(E13732="","TOTAL","")</f>
        <v/>
      </c>
      <c r="E13732" t="s">
        <v>180</v>
      </c>
    </row>
    <row r="13733" spans="1:5" outlineLevel="1" x14ac:dyDescent="0.35">
      <c r="A13733" s="25">
        <f>A13732</f>
        <v>43861</v>
      </c>
      <c r="B13733" s="24" t="str">
        <f>B13732</f>
        <v>SDE INC</v>
      </c>
      <c r="C13733" s="26">
        <f>SUBTOTAL(9,C13732:C13732)</f>
        <v>419</v>
      </c>
      <c r="D13733" s="26" t="str">
        <f>IF(E13733="","TOTAL","")</f>
        <v>TOTAL</v>
      </c>
    </row>
    <row r="13734" spans="1:5" outlineLevel="2" x14ac:dyDescent="0.35">
      <c r="A13734" s="11">
        <v>43861</v>
      </c>
      <c r="B13734" t="s">
        <v>2222</v>
      </c>
      <c r="C13734" s="5">
        <v>419</v>
      </c>
      <c r="D13734" s="26" t="str">
        <f>IF(E13734="","TOTAL","")</f>
        <v/>
      </c>
      <c r="E13734" t="s">
        <v>180</v>
      </c>
    </row>
    <row r="13735" spans="1:5" outlineLevel="1" x14ac:dyDescent="0.35">
      <c r="A13735" s="25">
        <f>A13734</f>
        <v>43861</v>
      </c>
      <c r="B13735" s="24" t="str">
        <f>B13734</f>
        <v>SDE INC</v>
      </c>
      <c r="C13735" s="26">
        <f>SUBTOTAL(9,C13734:C13734)</f>
        <v>419</v>
      </c>
      <c r="D13735" s="26" t="str">
        <f>IF(E13735="","TOTAL","")</f>
        <v>TOTAL</v>
      </c>
    </row>
    <row r="13736" spans="1:5" outlineLevel="2" x14ac:dyDescent="0.35">
      <c r="A13736" s="11">
        <v>43861</v>
      </c>
      <c r="B13736" t="s">
        <v>2223</v>
      </c>
      <c r="C13736" s="5">
        <v>135</v>
      </c>
      <c r="D13736" s="26" t="str">
        <f>IF(E13736="","TOTAL","")</f>
        <v/>
      </c>
      <c r="E13736" t="s">
        <v>77</v>
      </c>
    </row>
    <row r="13737" spans="1:5" outlineLevel="1" x14ac:dyDescent="0.35">
      <c r="A13737" s="25">
        <f>A13736</f>
        <v>43861</v>
      </c>
      <c r="B13737" s="24" t="str">
        <f>B13736</f>
        <v>JESSE STEPHAN</v>
      </c>
      <c r="C13737" s="26">
        <f>SUBTOTAL(9,C13736:C13736)</f>
        <v>135</v>
      </c>
      <c r="D13737" s="26" t="str">
        <f>IF(E13737="","TOTAL","")</f>
        <v>TOTAL</v>
      </c>
    </row>
    <row r="13738" spans="1:5" outlineLevel="2" x14ac:dyDescent="0.35">
      <c r="A13738" s="11">
        <v>43861</v>
      </c>
      <c r="B13738" t="s">
        <v>2224</v>
      </c>
      <c r="C13738" s="5">
        <v>2366</v>
      </c>
      <c r="D13738" s="26" t="str">
        <f>IF(E13738="","TOTAL","")</f>
        <v/>
      </c>
      <c r="E13738" t="s">
        <v>79</v>
      </c>
    </row>
    <row r="13739" spans="1:5" outlineLevel="2" x14ac:dyDescent="0.35">
      <c r="A13739" s="11">
        <v>43861</v>
      </c>
      <c r="B13739" t="s">
        <v>2224</v>
      </c>
      <c r="C13739" s="5">
        <v>214.95</v>
      </c>
      <c r="D13739" s="26" t="str">
        <f>IF(E13739="","TOTAL","")</f>
        <v/>
      </c>
      <c r="E13739" t="s">
        <v>79</v>
      </c>
    </row>
    <row r="13740" spans="1:5" outlineLevel="2" x14ac:dyDescent="0.35">
      <c r="A13740" s="11">
        <v>43861</v>
      </c>
      <c r="B13740" t="s">
        <v>2224</v>
      </c>
      <c r="C13740" s="5">
        <v>240.95</v>
      </c>
      <c r="D13740" s="26" t="str">
        <f>IF(E13740="","TOTAL","")</f>
        <v/>
      </c>
      <c r="E13740" t="s">
        <v>79</v>
      </c>
    </row>
    <row r="13741" spans="1:5" outlineLevel="1" x14ac:dyDescent="0.35">
      <c r="A13741" s="25">
        <f>A13740</f>
        <v>43861</v>
      </c>
      <c r="B13741" s="24" t="str">
        <f>B13740</f>
        <v>STEVE WEISS MUSIC</v>
      </c>
      <c r="C13741" s="26">
        <f>SUBTOTAL(9,C13738:C13740)</f>
        <v>2821.8999999999996</v>
      </c>
      <c r="D13741" s="26" t="str">
        <f>IF(E13741="","TOTAL","")</f>
        <v>TOTAL</v>
      </c>
    </row>
    <row r="13742" spans="1:5" outlineLevel="2" x14ac:dyDescent="0.35">
      <c r="A13742" s="11">
        <v>43861</v>
      </c>
      <c r="B13742" t="s">
        <v>2225</v>
      </c>
      <c r="C13742" s="5">
        <v>37.5</v>
      </c>
      <c r="D13742" s="26" t="str">
        <f>IF(E13742="","TOTAL","")</f>
        <v/>
      </c>
      <c r="E13742" t="s">
        <v>77</v>
      </c>
    </row>
    <row r="13743" spans="1:5" outlineLevel="2" x14ac:dyDescent="0.35">
      <c r="A13743" s="11">
        <v>43861</v>
      </c>
      <c r="B13743" t="s">
        <v>2225</v>
      </c>
      <c r="C13743" s="5">
        <v>37.5</v>
      </c>
      <c r="D13743" s="26" t="str">
        <f>IF(E13743="","TOTAL","")</f>
        <v/>
      </c>
      <c r="E13743" t="s">
        <v>77</v>
      </c>
    </row>
    <row r="13744" spans="1:5" outlineLevel="2" x14ac:dyDescent="0.35">
      <c r="A13744" s="11">
        <v>43861</v>
      </c>
      <c r="B13744" t="s">
        <v>2225</v>
      </c>
      <c r="C13744" s="5">
        <v>37.5</v>
      </c>
      <c r="D13744" s="26" t="str">
        <f>IF(E13744="","TOTAL","")</f>
        <v/>
      </c>
      <c r="E13744" t="s">
        <v>77</v>
      </c>
    </row>
    <row r="13745" spans="1:5" outlineLevel="2" x14ac:dyDescent="0.35">
      <c r="A13745" s="11">
        <v>43861</v>
      </c>
      <c r="B13745" t="s">
        <v>2225</v>
      </c>
      <c r="C13745" s="5">
        <v>37.5</v>
      </c>
      <c r="D13745" s="26" t="str">
        <f>IF(E13745="","TOTAL","")</f>
        <v/>
      </c>
      <c r="E13745" t="s">
        <v>77</v>
      </c>
    </row>
    <row r="13746" spans="1:5" outlineLevel="1" x14ac:dyDescent="0.35">
      <c r="A13746" s="25">
        <f>A13745</f>
        <v>43861</v>
      </c>
      <c r="B13746" s="24" t="str">
        <f>B13745</f>
        <v>KYLE D STEWART</v>
      </c>
      <c r="C13746" s="26">
        <f>SUBTOTAL(9,C13742:C13745)</f>
        <v>150</v>
      </c>
      <c r="D13746" s="26" t="str">
        <f>IF(E13746="","TOTAL","")</f>
        <v>TOTAL</v>
      </c>
    </row>
    <row r="13747" spans="1:5" outlineLevel="2" x14ac:dyDescent="0.35">
      <c r="A13747" s="11">
        <v>43861</v>
      </c>
      <c r="B13747" t="s">
        <v>813</v>
      </c>
      <c r="C13747" s="5">
        <v>100</v>
      </c>
      <c r="D13747" s="26" t="str">
        <f>IF(E13747="","TOTAL","")</f>
        <v/>
      </c>
      <c r="E13747" t="s">
        <v>99</v>
      </c>
    </row>
    <row r="13748" spans="1:5" outlineLevel="1" x14ac:dyDescent="0.35">
      <c r="A13748" s="25">
        <f>A13747</f>
        <v>43861</v>
      </c>
      <c r="B13748" s="24" t="str">
        <f>B13747</f>
        <v>STRAKE JESUIT COLLEGE PREPARATORY</v>
      </c>
      <c r="C13748" s="26">
        <f>SUBTOTAL(9,C13747:C13747)</f>
        <v>100</v>
      </c>
      <c r="D13748" s="26" t="str">
        <f>IF(E13748="","TOTAL","")</f>
        <v>TOTAL</v>
      </c>
    </row>
    <row r="13749" spans="1:5" outlineLevel="2" x14ac:dyDescent="0.35">
      <c r="A13749" s="11">
        <v>43861</v>
      </c>
      <c r="B13749" t="s">
        <v>813</v>
      </c>
      <c r="C13749" s="5">
        <v>100</v>
      </c>
      <c r="D13749" s="26" t="str">
        <f>IF(E13749="","TOTAL","")</f>
        <v/>
      </c>
      <c r="E13749" t="s">
        <v>99</v>
      </c>
    </row>
    <row r="13750" spans="1:5" outlineLevel="2" x14ac:dyDescent="0.35">
      <c r="A13750" s="11">
        <v>43861</v>
      </c>
      <c r="B13750" t="s">
        <v>813</v>
      </c>
      <c r="C13750" s="5">
        <v>100</v>
      </c>
      <c r="D13750" s="26" t="str">
        <f>IF(E13750="","TOTAL","")</f>
        <v/>
      </c>
      <c r="E13750" t="s">
        <v>99</v>
      </c>
    </row>
    <row r="13751" spans="1:5" outlineLevel="1" x14ac:dyDescent="0.35">
      <c r="A13751" s="25">
        <f>A13750</f>
        <v>43861</v>
      </c>
      <c r="B13751" s="24" t="str">
        <f>B13750</f>
        <v>STRAKE JESUIT COLLEGE PREPARATORY</v>
      </c>
      <c r="C13751" s="26">
        <f>SUBTOTAL(9,C13749:C13750)</f>
        <v>200</v>
      </c>
      <c r="D13751" s="26" t="str">
        <f>IF(E13751="","TOTAL","")</f>
        <v>TOTAL</v>
      </c>
    </row>
    <row r="13752" spans="1:5" outlineLevel="2" x14ac:dyDescent="0.35">
      <c r="A13752" s="11">
        <v>43861</v>
      </c>
      <c r="B13752" t="s">
        <v>221</v>
      </c>
      <c r="C13752" s="5">
        <v>15254.4</v>
      </c>
      <c r="D13752" s="26" t="str">
        <f>IF(E13752="","TOTAL","")</f>
        <v/>
      </c>
      <c r="E13752" t="s">
        <v>90</v>
      </c>
    </row>
    <row r="13753" spans="1:5" outlineLevel="1" x14ac:dyDescent="0.35">
      <c r="A13753" s="25">
        <f>A13752</f>
        <v>43861</v>
      </c>
      <c r="B13753" s="24" t="str">
        <f>B13752</f>
        <v>STRATEGIC FILTRATION INC</v>
      </c>
      <c r="C13753" s="26">
        <f>SUBTOTAL(9,C13752:C13752)</f>
        <v>15254.4</v>
      </c>
      <c r="D13753" s="26" t="str">
        <f>IF(E13753="","TOTAL","")</f>
        <v>TOTAL</v>
      </c>
    </row>
    <row r="13754" spans="1:5" outlineLevel="2" x14ac:dyDescent="0.35">
      <c r="A13754" s="11">
        <v>43861</v>
      </c>
      <c r="B13754" t="s">
        <v>953</v>
      </c>
      <c r="C13754" s="5">
        <v>115</v>
      </c>
      <c r="D13754" s="26" t="str">
        <f>IF(E13754="","TOTAL","")</f>
        <v/>
      </c>
      <c r="E13754" t="s">
        <v>77</v>
      </c>
    </row>
    <row r="13755" spans="1:5" outlineLevel="1" x14ac:dyDescent="0.35">
      <c r="A13755" s="25">
        <f>A13754</f>
        <v>43861</v>
      </c>
      <c r="B13755" s="24" t="str">
        <f>B13754</f>
        <v>STEPHANNIE SULLIVAN</v>
      </c>
      <c r="C13755" s="26">
        <f>SUBTOTAL(9,C13754:C13754)</f>
        <v>115</v>
      </c>
      <c r="D13755" s="26" t="str">
        <f>IF(E13755="","TOTAL","")</f>
        <v>TOTAL</v>
      </c>
    </row>
    <row r="13756" spans="1:5" outlineLevel="2" x14ac:dyDescent="0.35">
      <c r="A13756" s="11">
        <v>43861</v>
      </c>
      <c r="B13756" t="s">
        <v>2226</v>
      </c>
      <c r="C13756" s="5">
        <v>85</v>
      </c>
      <c r="D13756" s="26" t="str">
        <f>IF(E13756="","TOTAL","")</f>
        <v/>
      </c>
      <c r="E13756" t="s">
        <v>77</v>
      </c>
    </row>
    <row r="13757" spans="1:5" outlineLevel="1" x14ac:dyDescent="0.35">
      <c r="A13757" s="25">
        <f>A13756</f>
        <v>43861</v>
      </c>
      <c r="B13757" s="24" t="str">
        <f>B13756</f>
        <v>JAMES KIRBY SUNDERMAN</v>
      </c>
      <c r="C13757" s="26">
        <f>SUBTOTAL(9,C13756:C13756)</f>
        <v>85</v>
      </c>
      <c r="D13757" s="26" t="str">
        <f>IF(E13757="","TOTAL","")</f>
        <v>TOTAL</v>
      </c>
    </row>
    <row r="13758" spans="1:5" outlineLevel="2" x14ac:dyDescent="0.35">
      <c r="A13758" s="11">
        <v>43861</v>
      </c>
      <c r="B13758" t="s">
        <v>121</v>
      </c>
      <c r="C13758" s="5">
        <v>40.450000000000003</v>
      </c>
      <c r="D13758" s="26" t="str">
        <f>IF(E13758="","TOTAL","")</f>
        <v/>
      </c>
      <c r="E13758" t="s">
        <v>79</v>
      </c>
    </row>
    <row r="13759" spans="1:5" outlineLevel="2" x14ac:dyDescent="0.35">
      <c r="A13759" s="11">
        <v>43861</v>
      </c>
      <c r="B13759" t="s">
        <v>121</v>
      </c>
      <c r="C13759" s="5">
        <v>59.39</v>
      </c>
      <c r="D13759" s="26" t="str">
        <f>IF(E13759="","TOTAL","")</f>
        <v/>
      </c>
      <c r="E13759" t="s">
        <v>79</v>
      </c>
    </row>
    <row r="13760" spans="1:5" outlineLevel="1" x14ac:dyDescent="0.35">
      <c r="A13760" s="25">
        <f>A13759</f>
        <v>43861</v>
      </c>
      <c r="B13760" s="24" t="str">
        <f>B13759</f>
        <v>SUPER DUPER PUBLICATIONS</v>
      </c>
      <c r="C13760" s="26">
        <f>SUBTOTAL(9,C13758:C13759)</f>
        <v>99.84</v>
      </c>
      <c r="D13760" s="26" t="str">
        <f>IF(E13760="","TOTAL","")</f>
        <v>TOTAL</v>
      </c>
    </row>
    <row r="13761" spans="1:5" outlineLevel="2" x14ac:dyDescent="0.35">
      <c r="A13761" s="11">
        <v>43861</v>
      </c>
      <c r="B13761" t="s">
        <v>188</v>
      </c>
      <c r="C13761" s="5">
        <v>3687.45</v>
      </c>
      <c r="D13761" s="26" t="str">
        <f>IF(E13761="","TOTAL","")</f>
        <v/>
      </c>
      <c r="E13761" t="s">
        <v>79</v>
      </c>
    </row>
    <row r="13762" spans="1:5" outlineLevel="2" x14ac:dyDescent="0.35">
      <c r="A13762" s="11">
        <v>43861</v>
      </c>
      <c r="B13762" t="s">
        <v>188</v>
      </c>
      <c r="C13762" s="5">
        <v>64.59</v>
      </c>
      <c r="D13762" s="26" t="str">
        <f>IF(E13762="","TOTAL","")</f>
        <v/>
      </c>
      <c r="E13762" t="s">
        <v>79</v>
      </c>
    </row>
    <row r="13763" spans="1:5" outlineLevel="2" x14ac:dyDescent="0.35">
      <c r="A13763" s="11">
        <v>43861</v>
      </c>
      <c r="B13763" t="s">
        <v>188</v>
      </c>
      <c r="C13763" s="5">
        <v>1436.75</v>
      </c>
      <c r="D13763" s="26" t="str">
        <f>IF(E13763="","TOTAL","")</f>
        <v/>
      </c>
      <c r="E13763" t="s">
        <v>79</v>
      </c>
    </row>
    <row r="13764" spans="1:5" outlineLevel="2" x14ac:dyDescent="0.35">
      <c r="A13764" s="11">
        <v>43861</v>
      </c>
      <c r="B13764" t="s">
        <v>188</v>
      </c>
      <c r="C13764" s="5">
        <v>68.989999999999995</v>
      </c>
      <c r="D13764" s="26" t="str">
        <f>IF(E13764="","TOTAL","")</f>
        <v/>
      </c>
      <c r="E13764" t="s">
        <v>79</v>
      </c>
    </row>
    <row r="13765" spans="1:5" outlineLevel="1" x14ac:dyDescent="0.35">
      <c r="A13765" s="25">
        <f>A13764</f>
        <v>43861</v>
      </c>
      <c r="B13765" s="24" t="str">
        <f>B13764</f>
        <v>SUPERIOR TROPHIES</v>
      </c>
      <c r="C13765" s="26">
        <f>SUBTOTAL(9,C13761:C13764)</f>
        <v>5257.78</v>
      </c>
      <c r="D13765" s="26" t="str">
        <f>IF(E13765="","TOTAL","")</f>
        <v>TOTAL</v>
      </c>
    </row>
    <row r="13766" spans="1:5" outlineLevel="2" x14ac:dyDescent="0.35">
      <c r="A13766" s="11">
        <v>43861</v>
      </c>
      <c r="B13766" t="s">
        <v>954</v>
      </c>
      <c r="C13766" s="5">
        <v>442.75</v>
      </c>
      <c r="D13766" s="26" t="str">
        <f>IF(E13766="","TOTAL","")</f>
        <v/>
      </c>
      <c r="E13766" t="s">
        <v>79</v>
      </c>
    </row>
    <row r="13767" spans="1:5" outlineLevel="1" x14ac:dyDescent="0.35">
      <c r="A13767" s="25">
        <f>A13766</f>
        <v>43861</v>
      </c>
      <c r="B13767" s="24" t="str">
        <f>B13766</f>
        <v>ADOLPH KIEFER &amp; ASSOCIATES LLC</v>
      </c>
      <c r="C13767" s="26">
        <f>SUBTOTAL(9,C13766:C13766)</f>
        <v>442.75</v>
      </c>
      <c r="D13767" s="26" t="str">
        <f>IF(E13767="","TOTAL","")</f>
        <v>TOTAL</v>
      </c>
    </row>
    <row r="13768" spans="1:5" outlineLevel="2" x14ac:dyDescent="0.35">
      <c r="A13768" s="11">
        <v>43861</v>
      </c>
      <c r="B13768" t="s">
        <v>1058</v>
      </c>
      <c r="C13768" s="5">
        <v>430.36</v>
      </c>
      <c r="D13768" s="26" t="str">
        <f>IF(E13768="","TOTAL","")</f>
        <v/>
      </c>
      <c r="E13768" t="s">
        <v>93</v>
      </c>
    </row>
    <row r="13769" spans="1:5" outlineLevel="2" x14ac:dyDescent="0.35">
      <c r="A13769" s="11">
        <v>43861</v>
      </c>
      <c r="B13769" t="s">
        <v>1058</v>
      </c>
      <c r="C13769" s="5">
        <v>60.58</v>
      </c>
      <c r="D13769" s="26" t="str">
        <f>IF(E13769="","TOTAL","")</f>
        <v/>
      </c>
      <c r="E13769" t="s">
        <v>93</v>
      </c>
    </row>
    <row r="13770" spans="1:5" outlineLevel="2" x14ac:dyDescent="0.35">
      <c r="A13770" s="11">
        <v>43861</v>
      </c>
      <c r="B13770" t="s">
        <v>1058</v>
      </c>
      <c r="C13770" s="5">
        <v>317.60000000000002</v>
      </c>
      <c r="D13770" s="26" t="str">
        <f>IF(E13770="","TOTAL","")</f>
        <v/>
      </c>
      <c r="E13770" t="s">
        <v>93</v>
      </c>
    </row>
    <row r="13771" spans="1:5" outlineLevel="2" x14ac:dyDescent="0.35">
      <c r="A13771" s="11">
        <v>43861</v>
      </c>
      <c r="B13771" t="s">
        <v>1058</v>
      </c>
      <c r="C13771" s="5">
        <v>154.61000000000001</v>
      </c>
      <c r="D13771" s="26" t="str">
        <f>IF(E13771="","TOTAL","")</f>
        <v/>
      </c>
      <c r="E13771" t="s">
        <v>93</v>
      </c>
    </row>
    <row r="13772" spans="1:5" outlineLevel="2" x14ac:dyDescent="0.35">
      <c r="A13772" s="11">
        <v>43861</v>
      </c>
      <c r="B13772" t="s">
        <v>1058</v>
      </c>
      <c r="C13772" s="5">
        <v>439.39</v>
      </c>
      <c r="D13772" s="26" t="str">
        <f>IF(E13772="","TOTAL","")</f>
        <v/>
      </c>
      <c r="E13772" t="s">
        <v>89</v>
      </c>
    </row>
    <row r="13773" spans="1:5" outlineLevel="2" x14ac:dyDescent="0.35">
      <c r="A13773" s="11">
        <v>43861</v>
      </c>
      <c r="B13773" t="s">
        <v>1058</v>
      </c>
      <c r="C13773" s="5">
        <v>632</v>
      </c>
      <c r="D13773" s="26" t="str">
        <f>IF(E13773="","TOTAL","")</f>
        <v/>
      </c>
      <c r="E13773" t="s">
        <v>93</v>
      </c>
    </row>
    <row r="13774" spans="1:5" outlineLevel="2" x14ac:dyDescent="0.35">
      <c r="A13774" s="11">
        <v>43861</v>
      </c>
      <c r="B13774" t="s">
        <v>1058</v>
      </c>
      <c r="C13774" s="5">
        <v>564.29999999999995</v>
      </c>
      <c r="D13774" s="26" t="str">
        <f>IF(E13774="","TOTAL","")</f>
        <v/>
      </c>
      <c r="E13774" t="s">
        <v>93</v>
      </c>
    </row>
    <row r="13775" spans="1:5" outlineLevel="2" x14ac:dyDescent="0.35">
      <c r="A13775" s="11">
        <v>43861</v>
      </c>
      <c r="B13775" t="s">
        <v>1058</v>
      </c>
      <c r="C13775" s="5">
        <v>396.76</v>
      </c>
      <c r="D13775" s="26" t="str">
        <f>IF(E13775="","TOTAL","")</f>
        <v/>
      </c>
      <c r="E13775" t="s">
        <v>93</v>
      </c>
    </row>
    <row r="13776" spans="1:5" outlineLevel="2" x14ac:dyDescent="0.35">
      <c r="A13776" s="11">
        <v>43861</v>
      </c>
      <c r="B13776" t="s">
        <v>1058</v>
      </c>
      <c r="C13776" s="5">
        <v>449.76</v>
      </c>
      <c r="D13776" s="26" t="str">
        <f>IF(E13776="","TOTAL","")</f>
        <v/>
      </c>
      <c r="E13776" t="s">
        <v>93</v>
      </c>
    </row>
    <row r="13777" spans="1:5" outlineLevel="1" x14ac:dyDescent="0.35">
      <c r="A13777" s="25">
        <f>A13776</f>
        <v>43861</v>
      </c>
      <c r="B13777" s="24" t="str">
        <f>B13776</f>
        <v>FIESTA RESTAURANT GROUP</v>
      </c>
      <c r="C13777" s="26">
        <f>SUBTOTAL(9,C13768:C13776)</f>
        <v>3445.3600000000006</v>
      </c>
      <c r="D13777" s="26" t="str">
        <f>IF(E13777="","TOTAL","")</f>
        <v>TOTAL</v>
      </c>
    </row>
    <row r="13778" spans="1:5" outlineLevel="2" x14ac:dyDescent="0.35">
      <c r="A13778" s="11">
        <v>43861</v>
      </c>
      <c r="B13778" t="s">
        <v>2227</v>
      </c>
      <c r="C13778" s="5">
        <v>34</v>
      </c>
      <c r="D13778" s="26" t="str">
        <f>IF(E13778="","TOTAL","")</f>
        <v/>
      </c>
      <c r="E13778" t="s">
        <v>99</v>
      </c>
    </row>
    <row r="13779" spans="1:5" outlineLevel="1" x14ac:dyDescent="0.35">
      <c r="A13779" s="25">
        <f>A13778</f>
        <v>43861</v>
      </c>
      <c r="B13779" s="24" t="str">
        <f>B13778</f>
        <v>TAEA</v>
      </c>
      <c r="C13779" s="26">
        <f>SUBTOTAL(9,C13778:C13778)</f>
        <v>34</v>
      </c>
      <c r="D13779" s="26" t="str">
        <f>IF(E13779="","TOTAL","")</f>
        <v>TOTAL</v>
      </c>
    </row>
    <row r="13780" spans="1:5" outlineLevel="2" x14ac:dyDescent="0.35">
      <c r="A13780" s="11">
        <v>43861</v>
      </c>
      <c r="B13780" t="s">
        <v>2227</v>
      </c>
      <c r="C13780" s="5">
        <v>136</v>
      </c>
      <c r="D13780" s="26" t="str">
        <f>IF(E13780="","TOTAL","")</f>
        <v/>
      </c>
      <c r="E13780" t="s">
        <v>79</v>
      </c>
    </row>
    <row r="13781" spans="1:5" outlineLevel="1" x14ac:dyDescent="0.35">
      <c r="A13781" s="25">
        <f>A13780</f>
        <v>43861</v>
      </c>
      <c r="B13781" s="24" t="str">
        <f>B13780</f>
        <v>TAEA</v>
      </c>
      <c r="C13781" s="26">
        <f>SUBTOTAL(9,C13780:C13780)</f>
        <v>136</v>
      </c>
      <c r="D13781" s="26" t="str">
        <f>IF(E13781="","TOTAL","")</f>
        <v>TOTAL</v>
      </c>
    </row>
    <row r="13782" spans="1:5" outlineLevel="2" x14ac:dyDescent="0.35">
      <c r="A13782" s="11">
        <v>43861</v>
      </c>
      <c r="B13782" t="s">
        <v>2227</v>
      </c>
      <c r="C13782" s="5">
        <v>306</v>
      </c>
      <c r="D13782" s="26" t="str">
        <f>IF(E13782="","TOTAL","")</f>
        <v/>
      </c>
      <c r="E13782" t="s">
        <v>99</v>
      </c>
    </row>
    <row r="13783" spans="1:5" outlineLevel="1" x14ac:dyDescent="0.35">
      <c r="A13783" s="25">
        <f>A13782</f>
        <v>43861</v>
      </c>
      <c r="B13783" s="24" t="str">
        <f>B13782</f>
        <v>TAEA</v>
      </c>
      <c r="C13783" s="26">
        <f>SUBTOTAL(9,C13782:C13782)</f>
        <v>306</v>
      </c>
      <c r="D13783" s="26" t="str">
        <f>IF(E13783="","TOTAL","")</f>
        <v>TOTAL</v>
      </c>
    </row>
    <row r="13784" spans="1:5" outlineLevel="2" x14ac:dyDescent="0.35">
      <c r="A13784" s="11">
        <v>43861</v>
      </c>
      <c r="B13784" t="s">
        <v>2227</v>
      </c>
      <c r="C13784" s="5">
        <v>476</v>
      </c>
      <c r="D13784" s="26" t="str">
        <f>IF(E13784="","TOTAL","")</f>
        <v/>
      </c>
      <c r="E13784" t="s">
        <v>79</v>
      </c>
    </row>
    <row r="13785" spans="1:5" outlineLevel="1" x14ac:dyDescent="0.35">
      <c r="A13785" s="25">
        <f>A13784</f>
        <v>43861</v>
      </c>
      <c r="B13785" s="24" t="str">
        <f>B13784</f>
        <v>TAEA</v>
      </c>
      <c r="C13785" s="26">
        <f>SUBTOTAL(9,C13784:C13784)</f>
        <v>476</v>
      </c>
      <c r="D13785" s="26" t="str">
        <f>IF(E13785="","TOTAL","")</f>
        <v>TOTAL</v>
      </c>
    </row>
    <row r="13786" spans="1:5" outlineLevel="2" x14ac:dyDescent="0.35">
      <c r="A13786" s="11">
        <v>43861</v>
      </c>
      <c r="B13786" t="s">
        <v>2227</v>
      </c>
      <c r="C13786" s="5">
        <v>612</v>
      </c>
      <c r="D13786" s="26" t="str">
        <f>IF(E13786="","TOTAL","")</f>
        <v/>
      </c>
      <c r="E13786" t="s">
        <v>79</v>
      </c>
    </row>
    <row r="13787" spans="1:5" outlineLevel="1" x14ac:dyDescent="0.35">
      <c r="A13787" s="25">
        <f>A13786</f>
        <v>43861</v>
      </c>
      <c r="B13787" s="24" t="str">
        <f>B13786</f>
        <v>TAEA</v>
      </c>
      <c r="C13787" s="26">
        <f>SUBTOTAL(9,C13786:C13786)</f>
        <v>612</v>
      </c>
      <c r="D13787" s="26" t="str">
        <f>IF(E13787="","TOTAL","")</f>
        <v>TOTAL</v>
      </c>
    </row>
    <row r="13788" spans="1:5" outlineLevel="2" x14ac:dyDescent="0.35">
      <c r="A13788" s="11">
        <v>43861</v>
      </c>
      <c r="B13788" t="s">
        <v>2227</v>
      </c>
      <c r="C13788" s="5">
        <v>663</v>
      </c>
      <c r="D13788" s="26" t="str">
        <f>IF(E13788="","TOTAL","")</f>
        <v/>
      </c>
      <c r="E13788" t="s">
        <v>79</v>
      </c>
    </row>
    <row r="13789" spans="1:5" outlineLevel="1" x14ac:dyDescent="0.35">
      <c r="A13789" s="25">
        <f>A13788</f>
        <v>43861</v>
      </c>
      <c r="B13789" s="24" t="str">
        <f>B13788</f>
        <v>TAEA</v>
      </c>
      <c r="C13789" s="26">
        <f>SUBTOTAL(9,C13788:C13788)</f>
        <v>663</v>
      </c>
      <c r="D13789" s="26" t="str">
        <f>IF(E13789="","TOTAL","")</f>
        <v>TOTAL</v>
      </c>
    </row>
    <row r="13790" spans="1:5" outlineLevel="2" x14ac:dyDescent="0.35">
      <c r="A13790" s="11">
        <v>43861</v>
      </c>
      <c r="B13790" t="s">
        <v>124</v>
      </c>
      <c r="C13790" s="5">
        <v>940</v>
      </c>
      <c r="D13790" s="26" t="str">
        <f>IF(E13790="","TOTAL","")</f>
        <v/>
      </c>
      <c r="E13790" t="s">
        <v>82</v>
      </c>
    </row>
    <row r="13791" spans="1:5" outlineLevel="1" x14ac:dyDescent="0.35">
      <c r="A13791" s="25">
        <f>A13790</f>
        <v>43861</v>
      </c>
      <c r="B13791" s="24" t="str">
        <f>B13790</f>
        <v>TASBO</v>
      </c>
      <c r="C13791" s="26">
        <f>SUBTOTAL(9,C13790:C13790)</f>
        <v>940</v>
      </c>
      <c r="D13791" s="26" t="str">
        <f>IF(E13791="","TOTAL","")</f>
        <v>TOTAL</v>
      </c>
    </row>
    <row r="13792" spans="1:5" outlineLevel="2" x14ac:dyDescent="0.35">
      <c r="A13792" s="11">
        <v>43861</v>
      </c>
      <c r="B13792" t="s">
        <v>124</v>
      </c>
      <c r="C13792" s="5">
        <v>50</v>
      </c>
      <c r="D13792" s="26" t="str">
        <f>IF(E13792="","TOTAL","")</f>
        <v/>
      </c>
      <c r="E13792" t="s">
        <v>82</v>
      </c>
    </row>
    <row r="13793" spans="1:5" outlineLevel="1" x14ac:dyDescent="0.35">
      <c r="A13793" s="25">
        <f>A13792</f>
        <v>43861</v>
      </c>
      <c r="B13793" s="24" t="str">
        <f>B13792</f>
        <v>TASBO</v>
      </c>
      <c r="C13793" s="26">
        <f>SUBTOTAL(9,C13792:C13792)</f>
        <v>50</v>
      </c>
      <c r="D13793" s="26" t="str">
        <f>IF(E13793="","TOTAL","")</f>
        <v>TOTAL</v>
      </c>
    </row>
    <row r="13794" spans="1:5" outlineLevel="2" x14ac:dyDescent="0.35">
      <c r="A13794" s="11">
        <v>43861</v>
      </c>
      <c r="B13794" t="s">
        <v>124</v>
      </c>
      <c r="C13794" s="5">
        <v>50</v>
      </c>
      <c r="D13794" s="26" t="str">
        <f>IF(E13794="","TOTAL","")</f>
        <v/>
      </c>
      <c r="E13794" t="s">
        <v>82</v>
      </c>
    </row>
    <row r="13795" spans="1:5" outlineLevel="1" x14ac:dyDescent="0.35">
      <c r="A13795" s="25">
        <f>A13794</f>
        <v>43861</v>
      </c>
      <c r="B13795" s="24" t="str">
        <f>B13794</f>
        <v>TASBO</v>
      </c>
      <c r="C13795" s="26">
        <f>SUBTOTAL(9,C13794:C13794)</f>
        <v>50</v>
      </c>
      <c r="D13795" s="26" t="str">
        <f>IF(E13795="","TOTAL","")</f>
        <v>TOTAL</v>
      </c>
    </row>
    <row r="13796" spans="1:5" outlineLevel="2" x14ac:dyDescent="0.35">
      <c r="A13796" s="11">
        <v>43861</v>
      </c>
      <c r="B13796" t="s">
        <v>124</v>
      </c>
      <c r="C13796" s="5">
        <v>50</v>
      </c>
      <c r="D13796" s="26" t="str">
        <f>IF(E13796="","TOTAL","")</f>
        <v/>
      </c>
      <c r="E13796" t="s">
        <v>82</v>
      </c>
    </row>
    <row r="13797" spans="1:5" outlineLevel="1" x14ac:dyDescent="0.35">
      <c r="A13797" s="25">
        <f>A13796</f>
        <v>43861</v>
      </c>
      <c r="B13797" s="24" t="str">
        <f>B13796</f>
        <v>TASBO</v>
      </c>
      <c r="C13797" s="26">
        <f>SUBTOTAL(9,C13796:C13796)</f>
        <v>50</v>
      </c>
      <c r="D13797" s="26" t="str">
        <f>IF(E13797="","TOTAL","")</f>
        <v>TOTAL</v>
      </c>
    </row>
    <row r="13798" spans="1:5" outlineLevel="2" x14ac:dyDescent="0.35">
      <c r="A13798" s="11">
        <v>43861</v>
      </c>
      <c r="B13798" t="s">
        <v>124</v>
      </c>
      <c r="C13798" s="5">
        <v>135</v>
      </c>
      <c r="D13798" s="26" t="str">
        <f>IF(E13798="","TOTAL","")</f>
        <v/>
      </c>
      <c r="E13798" t="s">
        <v>83</v>
      </c>
    </row>
    <row r="13799" spans="1:5" outlineLevel="1" x14ac:dyDescent="0.35">
      <c r="A13799" s="25">
        <f>A13798</f>
        <v>43861</v>
      </c>
      <c r="B13799" s="24" t="str">
        <f>B13798</f>
        <v>TASBO</v>
      </c>
      <c r="C13799" s="26">
        <f>SUBTOTAL(9,C13798:C13798)</f>
        <v>135</v>
      </c>
      <c r="D13799" s="26" t="str">
        <f>IF(E13799="","TOTAL","")</f>
        <v>TOTAL</v>
      </c>
    </row>
    <row r="13800" spans="1:5" outlineLevel="2" x14ac:dyDescent="0.35">
      <c r="A13800" s="11">
        <v>43861</v>
      </c>
      <c r="B13800" t="s">
        <v>124</v>
      </c>
      <c r="C13800" s="5">
        <v>385</v>
      </c>
      <c r="D13800" s="26" t="str">
        <f>IF(E13800="","TOTAL","")</f>
        <v/>
      </c>
      <c r="E13800" t="s">
        <v>82</v>
      </c>
    </row>
    <row r="13801" spans="1:5" outlineLevel="1" x14ac:dyDescent="0.35">
      <c r="A13801" s="25">
        <f>A13800</f>
        <v>43861</v>
      </c>
      <c r="B13801" s="24" t="str">
        <f>B13800</f>
        <v>TASBO</v>
      </c>
      <c r="C13801" s="26">
        <f>SUBTOTAL(9,C13800:C13800)</f>
        <v>385</v>
      </c>
      <c r="D13801" s="26" t="str">
        <f>IF(E13801="","TOTAL","")</f>
        <v>TOTAL</v>
      </c>
    </row>
    <row r="13802" spans="1:5" outlineLevel="2" x14ac:dyDescent="0.35">
      <c r="A13802" s="11">
        <v>43861</v>
      </c>
      <c r="B13802" t="s">
        <v>1381</v>
      </c>
      <c r="C13802" s="5">
        <v>1410</v>
      </c>
      <c r="D13802" s="26" t="str">
        <f>IF(E13802="","TOTAL","")</f>
        <v/>
      </c>
      <c r="E13802" t="s">
        <v>99</v>
      </c>
    </row>
    <row r="13803" spans="1:5" outlineLevel="1" x14ac:dyDescent="0.35">
      <c r="A13803" s="25">
        <f>A13802</f>
        <v>43861</v>
      </c>
      <c r="B13803" s="24" t="str">
        <f>B13802</f>
        <v>TEXAS ASSOC OF STUDENT COUNCILS</v>
      </c>
      <c r="C13803" s="26">
        <f>SUBTOTAL(9,C13802:C13802)</f>
        <v>1410</v>
      </c>
      <c r="D13803" s="26" t="str">
        <f>IF(E13803="","TOTAL","")</f>
        <v>TOTAL</v>
      </c>
    </row>
    <row r="13804" spans="1:5" outlineLevel="2" x14ac:dyDescent="0.35">
      <c r="A13804" s="11">
        <v>43861</v>
      </c>
      <c r="B13804" t="s">
        <v>1059</v>
      </c>
      <c r="C13804" s="5">
        <v>260</v>
      </c>
      <c r="D13804" s="26" t="str">
        <f>IF(E13804="","TOTAL","")</f>
        <v/>
      </c>
      <c r="E13804" t="s">
        <v>82</v>
      </c>
    </row>
    <row r="13805" spans="1:5" outlineLevel="2" x14ac:dyDescent="0.35">
      <c r="A13805" s="11">
        <v>43861</v>
      </c>
      <c r="B13805" t="s">
        <v>1059</v>
      </c>
      <c r="C13805" s="5">
        <v>380</v>
      </c>
      <c r="D13805" s="26" t="str">
        <f>IF(E13805="","TOTAL","")</f>
        <v/>
      </c>
      <c r="E13805" t="s">
        <v>99</v>
      </c>
    </row>
    <row r="13806" spans="1:5" outlineLevel="1" x14ac:dyDescent="0.35">
      <c r="A13806" s="25">
        <f>A13805</f>
        <v>43861</v>
      </c>
      <c r="B13806" s="24" t="str">
        <f>B13805</f>
        <v>TASC DIST 13</v>
      </c>
      <c r="C13806" s="26">
        <f>SUBTOTAL(9,C13804:C13805)</f>
        <v>640</v>
      </c>
      <c r="D13806" s="26" t="str">
        <f>IF(E13806="","TOTAL","")</f>
        <v>TOTAL</v>
      </c>
    </row>
    <row r="13807" spans="1:5" outlineLevel="2" x14ac:dyDescent="0.35">
      <c r="A13807" s="11">
        <v>43861</v>
      </c>
      <c r="B13807" t="s">
        <v>646</v>
      </c>
      <c r="C13807" s="5">
        <v>85</v>
      </c>
      <c r="D13807" s="26" t="str">
        <f>IF(E13807="","TOTAL","")</f>
        <v/>
      </c>
      <c r="E13807" t="s">
        <v>77</v>
      </c>
    </row>
    <row r="13808" spans="1:5" outlineLevel="1" x14ac:dyDescent="0.35">
      <c r="A13808" s="25">
        <f>A13807</f>
        <v>43861</v>
      </c>
      <c r="B13808" s="24" t="str">
        <f>B13807</f>
        <v>WILLIAM TAVILLE</v>
      </c>
      <c r="C13808" s="26">
        <f>SUBTOTAL(9,C13807:C13807)</f>
        <v>85</v>
      </c>
      <c r="D13808" s="26" t="str">
        <f>IF(E13808="","TOTAL","")</f>
        <v>TOTAL</v>
      </c>
    </row>
    <row r="13809" spans="1:5" outlineLevel="2" x14ac:dyDescent="0.35">
      <c r="A13809" s="11">
        <v>43861</v>
      </c>
      <c r="B13809" t="s">
        <v>1383</v>
      </c>
      <c r="C13809" s="5">
        <v>115</v>
      </c>
      <c r="D13809" s="26" t="str">
        <f>IF(E13809="","TOTAL","")</f>
        <v/>
      </c>
      <c r="E13809" t="s">
        <v>77</v>
      </c>
    </row>
    <row r="13810" spans="1:5" outlineLevel="2" x14ac:dyDescent="0.35">
      <c r="A13810" s="11">
        <v>43861</v>
      </c>
      <c r="B13810" t="s">
        <v>1383</v>
      </c>
      <c r="C13810" s="5">
        <v>115</v>
      </c>
      <c r="D13810" s="26" t="str">
        <f>IF(E13810="","TOTAL","")</f>
        <v/>
      </c>
      <c r="E13810" t="s">
        <v>77</v>
      </c>
    </row>
    <row r="13811" spans="1:5" outlineLevel="1" x14ac:dyDescent="0.35">
      <c r="A13811" s="25">
        <f>A13810</f>
        <v>43861</v>
      </c>
      <c r="B13811" s="24" t="str">
        <f>B13810</f>
        <v>DANIEL R TAYLOR</v>
      </c>
      <c r="C13811" s="26">
        <f>SUBTOTAL(9,C13809:C13810)</f>
        <v>230</v>
      </c>
      <c r="D13811" s="26" t="str">
        <f>IF(E13811="","TOTAL","")</f>
        <v>TOTAL</v>
      </c>
    </row>
    <row r="13812" spans="1:5" outlineLevel="2" x14ac:dyDescent="0.35">
      <c r="A13812" s="11">
        <v>43861</v>
      </c>
      <c r="B13812" t="s">
        <v>957</v>
      </c>
      <c r="C13812" s="5">
        <v>835</v>
      </c>
      <c r="D13812" s="26" t="str">
        <f>IF(E13812="","TOTAL","")</f>
        <v/>
      </c>
      <c r="E13812" t="s">
        <v>79</v>
      </c>
    </row>
    <row r="13813" spans="1:5" outlineLevel="1" x14ac:dyDescent="0.35">
      <c r="A13813" s="25">
        <f>A13812</f>
        <v>43861</v>
      </c>
      <c r="B13813" s="24" t="str">
        <f>B13812</f>
        <v>TAYLOR PUBLISHING COMPANY</v>
      </c>
      <c r="C13813" s="26">
        <f>SUBTOTAL(9,C13812:C13812)</f>
        <v>835</v>
      </c>
      <c r="D13813" s="26" t="str">
        <f>IF(E13813="","TOTAL","")</f>
        <v>TOTAL</v>
      </c>
    </row>
    <row r="13814" spans="1:5" outlineLevel="2" x14ac:dyDescent="0.35">
      <c r="A13814" s="11">
        <v>43861</v>
      </c>
      <c r="B13814" t="s">
        <v>1992</v>
      </c>
      <c r="C13814" s="5">
        <v>69</v>
      </c>
      <c r="D13814" s="26" t="str">
        <f>IF(E13814="","TOTAL","")</f>
        <v/>
      </c>
      <c r="E13814" t="s">
        <v>83</v>
      </c>
    </row>
    <row r="13815" spans="1:5" outlineLevel="1" x14ac:dyDescent="0.35">
      <c r="A13815" s="25">
        <f>A13814</f>
        <v>43861</v>
      </c>
      <c r="B13815" s="24" t="str">
        <f>B13814</f>
        <v>TEXAS COMPUTER EDUCATION ASSOCIATIO</v>
      </c>
      <c r="C13815" s="26">
        <f>SUBTOTAL(9,C13814:C13814)</f>
        <v>69</v>
      </c>
      <c r="D13815" s="26" t="str">
        <f>IF(E13815="","TOTAL","")</f>
        <v>TOTAL</v>
      </c>
    </row>
    <row r="13816" spans="1:5" outlineLevel="2" x14ac:dyDescent="0.35">
      <c r="A13816" s="11">
        <v>43861</v>
      </c>
      <c r="B13816" t="s">
        <v>1992</v>
      </c>
      <c r="C13816" s="5">
        <v>199</v>
      </c>
      <c r="D13816" s="26" t="str">
        <f>IF(E13816="","TOTAL","")</f>
        <v/>
      </c>
      <c r="E13816" t="s">
        <v>82</v>
      </c>
    </row>
    <row r="13817" spans="1:5" outlineLevel="1" x14ac:dyDescent="0.35">
      <c r="A13817" s="25">
        <f>A13816</f>
        <v>43861</v>
      </c>
      <c r="B13817" s="24" t="str">
        <f>B13816</f>
        <v>TEXAS COMPUTER EDUCATION ASSOCIATIO</v>
      </c>
      <c r="C13817" s="26">
        <f>SUBTOTAL(9,C13816:C13816)</f>
        <v>199</v>
      </c>
      <c r="D13817" s="26" t="str">
        <f>IF(E13817="","TOTAL","")</f>
        <v>TOTAL</v>
      </c>
    </row>
    <row r="13818" spans="1:5" outlineLevel="2" x14ac:dyDescent="0.35">
      <c r="A13818" s="11">
        <v>43861</v>
      </c>
      <c r="B13818" t="s">
        <v>2228</v>
      </c>
      <c r="C13818" s="5">
        <v>9824.86</v>
      </c>
      <c r="D13818" s="26" t="str">
        <f>IF(E13818="","TOTAL","")</f>
        <v/>
      </c>
      <c r="E13818" t="s">
        <v>77</v>
      </c>
    </row>
    <row r="13819" spans="1:5" outlineLevel="1" x14ac:dyDescent="0.35">
      <c r="A13819" s="25">
        <f>A13818</f>
        <v>43861</v>
      </c>
      <c r="B13819" s="24" t="str">
        <f>B13818</f>
        <v>TCG ADMINISTRATORS</v>
      </c>
      <c r="C13819" s="26">
        <f>SUBTOTAL(9,C13818:C13818)</f>
        <v>9824.86</v>
      </c>
      <c r="D13819" s="26" t="str">
        <f>IF(E13819="","TOTAL","")</f>
        <v>TOTAL</v>
      </c>
    </row>
    <row r="13820" spans="1:5" outlineLevel="2" x14ac:dyDescent="0.35">
      <c r="A13820" s="11">
        <v>43861</v>
      </c>
      <c r="B13820" t="s">
        <v>2229</v>
      </c>
      <c r="C13820" s="5">
        <v>4000</v>
      </c>
      <c r="D13820" s="26" t="str">
        <f>IF(E13820="","TOTAL","")</f>
        <v/>
      </c>
      <c r="E13820" t="s">
        <v>82</v>
      </c>
    </row>
    <row r="13821" spans="1:5" outlineLevel="1" x14ac:dyDescent="0.35">
      <c r="A13821" s="25">
        <f>A13820</f>
        <v>43861</v>
      </c>
      <c r="B13821" s="24" t="str">
        <f>B13820</f>
        <v>TEACHER LEARNING CENTER</v>
      </c>
      <c r="C13821" s="26">
        <f>SUBTOTAL(9,C13820:C13820)</f>
        <v>4000</v>
      </c>
      <c r="D13821" s="26" t="str">
        <f>IF(E13821="","TOTAL","")</f>
        <v>TOTAL</v>
      </c>
    </row>
    <row r="13822" spans="1:5" outlineLevel="2" x14ac:dyDescent="0.35">
      <c r="A13822" s="11">
        <v>43861</v>
      </c>
      <c r="B13822" t="s">
        <v>2230</v>
      </c>
      <c r="C13822" s="5">
        <v>650</v>
      </c>
      <c r="D13822" s="26" t="str">
        <f>IF(E13822="","TOTAL","")</f>
        <v/>
      </c>
      <c r="E13822" t="s">
        <v>180</v>
      </c>
    </row>
    <row r="13823" spans="1:5" outlineLevel="2" x14ac:dyDescent="0.35">
      <c r="A13823" s="11">
        <v>43861</v>
      </c>
      <c r="B13823" t="s">
        <v>2230</v>
      </c>
      <c r="C13823" s="5">
        <v>1300</v>
      </c>
      <c r="D13823" s="26" t="str">
        <f>IF(E13823="","TOTAL","")</f>
        <v/>
      </c>
      <c r="E13823" t="s">
        <v>180</v>
      </c>
    </row>
    <row r="13824" spans="1:5" outlineLevel="1" x14ac:dyDescent="0.35">
      <c r="A13824" s="25">
        <f>A13823</f>
        <v>43861</v>
      </c>
      <c r="B13824" s="24" t="str">
        <f>B13823</f>
        <v>TEACHERS COLLEGE</v>
      </c>
      <c r="C13824" s="26">
        <f>SUBTOTAL(9,C13822:C13823)</f>
        <v>1950</v>
      </c>
      <c r="D13824" s="26" t="str">
        <f>IF(E13824="","TOTAL","")</f>
        <v>TOTAL</v>
      </c>
    </row>
    <row r="13825" spans="1:5" outlineLevel="2" x14ac:dyDescent="0.35">
      <c r="A13825" s="11">
        <v>43861</v>
      </c>
      <c r="B13825" t="s">
        <v>2230</v>
      </c>
      <c r="C13825" s="5">
        <v>595</v>
      </c>
      <c r="D13825" s="26" t="str">
        <f>IF(E13825="","TOTAL","")</f>
        <v/>
      </c>
      <c r="E13825" t="s">
        <v>82</v>
      </c>
    </row>
    <row r="13826" spans="1:5" outlineLevel="1" x14ac:dyDescent="0.35">
      <c r="A13826" s="25">
        <f>A13825</f>
        <v>43861</v>
      </c>
      <c r="B13826" s="24" t="str">
        <f>B13825</f>
        <v>TEACHERS COLLEGE</v>
      </c>
      <c r="C13826" s="26">
        <f>SUBTOTAL(9,C13825:C13825)</f>
        <v>595</v>
      </c>
      <c r="D13826" s="26" t="str">
        <f>IF(E13826="","TOTAL","")</f>
        <v>TOTAL</v>
      </c>
    </row>
    <row r="13827" spans="1:5" outlineLevel="2" x14ac:dyDescent="0.35">
      <c r="A13827" s="11">
        <v>43861</v>
      </c>
      <c r="B13827" t="s">
        <v>816</v>
      </c>
      <c r="C13827" s="5">
        <v>21</v>
      </c>
      <c r="D13827" s="26" t="str">
        <f>IF(E13827="","TOTAL","")</f>
        <v/>
      </c>
      <c r="E13827" t="s">
        <v>99</v>
      </c>
    </row>
    <row r="13828" spans="1:5" outlineLevel="1" x14ac:dyDescent="0.35">
      <c r="A13828" s="25">
        <f>A13827</f>
        <v>43861</v>
      </c>
      <c r="B13828" s="24" t="str">
        <f>B13827</f>
        <v>NATIONAL TSA</v>
      </c>
      <c r="C13828" s="26">
        <f>SUBTOTAL(9,C13827:C13827)</f>
        <v>21</v>
      </c>
      <c r="D13828" s="26" t="str">
        <f>IF(E13828="","TOTAL","")</f>
        <v>TOTAL</v>
      </c>
    </row>
    <row r="13829" spans="1:5" outlineLevel="2" x14ac:dyDescent="0.35">
      <c r="A13829" s="11">
        <v>43861</v>
      </c>
      <c r="B13829" t="s">
        <v>484</v>
      </c>
      <c r="C13829" s="5">
        <v>3300</v>
      </c>
      <c r="D13829" s="26" t="str">
        <f>IF(E13829="","TOTAL","")</f>
        <v/>
      </c>
      <c r="E13829" t="s">
        <v>93</v>
      </c>
    </row>
    <row r="13830" spans="1:5" outlineLevel="1" x14ac:dyDescent="0.35">
      <c r="A13830" s="25">
        <f>A13829</f>
        <v>43861</v>
      </c>
      <c r="B13830" s="24" t="str">
        <f>B13829</f>
        <v>TEDDY BEAR MOBILE - NW HARRIS CO</v>
      </c>
      <c r="C13830" s="26">
        <f>SUBTOTAL(9,C13829:C13829)</f>
        <v>3300</v>
      </c>
      <c r="D13830" s="26" t="str">
        <f>IF(E13830="","TOTAL","")</f>
        <v>TOTAL</v>
      </c>
    </row>
    <row r="13831" spans="1:5" outlineLevel="2" x14ac:dyDescent="0.35">
      <c r="A13831" s="11">
        <v>43861</v>
      </c>
      <c r="B13831" t="s">
        <v>467</v>
      </c>
      <c r="C13831" s="5">
        <v>670</v>
      </c>
      <c r="D13831" s="26" t="str">
        <f>IF(E13831="","TOTAL","")</f>
        <v/>
      </c>
      <c r="E13831" t="s">
        <v>79</v>
      </c>
    </row>
    <row r="13832" spans="1:5" outlineLevel="1" x14ac:dyDescent="0.35">
      <c r="A13832" s="25">
        <f>A13831</f>
        <v>43861</v>
      </c>
      <c r="B13832" s="24" t="str">
        <f>B13831</f>
        <v>TENNIS EXPRESS LP</v>
      </c>
      <c r="C13832" s="26">
        <f>SUBTOTAL(9,C13831:C13831)</f>
        <v>670</v>
      </c>
      <c r="D13832" s="26" t="str">
        <f>IF(E13832="","TOTAL","")</f>
        <v>TOTAL</v>
      </c>
    </row>
    <row r="13833" spans="1:5" outlineLevel="2" x14ac:dyDescent="0.35">
      <c r="A13833" s="11">
        <v>43861</v>
      </c>
      <c r="B13833" t="s">
        <v>2231</v>
      </c>
      <c r="C13833" s="5">
        <v>221.09</v>
      </c>
      <c r="D13833" s="26" t="str">
        <f>IF(E13833="","TOTAL","")</f>
        <v/>
      </c>
      <c r="E13833" t="s">
        <v>80</v>
      </c>
    </row>
    <row r="13834" spans="1:5" outlineLevel="1" x14ac:dyDescent="0.35">
      <c r="A13834" s="25">
        <f>A13833</f>
        <v>43861</v>
      </c>
      <c r="B13834" s="24" t="str">
        <f>B13833</f>
        <v>TEXAS A &amp; M AGRILIFE EXTENSION SERVICE</v>
      </c>
      <c r="C13834" s="26">
        <f>SUBTOTAL(9,C13833:C13833)</f>
        <v>221.09</v>
      </c>
      <c r="D13834" s="26" t="str">
        <f>IF(E13834="","TOTAL","")</f>
        <v>TOTAL</v>
      </c>
    </row>
    <row r="13835" spans="1:5" outlineLevel="2" x14ac:dyDescent="0.35">
      <c r="A13835" s="11">
        <v>43861</v>
      </c>
      <c r="B13835" t="s">
        <v>2232</v>
      </c>
      <c r="C13835" s="5">
        <v>16</v>
      </c>
      <c r="D13835" s="26" t="str">
        <f>IF(E13835="","TOTAL","")</f>
        <v/>
      </c>
      <c r="E13835" t="s">
        <v>79</v>
      </c>
    </row>
    <row r="13836" spans="1:5" outlineLevel="1" x14ac:dyDescent="0.35">
      <c r="A13836" s="25">
        <f>A13835</f>
        <v>43861</v>
      </c>
      <c r="B13836" s="24" t="str">
        <f>B13835</f>
        <v>TEXAS ACADEMIC DECATHLON</v>
      </c>
      <c r="C13836" s="26">
        <f>SUBTOTAL(9,C13835:C13835)</f>
        <v>16</v>
      </c>
      <c r="D13836" s="26" t="str">
        <f>IF(E13836="","TOTAL","")</f>
        <v>TOTAL</v>
      </c>
    </row>
    <row r="13837" spans="1:5" outlineLevel="2" x14ac:dyDescent="0.35">
      <c r="A13837" s="11">
        <v>43861</v>
      </c>
      <c r="B13837" t="s">
        <v>2232</v>
      </c>
      <c r="C13837" s="5">
        <v>64</v>
      </c>
      <c r="D13837" s="26" t="str">
        <f>IF(E13837="","TOTAL","")</f>
        <v/>
      </c>
      <c r="E13837" t="s">
        <v>79</v>
      </c>
    </row>
    <row r="13838" spans="1:5" outlineLevel="1" x14ac:dyDescent="0.35">
      <c r="A13838" s="25">
        <f>A13837</f>
        <v>43861</v>
      </c>
      <c r="B13838" s="24" t="str">
        <f>B13837</f>
        <v>TEXAS ACADEMIC DECATHLON</v>
      </c>
      <c r="C13838" s="26">
        <f>SUBTOTAL(9,C13837:C13837)</f>
        <v>64</v>
      </c>
      <c r="D13838" s="26" t="str">
        <f>IF(E13838="","TOTAL","")</f>
        <v>TOTAL</v>
      </c>
    </row>
    <row r="13839" spans="1:5" outlineLevel="2" x14ac:dyDescent="0.35">
      <c r="A13839" s="11">
        <v>43861</v>
      </c>
      <c r="B13839" t="s">
        <v>1677</v>
      </c>
      <c r="C13839" s="5">
        <v>575</v>
      </c>
      <c r="D13839" s="26" t="str">
        <f>IF(E13839="","TOTAL","")</f>
        <v/>
      </c>
      <c r="E13839" t="s">
        <v>180</v>
      </c>
    </row>
    <row r="13840" spans="1:5" outlineLevel="1" x14ac:dyDescent="0.35">
      <c r="A13840" s="25">
        <f>A13839</f>
        <v>43861</v>
      </c>
      <c r="B13840" s="24" t="str">
        <f>B13839</f>
        <v>2020 TABSE CONFERENCE</v>
      </c>
      <c r="C13840" s="26">
        <f>SUBTOTAL(9,C13839:C13839)</f>
        <v>575</v>
      </c>
      <c r="D13840" s="26" t="str">
        <f>IF(E13840="","TOTAL","")</f>
        <v>TOTAL</v>
      </c>
    </row>
    <row r="13841" spans="1:5" outlineLevel="2" x14ac:dyDescent="0.35">
      <c r="A13841" s="11">
        <v>43861</v>
      </c>
      <c r="B13841" t="s">
        <v>959</v>
      </c>
      <c r="C13841" s="5">
        <v>-157.75</v>
      </c>
      <c r="D13841" s="26" t="str">
        <f>IF(E13841="","TOTAL","")</f>
        <v/>
      </c>
      <c r="E13841" t="s">
        <v>85</v>
      </c>
    </row>
    <row r="13842" spans="1:5" outlineLevel="2" x14ac:dyDescent="0.35">
      <c r="A13842" s="11">
        <v>43861</v>
      </c>
      <c r="B13842" t="s">
        <v>959</v>
      </c>
      <c r="C13842" s="5">
        <v>116.25</v>
      </c>
      <c r="D13842" s="26" t="str">
        <f>IF(E13842="","TOTAL","")</f>
        <v/>
      </c>
      <c r="E13842" t="s">
        <v>85</v>
      </c>
    </row>
    <row r="13843" spans="1:5" outlineLevel="2" x14ac:dyDescent="0.35">
      <c r="A13843" s="11">
        <v>43861</v>
      </c>
      <c r="B13843" t="s">
        <v>959</v>
      </c>
      <c r="C13843" s="5">
        <v>147.5</v>
      </c>
      <c r="D13843" s="26" t="str">
        <f>IF(E13843="","TOTAL","")</f>
        <v/>
      </c>
      <c r="E13843" t="s">
        <v>85</v>
      </c>
    </row>
    <row r="13844" spans="1:5" outlineLevel="1" x14ac:dyDescent="0.35">
      <c r="A13844" s="25">
        <f>A13843</f>
        <v>43861</v>
      </c>
      <c r="B13844" s="24" t="str">
        <f>B13843</f>
        <v>TEXAS ALTERNATOR</v>
      </c>
      <c r="C13844" s="26">
        <f>SUBTOTAL(9,C13841:C13843)</f>
        <v>106</v>
      </c>
      <c r="D13844" s="26" t="str">
        <f>IF(E13844="","TOTAL","")</f>
        <v>TOTAL</v>
      </c>
    </row>
    <row r="13845" spans="1:5" outlineLevel="2" x14ac:dyDescent="0.35">
      <c r="A13845" s="11">
        <v>43861</v>
      </c>
      <c r="B13845" t="s">
        <v>2233</v>
      </c>
      <c r="C13845" s="5">
        <v>183.28</v>
      </c>
      <c r="D13845" s="26" t="str">
        <f>IF(E13845="","TOTAL","")</f>
        <v/>
      </c>
      <c r="E13845" t="s">
        <v>79</v>
      </c>
    </row>
    <row r="13846" spans="1:5" outlineLevel="1" x14ac:dyDescent="0.35">
      <c r="A13846" s="25">
        <f>A13845</f>
        <v>43861</v>
      </c>
      <c r="B13846" s="24" t="str">
        <f>B13845</f>
        <v>TEXAS ART SUPPLY CO</v>
      </c>
      <c r="C13846" s="26">
        <f>SUBTOTAL(9,C13845:C13845)</f>
        <v>183.28</v>
      </c>
      <c r="D13846" s="26" t="str">
        <f>IF(E13846="","TOTAL","")</f>
        <v>TOTAL</v>
      </c>
    </row>
    <row r="13847" spans="1:5" outlineLevel="2" x14ac:dyDescent="0.35">
      <c r="A13847" s="11">
        <v>43861</v>
      </c>
      <c r="B13847" t="s">
        <v>2234</v>
      </c>
      <c r="C13847" s="5">
        <v>440</v>
      </c>
      <c r="D13847" s="26" t="str">
        <f>IF(E13847="","TOTAL","")</f>
        <v/>
      </c>
      <c r="E13847" t="s">
        <v>82</v>
      </c>
    </row>
    <row r="13848" spans="1:5" outlineLevel="1" x14ac:dyDescent="0.35">
      <c r="A13848" s="25">
        <f>A13847</f>
        <v>43861</v>
      </c>
      <c r="B13848" s="24" t="str">
        <f>B13847</f>
        <v>TEXAS CHILDREN'S HOSPITAL</v>
      </c>
      <c r="C13848" s="26">
        <f>SUBTOTAL(9,C13847:C13847)</f>
        <v>440</v>
      </c>
      <c r="D13848" s="26" t="str">
        <f>IF(E13848="","TOTAL","")</f>
        <v>TOTAL</v>
      </c>
    </row>
    <row r="13849" spans="1:5" outlineLevel="2" x14ac:dyDescent="0.35">
      <c r="A13849" s="11">
        <v>43861</v>
      </c>
      <c r="B13849" t="s">
        <v>2235</v>
      </c>
      <c r="C13849" s="5">
        <v>50</v>
      </c>
      <c r="D13849" s="26" t="str">
        <f>IF(E13849="","TOTAL","")</f>
        <v/>
      </c>
      <c r="E13849" t="s">
        <v>83</v>
      </c>
    </row>
    <row r="13850" spans="1:5" outlineLevel="1" x14ac:dyDescent="0.35">
      <c r="A13850" s="25">
        <f>A13849</f>
        <v>43861</v>
      </c>
      <c r="B13850" s="24" t="str">
        <f>B13849</f>
        <v>TEXAS CHORAL DIRECTORS ASSOC</v>
      </c>
      <c r="C13850" s="26">
        <f>SUBTOTAL(9,C13849:C13849)</f>
        <v>50</v>
      </c>
      <c r="D13850" s="26" t="str">
        <f>IF(E13850="","TOTAL","")</f>
        <v>TOTAL</v>
      </c>
    </row>
    <row r="13851" spans="1:5" outlineLevel="2" x14ac:dyDescent="0.35">
      <c r="A13851" s="11">
        <v>43861</v>
      </c>
      <c r="B13851" t="s">
        <v>818</v>
      </c>
      <c r="C13851" s="5">
        <v>285</v>
      </c>
      <c r="D13851" s="26" t="str">
        <f>IF(E13851="","TOTAL","")</f>
        <v/>
      </c>
      <c r="E13851" t="s">
        <v>82</v>
      </c>
    </row>
    <row r="13852" spans="1:5" outlineLevel="1" x14ac:dyDescent="0.35">
      <c r="A13852" s="25">
        <f>A13851</f>
        <v>43861</v>
      </c>
      <c r="B13852" s="24" t="str">
        <f>B13851</f>
        <v>TEXAS COUNSELING ASSOCIATION</v>
      </c>
      <c r="C13852" s="26">
        <f>SUBTOTAL(9,C13851:C13851)</f>
        <v>285</v>
      </c>
      <c r="D13852" s="26" t="str">
        <f>IF(E13852="","TOTAL","")</f>
        <v>TOTAL</v>
      </c>
    </row>
    <row r="13853" spans="1:5" outlineLevel="2" x14ac:dyDescent="0.35">
      <c r="A13853" s="11">
        <v>43861</v>
      </c>
      <c r="B13853" t="s">
        <v>960</v>
      </c>
      <c r="C13853" s="5">
        <v>140</v>
      </c>
      <c r="D13853" s="26" t="str">
        <f>IF(E13853="","TOTAL","")</f>
        <v/>
      </c>
      <c r="E13853" t="s">
        <v>95</v>
      </c>
    </row>
    <row r="13854" spans="1:5" outlineLevel="1" x14ac:dyDescent="0.35">
      <c r="A13854" s="25">
        <f>A13853</f>
        <v>43861</v>
      </c>
      <c r="B13854" s="24" t="str">
        <f>B13853</f>
        <v>TEXAS DEPARTMENT OF LICENSING &amp; REGULATION</v>
      </c>
      <c r="C13854" s="26">
        <f>SUBTOTAL(9,C13853:C13853)</f>
        <v>140</v>
      </c>
      <c r="D13854" s="26" t="str">
        <f>IF(E13854="","TOTAL","")</f>
        <v>TOTAL</v>
      </c>
    </row>
    <row r="13855" spans="1:5" outlineLevel="2" x14ac:dyDescent="0.35">
      <c r="A13855" s="11">
        <v>43861</v>
      </c>
      <c r="B13855" t="s">
        <v>960</v>
      </c>
      <c r="C13855" s="5">
        <v>195</v>
      </c>
      <c r="D13855" s="26" t="str">
        <f>IF(E13855="","TOTAL","")</f>
        <v/>
      </c>
      <c r="E13855" t="s">
        <v>95</v>
      </c>
    </row>
    <row r="13856" spans="1:5" outlineLevel="1" x14ac:dyDescent="0.35">
      <c r="A13856" s="25">
        <f>A13855</f>
        <v>43861</v>
      </c>
      <c r="B13856" s="24" t="str">
        <f>B13855</f>
        <v>TEXAS DEPARTMENT OF LICENSING &amp; REGULATION</v>
      </c>
      <c r="C13856" s="26">
        <f>SUBTOTAL(9,C13855:C13855)</f>
        <v>195</v>
      </c>
      <c r="D13856" s="26" t="str">
        <f>IF(E13856="","TOTAL","")</f>
        <v>TOTAL</v>
      </c>
    </row>
    <row r="13857" spans="1:5" outlineLevel="2" x14ac:dyDescent="0.35">
      <c r="A13857" s="11">
        <v>43861</v>
      </c>
      <c r="B13857" t="s">
        <v>960</v>
      </c>
      <c r="C13857" s="5">
        <v>350</v>
      </c>
      <c r="D13857" s="26" t="str">
        <f>IF(E13857="","TOTAL","")</f>
        <v/>
      </c>
      <c r="E13857" t="s">
        <v>95</v>
      </c>
    </row>
    <row r="13858" spans="1:5" outlineLevel="1" x14ac:dyDescent="0.35">
      <c r="A13858" s="25">
        <f>A13857</f>
        <v>43861</v>
      </c>
      <c r="B13858" s="24" t="str">
        <f>B13857</f>
        <v>TEXAS DEPARTMENT OF LICENSING &amp; REGULATION</v>
      </c>
      <c r="C13858" s="26">
        <f>SUBTOTAL(9,C13857:C13857)</f>
        <v>350</v>
      </c>
      <c r="D13858" s="26" t="str">
        <f>IF(E13858="","TOTAL","")</f>
        <v>TOTAL</v>
      </c>
    </row>
    <row r="13859" spans="1:5" outlineLevel="2" x14ac:dyDescent="0.35">
      <c r="A13859" s="11">
        <v>43861</v>
      </c>
      <c r="B13859" t="s">
        <v>960</v>
      </c>
      <c r="C13859" s="5">
        <v>515</v>
      </c>
      <c r="D13859" s="26" t="str">
        <f>IF(E13859="","TOTAL","")</f>
        <v/>
      </c>
      <c r="E13859" t="s">
        <v>95</v>
      </c>
    </row>
    <row r="13860" spans="1:5" outlineLevel="1" x14ac:dyDescent="0.35">
      <c r="A13860" s="25">
        <f>A13859</f>
        <v>43861</v>
      </c>
      <c r="B13860" s="24" t="str">
        <f>B13859</f>
        <v>TEXAS DEPARTMENT OF LICENSING &amp; REGULATION</v>
      </c>
      <c r="C13860" s="26">
        <f>SUBTOTAL(9,C13859:C13859)</f>
        <v>515</v>
      </c>
      <c r="D13860" s="26" t="str">
        <f>IF(E13860="","TOTAL","")</f>
        <v>TOTAL</v>
      </c>
    </row>
    <row r="13861" spans="1:5" outlineLevel="2" x14ac:dyDescent="0.35">
      <c r="A13861" s="11">
        <v>43861</v>
      </c>
      <c r="B13861" t="s">
        <v>1997</v>
      </c>
      <c r="C13861" s="5">
        <v>315</v>
      </c>
      <c r="D13861" s="26" t="str">
        <f>IF(E13861="","TOTAL","")</f>
        <v/>
      </c>
      <c r="E13861" t="s">
        <v>77</v>
      </c>
    </row>
    <row r="13862" spans="1:5" outlineLevel="1" x14ac:dyDescent="0.35">
      <c r="A13862" s="25">
        <f>A13861</f>
        <v>43861</v>
      </c>
      <c r="B13862" s="24" t="str">
        <f>B13861</f>
        <v>AGENCY 405</v>
      </c>
      <c r="C13862" s="26">
        <f>SUBTOTAL(9,C13861:C13861)</f>
        <v>315</v>
      </c>
      <c r="D13862" s="26" t="str">
        <f>IF(E13862="","TOTAL","")</f>
        <v>TOTAL</v>
      </c>
    </row>
    <row r="13863" spans="1:5" outlineLevel="2" x14ac:dyDescent="0.35">
      <c r="A13863" s="11">
        <v>43861</v>
      </c>
      <c r="B13863" t="s">
        <v>2236</v>
      </c>
      <c r="C13863" s="5">
        <v>555</v>
      </c>
      <c r="D13863" s="26" t="str">
        <f>IF(E13863="","TOTAL","")</f>
        <v/>
      </c>
      <c r="E13863" t="s">
        <v>99</v>
      </c>
    </row>
    <row r="13864" spans="1:5" outlineLevel="1" x14ac:dyDescent="0.35">
      <c r="A13864" s="25">
        <f>A13863</f>
        <v>43861</v>
      </c>
      <c r="B13864" s="24" t="str">
        <f>B13863</f>
        <v>TEXAS FORENSIC ASSOCIATION</v>
      </c>
      <c r="C13864" s="26">
        <f>SUBTOTAL(9,C13863:C13863)</f>
        <v>555</v>
      </c>
      <c r="D13864" s="26" t="str">
        <f>IF(E13864="","TOTAL","")</f>
        <v>TOTAL</v>
      </c>
    </row>
    <row r="13865" spans="1:5" outlineLevel="2" x14ac:dyDescent="0.35">
      <c r="A13865" s="11">
        <v>43861</v>
      </c>
      <c r="B13865" t="s">
        <v>2237</v>
      </c>
      <c r="C13865" s="5">
        <v>345</v>
      </c>
      <c r="D13865" s="26" t="str">
        <f>IF(E13865="","TOTAL","")</f>
        <v/>
      </c>
      <c r="E13865" t="s">
        <v>82</v>
      </c>
    </row>
    <row r="13866" spans="1:5" outlineLevel="1" x14ac:dyDescent="0.35">
      <c r="A13866" s="25">
        <f>A13865</f>
        <v>43861</v>
      </c>
      <c r="B13866" s="24" t="str">
        <f>B13865</f>
        <v>TXFACT LLC</v>
      </c>
      <c r="C13866" s="26">
        <f>SUBTOTAL(9,C13865:C13865)</f>
        <v>345</v>
      </c>
      <c r="D13866" s="26" t="str">
        <f>IF(E13866="","TOTAL","")</f>
        <v>TOTAL</v>
      </c>
    </row>
    <row r="13867" spans="1:5" outlineLevel="2" x14ac:dyDescent="0.35">
      <c r="A13867" s="11">
        <v>43861</v>
      </c>
      <c r="B13867" t="s">
        <v>2237</v>
      </c>
      <c r="C13867" s="5">
        <v>345</v>
      </c>
      <c r="D13867" s="26" t="str">
        <f>IF(E13867="","TOTAL","")</f>
        <v/>
      </c>
      <c r="E13867" t="s">
        <v>82</v>
      </c>
    </row>
    <row r="13868" spans="1:5" outlineLevel="1" x14ac:dyDescent="0.35">
      <c r="A13868" s="25">
        <f>A13867</f>
        <v>43861</v>
      </c>
      <c r="B13868" s="24" t="str">
        <f>B13867</f>
        <v>TXFACT LLC</v>
      </c>
      <c r="C13868" s="26">
        <f>SUBTOTAL(9,C13867:C13867)</f>
        <v>345</v>
      </c>
      <c r="D13868" s="26" t="str">
        <f>IF(E13868="","TOTAL","")</f>
        <v>TOTAL</v>
      </c>
    </row>
    <row r="13869" spans="1:5" outlineLevel="2" x14ac:dyDescent="0.35">
      <c r="A13869" s="11">
        <v>43861</v>
      </c>
      <c r="B13869" t="s">
        <v>2238</v>
      </c>
      <c r="C13869" s="5">
        <v>89</v>
      </c>
      <c r="D13869" s="26" t="str">
        <f>IF(E13869="","TOTAL","")</f>
        <v/>
      </c>
      <c r="E13869" t="s">
        <v>82</v>
      </c>
    </row>
    <row r="13870" spans="1:5" outlineLevel="1" x14ac:dyDescent="0.35">
      <c r="A13870" s="25">
        <f>A13869</f>
        <v>43861</v>
      </c>
      <c r="B13870" s="24" t="str">
        <f>B13869</f>
        <v>TEXAS HS COACHES EDUCATION FOUNDATION</v>
      </c>
      <c r="C13870" s="26">
        <f>SUBTOTAL(9,C13869:C13869)</f>
        <v>89</v>
      </c>
      <c r="D13870" s="26" t="str">
        <f>IF(E13870="","TOTAL","")</f>
        <v>TOTAL</v>
      </c>
    </row>
    <row r="13871" spans="1:5" outlineLevel="2" x14ac:dyDescent="0.35">
      <c r="A13871" s="11">
        <v>43861</v>
      </c>
      <c r="B13871" t="s">
        <v>2239</v>
      </c>
      <c r="C13871" s="5">
        <v>270</v>
      </c>
      <c r="D13871" s="26" t="str">
        <f>IF(E13871="","TOTAL","")</f>
        <v/>
      </c>
      <c r="E13871" t="s">
        <v>99</v>
      </c>
    </row>
    <row r="13872" spans="1:5" outlineLevel="1" x14ac:dyDescent="0.35">
      <c r="A13872" s="25">
        <f>A13871</f>
        <v>43861</v>
      </c>
      <c r="B13872" s="24" t="str">
        <f>B13871</f>
        <v>SAN FELIPE DE AUSTIN SHS</v>
      </c>
      <c r="C13872" s="26">
        <f>SUBTOTAL(9,C13871:C13871)</f>
        <v>270</v>
      </c>
      <c r="D13872" s="26" t="str">
        <f>IF(E13872="","TOTAL","")</f>
        <v>TOTAL</v>
      </c>
    </row>
    <row r="13873" spans="1:5" outlineLevel="2" x14ac:dyDescent="0.35">
      <c r="A13873" s="11">
        <v>43861</v>
      </c>
      <c r="B13873" t="s">
        <v>2239</v>
      </c>
      <c r="C13873" s="5">
        <v>1040</v>
      </c>
      <c r="D13873" s="26" t="str">
        <f>IF(E13873="","TOTAL","")</f>
        <v/>
      </c>
      <c r="E13873" t="s">
        <v>99</v>
      </c>
    </row>
    <row r="13874" spans="1:5" outlineLevel="1" x14ac:dyDescent="0.35">
      <c r="A13874" s="25">
        <f>A13873</f>
        <v>43861</v>
      </c>
      <c r="B13874" s="24" t="str">
        <f>B13873</f>
        <v>SAN FELIPE DE AUSTIN SHS</v>
      </c>
      <c r="C13874" s="26">
        <f>SUBTOTAL(9,C13873:C13873)</f>
        <v>1040</v>
      </c>
      <c r="D13874" s="26" t="str">
        <f>IF(E13874="","TOTAL","")</f>
        <v>TOTAL</v>
      </c>
    </row>
    <row r="13875" spans="1:5" outlineLevel="2" x14ac:dyDescent="0.35">
      <c r="A13875" s="11">
        <v>43861</v>
      </c>
      <c r="B13875" t="s">
        <v>379</v>
      </c>
      <c r="C13875" s="5">
        <v>15</v>
      </c>
      <c r="D13875" s="26" t="str">
        <f>IF(E13875="","TOTAL","")</f>
        <v/>
      </c>
      <c r="E13875" t="s">
        <v>83</v>
      </c>
    </row>
    <row r="13876" spans="1:5" outlineLevel="1" x14ac:dyDescent="0.35">
      <c r="A13876" s="25">
        <f>A13875</f>
        <v>43861</v>
      </c>
      <c r="B13876" s="24" t="str">
        <f>B13875</f>
        <v>TEXAS LIBRARY ASSOC</v>
      </c>
      <c r="C13876" s="26">
        <f>SUBTOTAL(9,C13875:C13875)</f>
        <v>15</v>
      </c>
      <c r="D13876" s="26" t="str">
        <f>IF(E13876="","TOTAL","")</f>
        <v>TOTAL</v>
      </c>
    </row>
    <row r="13877" spans="1:5" outlineLevel="2" x14ac:dyDescent="0.35">
      <c r="A13877" s="11">
        <v>43861</v>
      </c>
      <c r="B13877" t="s">
        <v>379</v>
      </c>
      <c r="C13877" s="5">
        <v>156</v>
      </c>
      <c r="D13877" s="26" t="str">
        <f>IF(E13877="","TOTAL","")</f>
        <v/>
      </c>
      <c r="E13877" t="s">
        <v>83</v>
      </c>
    </row>
    <row r="13878" spans="1:5" outlineLevel="1" x14ac:dyDescent="0.35">
      <c r="A13878" s="25">
        <f>A13877</f>
        <v>43861</v>
      </c>
      <c r="B13878" s="24" t="str">
        <f>B13877</f>
        <v>TEXAS LIBRARY ASSOC</v>
      </c>
      <c r="C13878" s="26">
        <f>SUBTOTAL(9,C13877:C13877)</f>
        <v>156</v>
      </c>
      <c r="D13878" s="26" t="str">
        <f>IF(E13878="","TOTAL","")</f>
        <v>TOTAL</v>
      </c>
    </row>
    <row r="13879" spans="1:5" outlineLevel="2" x14ac:dyDescent="0.35">
      <c r="A13879" s="11">
        <v>43861</v>
      </c>
      <c r="B13879" t="s">
        <v>379</v>
      </c>
      <c r="C13879" s="5">
        <v>330</v>
      </c>
      <c r="D13879" s="26" t="str">
        <f>IF(E13879="","TOTAL","")</f>
        <v/>
      </c>
      <c r="E13879" t="s">
        <v>82</v>
      </c>
    </row>
    <row r="13880" spans="1:5" outlineLevel="1" x14ac:dyDescent="0.35">
      <c r="A13880" s="25">
        <f>A13879</f>
        <v>43861</v>
      </c>
      <c r="B13880" s="24" t="str">
        <f>B13879</f>
        <v>TEXAS LIBRARY ASSOC</v>
      </c>
      <c r="C13880" s="26">
        <f>SUBTOTAL(9,C13879:C13879)</f>
        <v>330</v>
      </c>
      <c r="D13880" s="26" t="str">
        <f>IF(E13880="","TOTAL","")</f>
        <v>TOTAL</v>
      </c>
    </row>
    <row r="13881" spans="1:5" outlineLevel="2" x14ac:dyDescent="0.35">
      <c r="A13881" s="11">
        <v>43861</v>
      </c>
      <c r="B13881" t="s">
        <v>379</v>
      </c>
      <c r="C13881" s="5">
        <v>330</v>
      </c>
      <c r="D13881" s="26" t="str">
        <f>IF(E13881="","TOTAL","")</f>
        <v/>
      </c>
      <c r="E13881" t="s">
        <v>82</v>
      </c>
    </row>
    <row r="13882" spans="1:5" outlineLevel="1" x14ac:dyDescent="0.35">
      <c r="A13882" s="25">
        <f>A13881</f>
        <v>43861</v>
      </c>
      <c r="B13882" s="24" t="str">
        <f>B13881</f>
        <v>TEXAS LIBRARY ASSOC</v>
      </c>
      <c r="C13882" s="26">
        <f>SUBTOTAL(9,C13881:C13881)</f>
        <v>330</v>
      </c>
      <c r="D13882" s="26" t="str">
        <f>IF(E13882="","TOTAL","")</f>
        <v>TOTAL</v>
      </c>
    </row>
    <row r="13883" spans="1:5" outlineLevel="2" x14ac:dyDescent="0.35">
      <c r="A13883" s="11">
        <v>43861</v>
      </c>
      <c r="B13883" t="s">
        <v>379</v>
      </c>
      <c r="C13883" s="5">
        <v>330</v>
      </c>
      <c r="D13883" s="26" t="str">
        <f>IF(E13883="","TOTAL","")</f>
        <v/>
      </c>
      <c r="E13883" t="s">
        <v>82</v>
      </c>
    </row>
    <row r="13884" spans="1:5" outlineLevel="2" x14ac:dyDescent="0.35">
      <c r="A13884" s="11">
        <v>43861</v>
      </c>
      <c r="B13884" t="s">
        <v>379</v>
      </c>
      <c r="C13884" s="5">
        <v>2</v>
      </c>
      <c r="D13884" s="26" t="str">
        <f>IF(E13884="","TOTAL","")</f>
        <v/>
      </c>
      <c r="E13884" t="s">
        <v>83</v>
      </c>
    </row>
    <row r="13885" spans="1:5" outlineLevel="2" x14ac:dyDescent="0.35">
      <c r="A13885" s="11">
        <v>43861</v>
      </c>
      <c r="B13885" t="s">
        <v>379</v>
      </c>
      <c r="C13885" s="5">
        <v>165</v>
      </c>
      <c r="D13885" s="26" t="str">
        <f>IF(E13885="","TOTAL","")</f>
        <v/>
      </c>
      <c r="E13885" t="s">
        <v>83</v>
      </c>
    </row>
    <row r="13886" spans="1:5" outlineLevel="1" x14ac:dyDescent="0.35">
      <c r="A13886" s="25">
        <f>A13885</f>
        <v>43861</v>
      </c>
      <c r="B13886" s="24" t="str">
        <f>B13885</f>
        <v>TEXAS LIBRARY ASSOC</v>
      </c>
      <c r="C13886" s="26">
        <f>SUBTOTAL(9,C13883:C13885)</f>
        <v>497</v>
      </c>
      <c r="D13886" s="26" t="str">
        <f>IF(E13886="","TOTAL","")</f>
        <v>TOTAL</v>
      </c>
    </row>
    <row r="13887" spans="1:5" outlineLevel="2" x14ac:dyDescent="0.35">
      <c r="A13887" s="11">
        <v>43861</v>
      </c>
      <c r="B13887" t="s">
        <v>1387</v>
      </c>
      <c r="C13887" s="5">
        <v>805.5</v>
      </c>
      <c r="D13887" s="26" t="str">
        <f>IF(E13887="","TOTAL","")</f>
        <v/>
      </c>
      <c r="E13887" t="s">
        <v>93</v>
      </c>
    </row>
    <row r="13888" spans="1:5" outlineLevel="1" x14ac:dyDescent="0.35">
      <c r="A13888" s="25">
        <f>A13887</f>
        <v>43861</v>
      </c>
      <c r="B13888" s="24" t="str">
        <f>B13887</f>
        <v>TEXAS MESQUITE GRILL</v>
      </c>
      <c r="C13888" s="26">
        <f>SUBTOTAL(9,C13887:C13887)</f>
        <v>805.5</v>
      </c>
      <c r="D13888" s="26" t="str">
        <f>IF(E13888="","TOTAL","")</f>
        <v>TOTAL</v>
      </c>
    </row>
    <row r="13889" spans="1:5" outlineLevel="2" x14ac:dyDescent="0.35">
      <c r="A13889" s="11">
        <v>43861</v>
      </c>
      <c r="B13889" t="s">
        <v>2240</v>
      </c>
      <c r="C13889" s="5">
        <v>275</v>
      </c>
      <c r="D13889" s="26" t="str">
        <f>IF(E13889="","TOTAL","")</f>
        <v/>
      </c>
      <c r="E13889" t="s">
        <v>82</v>
      </c>
    </row>
    <row r="13890" spans="1:5" outlineLevel="1" x14ac:dyDescent="0.35">
      <c r="A13890" s="25">
        <f>A13889</f>
        <v>43861</v>
      </c>
      <c r="B13890" s="24" t="str">
        <f>B13889</f>
        <v>TEXAS STATE UNIVERSITY</v>
      </c>
      <c r="C13890" s="26">
        <f>SUBTOTAL(9,C13889:C13889)</f>
        <v>275</v>
      </c>
      <c r="D13890" s="26" t="str">
        <f>IF(E13890="","TOTAL","")</f>
        <v>TOTAL</v>
      </c>
    </row>
    <row r="13891" spans="1:5" outlineLevel="2" x14ac:dyDescent="0.35">
      <c r="A13891" s="11">
        <v>43861</v>
      </c>
      <c r="B13891" t="s">
        <v>821</v>
      </c>
      <c r="C13891" s="5">
        <v>100</v>
      </c>
      <c r="D13891" s="26" t="str">
        <f>IF(E13891="","TOTAL","")</f>
        <v/>
      </c>
      <c r="E13891" t="s">
        <v>83</v>
      </c>
    </row>
    <row r="13892" spans="1:5" outlineLevel="1" x14ac:dyDescent="0.35">
      <c r="A13892" s="25">
        <f>A13891</f>
        <v>43861</v>
      </c>
      <c r="B13892" s="24" t="str">
        <f>B13891</f>
        <v>TEXAS TURFGRASS ASSOCIATION</v>
      </c>
      <c r="C13892" s="26">
        <f>SUBTOTAL(9,C13891:C13891)</f>
        <v>100</v>
      </c>
      <c r="D13892" s="26" t="str">
        <f>IF(E13892="","TOTAL","")</f>
        <v>TOTAL</v>
      </c>
    </row>
    <row r="13893" spans="1:5" outlineLevel="2" x14ac:dyDescent="0.35">
      <c r="A13893" s="11">
        <v>43861</v>
      </c>
      <c r="B13893" t="s">
        <v>821</v>
      </c>
      <c r="C13893" s="5">
        <v>100</v>
      </c>
      <c r="D13893" s="26" t="str">
        <f>IF(E13893="","TOTAL","")</f>
        <v/>
      </c>
      <c r="E13893" t="s">
        <v>83</v>
      </c>
    </row>
    <row r="13894" spans="1:5" outlineLevel="1" x14ac:dyDescent="0.35">
      <c r="A13894" s="25">
        <f>A13893</f>
        <v>43861</v>
      </c>
      <c r="B13894" s="24" t="str">
        <f>B13893</f>
        <v>TEXAS TURFGRASS ASSOCIATION</v>
      </c>
      <c r="C13894" s="26">
        <f>SUBTOTAL(9,C13893:C13893)</f>
        <v>100</v>
      </c>
      <c r="D13894" s="26" t="str">
        <f>IF(E13894="","TOTAL","")</f>
        <v>TOTAL</v>
      </c>
    </row>
    <row r="13895" spans="1:5" outlineLevel="2" x14ac:dyDescent="0.35">
      <c r="A13895" s="11">
        <v>43861</v>
      </c>
      <c r="B13895" t="s">
        <v>647</v>
      </c>
      <c r="C13895" s="5">
        <v>115</v>
      </c>
      <c r="D13895" s="26" t="str">
        <f>IF(E13895="","TOTAL","")</f>
        <v/>
      </c>
      <c r="E13895" t="s">
        <v>77</v>
      </c>
    </row>
    <row r="13896" spans="1:5" outlineLevel="2" x14ac:dyDescent="0.35">
      <c r="A13896" s="11">
        <v>43861</v>
      </c>
      <c r="B13896" t="s">
        <v>647</v>
      </c>
      <c r="C13896" s="5">
        <v>115</v>
      </c>
      <c r="D13896" s="26" t="str">
        <f>IF(E13896="","TOTAL","")</f>
        <v/>
      </c>
      <c r="E13896" t="s">
        <v>77</v>
      </c>
    </row>
    <row r="13897" spans="1:5" outlineLevel="1" x14ac:dyDescent="0.35">
      <c r="A13897" s="25">
        <f>A13896</f>
        <v>43861</v>
      </c>
      <c r="B13897" s="24" t="str">
        <f>B13896</f>
        <v>ELIJAH THEUS</v>
      </c>
      <c r="C13897" s="26">
        <f>SUBTOTAL(9,C13895:C13896)</f>
        <v>230</v>
      </c>
      <c r="D13897" s="26" t="str">
        <f>IF(E13897="","TOTAL","")</f>
        <v>TOTAL</v>
      </c>
    </row>
    <row r="13898" spans="1:5" outlineLevel="2" x14ac:dyDescent="0.35">
      <c r="A13898" s="11">
        <v>43861</v>
      </c>
      <c r="B13898" t="s">
        <v>19</v>
      </c>
      <c r="C13898" s="5">
        <v>103.74</v>
      </c>
      <c r="D13898" s="26" t="str">
        <f>IF(E13898="","TOTAL","")</f>
        <v/>
      </c>
      <c r="E13898" t="s">
        <v>81</v>
      </c>
    </row>
    <row r="13899" spans="1:5" outlineLevel="2" x14ac:dyDescent="0.35">
      <c r="A13899" s="11">
        <v>43861</v>
      </c>
      <c r="B13899" t="s">
        <v>19</v>
      </c>
      <c r="C13899" s="5">
        <v>48.43</v>
      </c>
      <c r="D13899" s="26" t="str">
        <f>IF(E13899="","TOTAL","")</f>
        <v/>
      </c>
      <c r="E13899" t="s">
        <v>81</v>
      </c>
    </row>
    <row r="13900" spans="1:5" outlineLevel="2" x14ac:dyDescent="0.35">
      <c r="A13900" s="11">
        <v>43861</v>
      </c>
      <c r="B13900" t="s">
        <v>19</v>
      </c>
      <c r="C13900" s="5">
        <v>96.86</v>
      </c>
      <c r="D13900" s="26" t="str">
        <f>IF(E13900="","TOTAL","")</f>
        <v/>
      </c>
      <c r="E13900" t="s">
        <v>81</v>
      </c>
    </row>
    <row r="13901" spans="1:5" outlineLevel="2" x14ac:dyDescent="0.35">
      <c r="A13901" s="11">
        <v>43861</v>
      </c>
      <c r="B13901" t="s">
        <v>19</v>
      </c>
      <c r="C13901" s="5">
        <v>347.2</v>
      </c>
      <c r="D13901" s="26" t="str">
        <f>IF(E13901="","TOTAL","")</f>
        <v/>
      </c>
      <c r="E13901" t="s">
        <v>81</v>
      </c>
    </row>
    <row r="13902" spans="1:5" outlineLevel="2" x14ac:dyDescent="0.35">
      <c r="A13902" s="11">
        <v>43861</v>
      </c>
      <c r="B13902" t="s">
        <v>19</v>
      </c>
      <c r="C13902" s="5">
        <v>45.22</v>
      </c>
      <c r="D13902" s="26" t="str">
        <f>IF(E13902="","TOTAL","")</f>
        <v/>
      </c>
      <c r="E13902" t="s">
        <v>81</v>
      </c>
    </row>
    <row r="13903" spans="1:5" outlineLevel="2" x14ac:dyDescent="0.35">
      <c r="A13903" s="11">
        <v>43861</v>
      </c>
      <c r="B13903" t="s">
        <v>19</v>
      </c>
      <c r="C13903" s="5">
        <v>382.24</v>
      </c>
      <c r="D13903" s="26" t="str">
        <f>IF(E13903="","TOTAL","")</f>
        <v/>
      </c>
      <c r="E13903" t="s">
        <v>81</v>
      </c>
    </row>
    <row r="13904" spans="1:5" outlineLevel="2" x14ac:dyDescent="0.35">
      <c r="A13904" s="11">
        <v>43861</v>
      </c>
      <c r="B13904" t="s">
        <v>19</v>
      </c>
      <c r="C13904" s="5">
        <v>487.27</v>
      </c>
      <c r="D13904" s="26" t="str">
        <f>IF(E13904="","TOTAL","")</f>
        <v/>
      </c>
      <c r="E13904" t="s">
        <v>81</v>
      </c>
    </row>
    <row r="13905" spans="1:5" outlineLevel="2" x14ac:dyDescent="0.35">
      <c r="A13905" s="11">
        <v>43861</v>
      </c>
      <c r="B13905" t="s">
        <v>19</v>
      </c>
      <c r="C13905" s="5">
        <v>205.65</v>
      </c>
      <c r="D13905" s="26" t="str">
        <f>IF(E13905="","TOTAL","")</f>
        <v/>
      </c>
      <c r="E13905" t="s">
        <v>81</v>
      </c>
    </row>
    <row r="13906" spans="1:5" outlineLevel="2" x14ac:dyDescent="0.35">
      <c r="A13906" s="11">
        <v>43861</v>
      </c>
      <c r="B13906" t="s">
        <v>19</v>
      </c>
      <c r="C13906" s="5">
        <v>281.89999999999998</v>
      </c>
      <c r="D13906" s="26" t="str">
        <f>IF(E13906="","TOTAL","")</f>
        <v/>
      </c>
      <c r="E13906" t="s">
        <v>81</v>
      </c>
    </row>
    <row r="13907" spans="1:5" outlineLevel="2" x14ac:dyDescent="0.35">
      <c r="A13907" s="11">
        <v>43861</v>
      </c>
      <c r="B13907" t="s">
        <v>19</v>
      </c>
      <c r="C13907" s="5">
        <v>-76.56</v>
      </c>
      <c r="D13907" s="26" t="str">
        <f>IF(E13907="","TOTAL","")</f>
        <v/>
      </c>
      <c r="E13907" t="s">
        <v>81</v>
      </c>
    </row>
    <row r="13908" spans="1:5" outlineLevel="2" x14ac:dyDescent="0.35">
      <c r="A13908" s="11">
        <v>43861</v>
      </c>
      <c r="B13908" t="s">
        <v>19</v>
      </c>
      <c r="C13908" s="5">
        <v>-32.82</v>
      </c>
      <c r="D13908" s="26" t="str">
        <f>IF(E13908="","TOTAL","")</f>
        <v/>
      </c>
      <c r="E13908" t="s">
        <v>81</v>
      </c>
    </row>
    <row r="13909" spans="1:5" outlineLevel="2" x14ac:dyDescent="0.35">
      <c r="A13909" s="11">
        <v>43861</v>
      </c>
      <c r="B13909" t="s">
        <v>19</v>
      </c>
      <c r="C13909" s="5">
        <v>107.52</v>
      </c>
      <c r="D13909" s="26" t="str">
        <f>IF(E13909="","TOTAL","")</f>
        <v/>
      </c>
      <c r="E13909" t="s">
        <v>81</v>
      </c>
    </row>
    <row r="13910" spans="1:5" outlineLevel="2" x14ac:dyDescent="0.35">
      <c r="A13910" s="11">
        <v>43861</v>
      </c>
      <c r="B13910" t="s">
        <v>19</v>
      </c>
      <c r="C13910" s="5">
        <v>281.89999999999998</v>
      </c>
      <c r="D13910" s="26" t="str">
        <f>IF(E13910="","TOTAL","")</f>
        <v/>
      </c>
      <c r="E13910" t="s">
        <v>81</v>
      </c>
    </row>
    <row r="13911" spans="1:5" outlineLevel="2" x14ac:dyDescent="0.35">
      <c r="A13911" s="11">
        <v>43861</v>
      </c>
      <c r="B13911" t="s">
        <v>19</v>
      </c>
      <c r="C13911" s="5">
        <v>538.92999999999995</v>
      </c>
      <c r="D13911" s="26" t="str">
        <f>IF(E13911="","TOTAL","")</f>
        <v/>
      </c>
      <c r="E13911" t="s">
        <v>81</v>
      </c>
    </row>
    <row r="13912" spans="1:5" outlineLevel="2" x14ac:dyDescent="0.35">
      <c r="A13912" s="11">
        <v>43861</v>
      </c>
      <c r="B13912" t="s">
        <v>19</v>
      </c>
      <c r="C13912" s="5">
        <v>226.98</v>
      </c>
      <c r="D13912" s="26" t="str">
        <f>IF(E13912="","TOTAL","")</f>
        <v/>
      </c>
      <c r="E13912" t="s">
        <v>81</v>
      </c>
    </row>
    <row r="13913" spans="1:5" outlineLevel="2" x14ac:dyDescent="0.35">
      <c r="A13913" s="11">
        <v>43861</v>
      </c>
      <c r="B13913" t="s">
        <v>19</v>
      </c>
      <c r="C13913" s="5">
        <v>365.52</v>
      </c>
      <c r="D13913" s="26" t="str">
        <f>IF(E13913="","TOTAL","")</f>
        <v/>
      </c>
      <c r="E13913" t="s">
        <v>81</v>
      </c>
    </row>
    <row r="13914" spans="1:5" outlineLevel="2" x14ac:dyDescent="0.35">
      <c r="A13914" s="11">
        <v>43861</v>
      </c>
      <c r="B13914" t="s">
        <v>19</v>
      </c>
      <c r="C13914" s="5">
        <v>90.46</v>
      </c>
      <c r="D13914" s="26" t="str">
        <f>IF(E13914="","TOTAL","")</f>
        <v/>
      </c>
      <c r="E13914" t="s">
        <v>81</v>
      </c>
    </row>
    <row r="13915" spans="1:5" outlineLevel="2" x14ac:dyDescent="0.35">
      <c r="A13915" s="11">
        <v>43861</v>
      </c>
      <c r="B13915" t="s">
        <v>19</v>
      </c>
      <c r="C13915" s="5">
        <v>114.28</v>
      </c>
      <c r="D13915" s="26" t="str">
        <f>IF(E13915="","TOTAL","")</f>
        <v/>
      </c>
      <c r="E13915" t="s">
        <v>81</v>
      </c>
    </row>
    <row r="13916" spans="1:5" outlineLevel="2" x14ac:dyDescent="0.35">
      <c r="A13916" s="11">
        <v>43861</v>
      </c>
      <c r="B13916" t="s">
        <v>19</v>
      </c>
      <c r="C13916" s="5">
        <v>1059.56</v>
      </c>
      <c r="D13916" s="26" t="str">
        <f>IF(E13916="","TOTAL","")</f>
        <v/>
      </c>
      <c r="E13916" t="s">
        <v>85</v>
      </c>
    </row>
    <row r="13917" spans="1:5" outlineLevel="2" x14ac:dyDescent="0.35">
      <c r="A13917" s="11">
        <v>43861</v>
      </c>
      <c r="B13917" t="s">
        <v>19</v>
      </c>
      <c r="C13917" s="5">
        <v>-152.6</v>
      </c>
      <c r="D13917" s="26" t="str">
        <f>IF(E13917="","TOTAL","")</f>
        <v/>
      </c>
      <c r="E13917" t="s">
        <v>81</v>
      </c>
    </row>
    <row r="13918" spans="1:5" outlineLevel="2" x14ac:dyDescent="0.35">
      <c r="A13918" s="11">
        <v>43861</v>
      </c>
      <c r="B13918" t="s">
        <v>19</v>
      </c>
      <c r="C13918" s="5">
        <v>-65.400000000000006</v>
      </c>
      <c r="D13918" s="26" t="str">
        <f>IF(E13918="","TOTAL","")</f>
        <v/>
      </c>
      <c r="E13918" t="s">
        <v>81</v>
      </c>
    </row>
    <row r="13919" spans="1:5" outlineLevel="1" x14ac:dyDescent="0.35">
      <c r="A13919" s="25">
        <f>A13918</f>
        <v>43861</v>
      </c>
      <c r="B13919" s="24" t="str">
        <f>B13918</f>
        <v>THOMAS BUS GULF COAST</v>
      </c>
      <c r="C13919" s="26">
        <f>SUBTOTAL(9,C13898:C13918)</f>
        <v>4456.2800000000007</v>
      </c>
      <c r="D13919" s="26" t="str">
        <f>IF(E13919="","TOTAL","")</f>
        <v>TOTAL</v>
      </c>
    </row>
    <row r="13920" spans="1:5" outlineLevel="2" x14ac:dyDescent="0.35">
      <c r="A13920" s="11">
        <v>43861</v>
      </c>
      <c r="B13920" t="s">
        <v>2241</v>
      </c>
      <c r="C13920" s="5">
        <v>280</v>
      </c>
      <c r="D13920" s="26" t="str">
        <f>IF(E13920="","TOTAL","")</f>
        <v/>
      </c>
      <c r="E13920" t="s">
        <v>77</v>
      </c>
    </row>
    <row r="13921" spans="1:5" outlineLevel="1" x14ac:dyDescent="0.35">
      <c r="A13921" s="25">
        <f>A13920</f>
        <v>43861</v>
      </c>
      <c r="B13921" s="24" t="str">
        <f>B13920</f>
        <v>JATHIYA ISAAC-THOMAS</v>
      </c>
      <c r="C13921" s="26">
        <f>SUBTOTAL(9,C13920:C13920)</f>
        <v>280</v>
      </c>
      <c r="D13921" s="26" t="str">
        <f>IF(E13921="","TOTAL","")</f>
        <v>TOTAL</v>
      </c>
    </row>
    <row r="13922" spans="1:5" outlineLevel="2" x14ac:dyDescent="0.35">
      <c r="A13922" s="11">
        <v>43861</v>
      </c>
      <c r="B13922" t="s">
        <v>823</v>
      </c>
      <c r="C13922" s="5">
        <v>135</v>
      </c>
      <c r="D13922" s="26" t="str">
        <f>IF(E13922="","TOTAL","")</f>
        <v/>
      </c>
      <c r="E13922" t="s">
        <v>77</v>
      </c>
    </row>
    <row r="13923" spans="1:5" outlineLevel="1" x14ac:dyDescent="0.35">
      <c r="A13923" s="25">
        <f>A13922</f>
        <v>43861</v>
      </c>
      <c r="B13923" s="24" t="str">
        <f>B13922</f>
        <v>GARY LEE THOMPSON SR</v>
      </c>
      <c r="C13923" s="26">
        <f>SUBTOTAL(9,C13922:C13922)</f>
        <v>135</v>
      </c>
      <c r="D13923" s="26" t="str">
        <f>IF(E13923="","TOTAL","")</f>
        <v>TOTAL</v>
      </c>
    </row>
    <row r="13924" spans="1:5" outlineLevel="2" x14ac:dyDescent="0.35">
      <c r="A13924" s="11">
        <v>43861</v>
      </c>
      <c r="B13924" t="s">
        <v>2242</v>
      </c>
      <c r="C13924" s="5">
        <v>185.29</v>
      </c>
      <c r="D13924" s="26" t="str">
        <f>IF(E13924="","TOTAL","")</f>
        <v/>
      </c>
      <c r="E13924" t="s">
        <v>77</v>
      </c>
    </row>
    <row r="13925" spans="1:5" outlineLevel="1" x14ac:dyDescent="0.35">
      <c r="A13925" s="25">
        <f>A13924</f>
        <v>43861</v>
      </c>
      <c r="B13925" s="24" t="str">
        <f>B13924</f>
        <v>TIDE DRY CLEANERS</v>
      </c>
      <c r="C13925" s="26">
        <f>SUBTOTAL(9,C13924:C13924)</f>
        <v>185.29</v>
      </c>
      <c r="D13925" s="26" t="str">
        <f>IF(E13925="","TOTAL","")</f>
        <v>TOTAL</v>
      </c>
    </row>
    <row r="13926" spans="1:5" outlineLevel="2" x14ac:dyDescent="0.35">
      <c r="A13926" s="11">
        <v>43861</v>
      </c>
      <c r="B13926" t="s">
        <v>285</v>
      </c>
      <c r="C13926" s="5">
        <v>10.7</v>
      </c>
      <c r="D13926" s="26" t="str">
        <f>IF(E13926="","TOTAL","")</f>
        <v/>
      </c>
      <c r="E13926" t="s">
        <v>81</v>
      </c>
    </row>
    <row r="13927" spans="1:5" outlineLevel="1" x14ac:dyDescent="0.35">
      <c r="A13927" s="25">
        <f>A13926</f>
        <v>43861</v>
      </c>
      <c r="B13927" s="24" t="str">
        <f>B13926</f>
        <v>TIFCO INDUSTRIES</v>
      </c>
      <c r="C13927" s="26">
        <f>SUBTOTAL(9,C13926:C13926)</f>
        <v>10.7</v>
      </c>
      <c r="D13927" s="26" t="str">
        <f>IF(E13927="","TOTAL","")</f>
        <v>TOTAL</v>
      </c>
    </row>
    <row r="13928" spans="1:5" outlineLevel="2" x14ac:dyDescent="0.35">
      <c r="A13928" s="11">
        <v>43861</v>
      </c>
      <c r="B13928" t="s">
        <v>2243</v>
      </c>
      <c r="C13928" s="5">
        <v>1109.51</v>
      </c>
      <c r="D13928" s="26" t="str">
        <f>IF(E13928="","TOTAL","")</f>
        <v/>
      </c>
      <c r="E13928" t="s">
        <v>79</v>
      </c>
    </row>
    <row r="13929" spans="1:5" outlineLevel="1" x14ac:dyDescent="0.35">
      <c r="A13929" s="25">
        <f>A13928</f>
        <v>43861</v>
      </c>
      <c r="B13929" s="24" t="str">
        <f>B13928</f>
        <v>KNB GOLF, LLC</v>
      </c>
      <c r="C13929" s="26">
        <f>SUBTOTAL(9,C13928:C13928)</f>
        <v>1109.51</v>
      </c>
      <c r="D13929" s="26" t="str">
        <f>IF(E13929="","TOTAL","")</f>
        <v>TOTAL</v>
      </c>
    </row>
    <row r="13930" spans="1:5" outlineLevel="2" x14ac:dyDescent="0.35">
      <c r="A13930" s="11">
        <v>43861</v>
      </c>
      <c r="B13930" t="s">
        <v>2244</v>
      </c>
      <c r="C13930" s="5">
        <v>235</v>
      </c>
      <c r="D13930" s="26" t="str">
        <f>IF(E13930="","TOTAL","")</f>
        <v/>
      </c>
      <c r="E13930" t="s">
        <v>99</v>
      </c>
    </row>
    <row r="13931" spans="1:5" outlineLevel="1" x14ac:dyDescent="0.35">
      <c r="A13931" s="25">
        <f>A13930</f>
        <v>43861</v>
      </c>
      <c r="B13931" s="24" t="str">
        <f>B13930</f>
        <v>TOMBALL HIGH SCHOOL NJROTC</v>
      </c>
      <c r="C13931" s="26">
        <f>SUBTOTAL(9,C13930:C13930)</f>
        <v>235</v>
      </c>
      <c r="D13931" s="26" t="str">
        <f>IF(E13931="","TOTAL","")</f>
        <v>TOTAL</v>
      </c>
    </row>
    <row r="13932" spans="1:5" outlineLevel="2" x14ac:dyDescent="0.35">
      <c r="A13932" s="11">
        <v>43861</v>
      </c>
      <c r="B13932" t="s">
        <v>659</v>
      </c>
      <c r="C13932" s="5">
        <v>6541.2</v>
      </c>
      <c r="D13932" s="26" t="str">
        <f>IF(E13932="","TOTAL","")</f>
        <v/>
      </c>
      <c r="E13932" t="s">
        <v>422</v>
      </c>
    </row>
    <row r="13933" spans="1:5" outlineLevel="1" x14ac:dyDescent="0.35">
      <c r="A13933" s="25">
        <f>A13932</f>
        <v>43861</v>
      </c>
      <c r="B13933" s="24" t="str">
        <f>B13932</f>
        <v>GAMETIME</v>
      </c>
      <c r="C13933" s="26">
        <f>SUBTOTAL(9,C13932:C13932)</f>
        <v>6541.2</v>
      </c>
      <c r="D13933" s="26" t="str">
        <f>IF(E13933="","TOTAL","")</f>
        <v>TOTAL</v>
      </c>
    </row>
    <row r="13934" spans="1:5" outlineLevel="2" x14ac:dyDescent="0.35">
      <c r="A13934" s="11">
        <v>43861</v>
      </c>
      <c r="B13934" t="s">
        <v>561</v>
      </c>
      <c r="C13934" s="5">
        <v>12990</v>
      </c>
      <c r="D13934" s="26" t="str">
        <f>IF(E13934="","TOTAL","")</f>
        <v/>
      </c>
      <c r="E13934" t="s">
        <v>99</v>
      </c>
    </row>
    <row r="13935" spans="1:5" outlineLevel="1" x14ac:dyDescent="0.35">
      <c r="A13935" s="25">
        <f>A13934</f>
        <v>43861</v>
      </c>
      <c r="B13935" s="24" t="str">
        <f>B13934</f>
        <v>TOUR-RIFIC OF TEXAS</v>
      </c>
      <c r="C13935" s="26">
        <f>SUBTOTAL(9,C13934:C13934)</f>
        <v>12990</v>
      </c>
      <c r="D13935" s="26" t="str">
        <f>IF(E13935="","TOTAL","")</f>
        <v>TOTAL</v>
      </c>
    </row>
    <row r="13936" spans="1:5" outlineLevel="2" x14ac:dyDescent="0.35">
      <c r="A13936" s="11">
        <v>43861</v>
      </c>
      <c r="B13936" t="s">
        <v>2245</v>
      </c>
      <c r="C13936" s="5">
        <v>4500</v>
      </c>
      <c r="D13936" s="26" t="str">
        <f>IF(E13936="","TOTAL","")</f>
        <v/>
      </c>
      <c r="E13936" t="s">
        <v>77</v>
      </c>
    </row>
    <row r="13937" spans="1:5" outlineLevel="1" x14ac:dyDescent="0.35">
      <c r="A13937" s="25">
        <f>A13936</f>
        <v>43861</v>
      </c>
      <c r="B13937" s="24" t="str">
        <f>B13936</f>
        <v>TRANSFORMATIONAL INITIATIVES FOR SCHOOLS</v>
      </c>
      <c r="C13937" s="26">
        <f>SUBTOTAL(9,C13936:C13936)</f>
        <v>4500</v>
      </c>
      <c r="D13937" s="26" t="str">
        <f>IF(E13937="","TOTAL","")</f>
        <v>TOTAL</v>
      </c>
    </row>
    <row r="13938" spans="1:5" outlineLevel="2" x14ac:dyDescent="0.35">
      <c r="A13938" s="11">
        <v>43861</v>
      </c>
      <c r="B13938" t="s">
        <v>2246</v>
      </c>
      <c r="C13938" s="5">
        <v>25</v>
      </c>
      <c r="D13938" s="26" t="str">
        <f>IF(E13938="","TOTAL","")</f>
        <v/>
      </c>
      <c r="E13938" t="s">
        <v>83</v>
      </c>
    </row>
    <row r="13939" spans="1:5" outlineLevel="1" x14ac:dyDescent="0.35">
      <c r="A13939" s="25">
        <f>A13938</f>
        <v>43861</v>
      </c>
      <c r="B13939" s="24" t="str">
        <f>B13938</f>
        <v>TSSSA</v>
      </c>
      <c r="C13939" s="26">
        <f>SUBTOTAL(9,C13938:C13938)</f>
        <v>25</v>
      </c>
      <c r="D13939" s="26" t="str">
        <f>IF(E13939="","TOTAL","")</f>
        <v>TOTAL</v>
      </c>
    </row>
    <row r="13940" spans="1:5" outlineLevel="2" x14ac:dyDescent="0.35">
      <c r="A13940" s="11">
        <v>43861</v>
      </c>
      <c r="B13940" t="s">
        <v>2246</v>
      </c>
      <c r="C13940" s="5">
        <v>200</v>
      </c>
      <c r="D13940" s="26" t="str">
        <f>IF(E13940="","TOTAL","")</f>
        <v/>
      </c>
      <c r="E13940" t="s">
        <v>82</v>
      </c>
    </row>
    <row r="13941" spans="1:5" outlineLevel="1" x14ac:dyDescent="0.35">
      <c r="A13941" s="25">
        <f>A13940</f>
        <v>43861</v>
      </c>
      <c r="B13941" s="24" t="str">
        <f>B13940</f>
        <v>TSSSA</v>
      </c>
      <c r="C13941" s="26">
        <f>SUBTOTAL(9,C13940:C13940)</f>
        <v>200</v>
      </c>
      <c r="D13941" s="26" t="str">
        <f>IF(E13941="","TOTAL","")</f>
        <v>TOTAL</v>
      </c>
    </row>
    <row r="13942" spans="1:5" outlineLevel="2" x14ac:dyDescent="0.35">
      <c r="A13942" s="11">
        <v>43861</v>
      </c>
      <c r="B13942" t="s">
        <v>648</v>
      </c>
      <c r="C13942" s="5">
        <v>125</v>
      </c>
      <c r="D13942" s="26" t="str">
        <f>IF(E13942="","TOTAL","")</f>
        <v/>
      </c>
      <c r="E13942" t="s">
        <v>77</v>
      </c>
    </row>
    <row r="13943" spans="1:5" outlineLevel="1" x14ac:dyDescent="0.35">
      <c r="A13943" s="25">
        <f>A13942</f>
        <v>43861</v>
      </c>
      <c r="B13943" s="24" t="str">
        <f>B13942</f>
        <v>NATHAN KYLE TURNEY</v>
      </c>
      <c r="C13943" s="26">
        <f>SUBTOTAL(9,C13942:C13942)</f>
        <v>125</v>
      </c>
      <c r="D13943" s="26" t="str">
        <f>IF(E13943="","TOTAL","")</f>
        <v>TOTAL</v>
      </c>
    </row>
    <row r="13944" spans="1:5" outlineLevel="2" x14ac:dyDescent="0.35">
      <c r="A13944" s="11">
        <v>43861</v>
      </c>
      <c r="B13944" t="s">
        <v>649</v>
      </c>
      <c r="C13944" s="5">
        <v>107.6</v>
      </c>
      <c r="D13944" s="26" t="str">
        <f>IF(E13944="","TOTAL","")</f>
        <v/>
      </c>
      <c r="E13944" t="s">
        <v>79</v>
      </c>
    </row>
    <row r="13945" spans="1:5" outlineLevel="1" x14ac:dyDescent="0.35">
      <c r="A13945" s="25">
        <f>A13944</f>
        <v>43861</v>
      </c>
      <c r="B13945" s="24" t="str">
        <f>B13944</f>
        <v>U S SCHOOL SUPPLY INC</v>
      </c>
      <c r="C13945" s="26">
        <f>SUBTOTAL(9,C13944:C13944)</f>
        <v>107.6</v>
      </c>
      <c r="D13945" s="26" t="str">
        <f>IF(E13945="","TOTAL","")</f>
        <v>TOTAL</v>
      </c>
    </row>
    <row r="13946" spans="1:5" outlineLevel="2" x14ac:dyDescent="0.35">
      <c r="A13946" s="11">
        <v>43861</v>
      </c>
      <c r="B13946" t="s">
        <v>1686</v>
      </c>
      <c r="C13946" s="5">
        <v>175</v>
      </c>
      <c r="D13946" s="26" t="str">
        <f>IF(E13946="","TOTAL","")</f>
        <v/>
      </c>
      <c r="E13946" t="s">
        <v>79</v>
      </c>
    </row>
    <row r="13947" spans="1:5" outlineLevel="1" x14ac:dyDescent="0.35">
      <c r="A13947" s="25">
        <f>A13946</f>
        <v>43861</v>
      </c>
      <c r="B13947" s="24" t="str">
        <f>B13946</f>
        <v>UNIVERSITY INTERSCHOLASTIC LEAGUE</v>
      </c>
      <c r="C13947" s="26">
        <f>SUBTOTAL(9,C13946:C13946)</f>
        <v>175</v>
      </c>
      <c r="D13947" s="26" t="str">
        <f>IF(E13947="","TOTAL","")</f>
        <v>TOTAL</v>
      </c>
    </row>
    <row r="13948" spans="1:5" outlineLevel="2" x14ac:dyDescent="0.35">
      <c r="A13948" s="11">
        <v>43861</v>
      </c>
      <c r="B13948" t="s">
        <v>1393</v>
      </c>
      <c r="C13948" s="5">
        <v>1600</v>
      </c>
      <c r="D13948" s="26" t="str">
        <f>IF(E13948="","TOTAL","")</f>
        <v/>
      </c>
      <c r="E13948" t="s">
        <v>99</v>
      </c>
    </row>
    <row r="13949" spans="1:5" outlineLevel="2" x14ac:dyDescent="0.35">
      <c r="A13949" s="11">
        <v>43861</v>
      </c>
      <c r="B13949" t="s">
        <v>1393</v>
      </c>
      <c r="C13949" s="5">
        <v>1200</v>
      </c>
      <c r="D13949" s="26" t="str">
        <f>IF(E13949="","TOTAL","")</f>
        <v/>
      </c>
      <c r="E13949" t="s">
        <v>99</v>
      </c>
    </row>
    <row r="13950" spans="1:5" outlineLevel="2" x14ac:dyDescent="0.35">
      <c r="A13950" s="11">
        <v>43861</v>
      </c>
      <c r="B13950" t="s">
        <v>1393</v>
      </c>
      <c r="C13950" s="5">
        <v>1200</v>
      </c>
      <c r="D13950" s="26" t="str">
        <f>IF(E13950="","TOTAL","")</f>
        <v/>
      </c>
      <c r="E13950" t="s">
        <v>99</v>
      </c>
    </row>
    <row r="13951" spans="1:5" outlineLevel="2" x14ac:dyDescent="0.35">
      <c r="A13951" s="11">
        <v>43861</v>
      </c>
      <c r="B13951" t="s">
        <v>1393</v>
      </c>
      <c r="C13951" s="5">
        <v>2000</v>
      </c>
      <c r="D13951" s="26" t="str">
        <f>IF(E13951="","TOTAL","")</f>
        <v/>
      </c>
      <c r="E13951" t="s">
        <v>99</v>
      </c>
    </row>
    <row r="13952" spans="1:5" outlineLevel="2" x14ac:dyDescent="0.35">
      <c r="A13952" s="11">
        <v>43861</v>
      </c>
      <c r="B13952" t="s">
        <v>1393</v>
      </c>
      <c r="C13952" s="5">
        <v>800</v>
      </c>
      <c r="D13952" s="26" t="str">
        <f>IF(E13952="","TOTAL","")</f>
        <v/>
      </c>
      <c r="E13952" t="s">
        <v>99</v>
      </c>
    </row>
    <row r="13953" spans="1:5" outlineLevel="2" x14ac:dyDescent="0.35">
      <c r="A13953" s="11">
        <v>43861</v>
      </c>
      <c r="B13953" t="s">
        <v>1393</v>
      </c>
      <c r="C13953" s="5">
        <v>3600</v>
      </c>
      <c r="D13953" s="26" t="str">
        <f>IF(E13953="","TOTAL","")</f>
        <v/>
      </c>
      <c r="E13953" t="s">
        <v>99</v>
      </c>
    </row>
    <row r="13954" spans="1:5" outlineLevel="2" x14ac:dyDescent="0.35">
      <c r="A13954" s="11">
        <v>43861</v>
      </c>
      <c r="B13954" t="s">
        <v>1393</v>
      </c>
      <c r="C13954" s="5">
        <v>2400</v>
      </c>
      <c r="D13954" s="26" t="str">
        <f>IF(E13954="","TOTAL","")</f>
        <v/>
      </c>
      <c r="E13954" t="s">
        <v>99</v>
      </c>
    </row>
    <row r="13955" spans="1:5" outlineLevel="2" x14ac:dyDescent="0.35">
      <c r="A13955" s="11">
        <v>43861</v>
      </c>
      <c r="B13955" t="s">
        <v>1393</v>
      </c>
      <c r="C13955" s="5">
        <v>1600</v>
      </c>
      <c r="D13955" s="26" t="str">
        <f>IF(E13955="","TOTAL","")</f>
        <v/>
      </c>
      <c r="E13955" t="s">
        <v>99</v>
      </c>
    </row>
    <row r="13956" spans="1:5" outlineLevel="2" x14ac:dyDescent="0.35">
      <c r="A13956" s="11">
        <v>43861</v>
      </c>
      <c r="B13956" t="s">
        <v>1393</v>
      </c>
      <c r="C13956" s="5">
        <v>1600</v>
      </c>
      <c r="D13956" s="26" t="str">
        <f>IF(E13956="","TOTAL","")</f>
        <v/>
      </c>
      <c r="E13956" t="s">
        <v>99</v>
      </c>
    </row>
    <row r="13957" spans="1:5" outlineLevel="2" x14ac:dyDescent="0.35">
      <c r="A13957" s="11">
        <v>43861</v>
      </c>
      <c r="B13957" t="s">
        <v>1393</v>
      </c>
      <c r="C13957" s="5">
        <v>1200</v>
      </c>
      <c r="D13957" s="26" t="str">
        <f>IF(E13957="","TOTAL","")</f>
        <v/>
      </c>
      <c r="E13957" t="s">
        <v>99</v>
      </c>
    </row>
    <row r="13958" spans="1:5" outlineLevel="2" x14ac:dyDescent="0.35">
      <c r="A13958" s="11">
        <v>43861</v>
      </c>
      <c r="B13958" t="s">
        <v>1393</v>
      </c>
      <c r="C13958" s="5">
        <v>800</v>
      </c>
      <c r="D13958" s="26" t="str">
        <f>IF(E13958="","TOTAL","")</f>
        <v/>
      </c>
      <c r="E13958" t="s">
        <v>99</v>
      </c>
    </row>
    <row r="13959" spans="1:5" outlineLevel="2" x14ac:dyDescent="0.35">
      <c r="A13959" s="11">
        <v>43861</v>
      </c>
      <c r="B13959" t="s">
        <v>1393</v>
      </c>
      <c r="C13959" s="5">
        <v>800</v>
      </c>
      <c r="D13959" s="26" t="str">
        <f>IF(E13959="","TOTAL","")</f>
        <v/>
      </c>
      <c r="E13959" t="s">
        <v>99</v>
      </c>
    </row>
    <row r="13960" spans="1:5" outlineLevel="2" x14ac:dyDescent="0.35">
      <c r="A13960" s="11">
        <v>43861</v>
      </c>
      <c r="B13960" t="s">
        <v>1393</v>
      </c>
      <c r="C13960" s="5">
        <v>800</v>
      </c>
      <c r="D13960" s="26" t="str">
        <f>IF(E13960="","TOTAL","")</f>
        <v/>
      </c>
      <c r="E13960" t="s">
        <v>99</v>
      </c>
    </row>
    <row r="13961" spans="1:5" outlineLevel="2" x14ac:dyDescent="0.35">
      <c r="A13961" s="11">
        <v>43861</v>
      </c>
      <c r="B13961" t="s">
        <v>1393</v>
      </c>
      <c r="C13961" s="5">
        <v>1200</v>
      </c>
      <c r="D13961" s="26" t="str">
        <f>IF(E13961="","TOTAL","")</f>
        <v/>
      </c>
      <c r="E13961" t="s">
        <v>99</v>
      </c>
    </row>
    <row r="13962" spans="1:5" outlineLevel="2" x14ac:dyDescent="0.35">
      <c r="A13962" s="11">
        <v>43861</v>
      </c>
      <c r="B13962" t="s">
        <v>1393</v>
      </c>
      <c r="C13962" s="5">
        <v>1200</v>
      </c>
      <c r="D13962" s="26" t="str">
        <f>IF(E13962="","TOTAL","")</f>
        <v/>
      </c>
      <c r="E13962" t="s">
        <v>99</v>
      </c>
    </row>
    <row r="13963" spans="1:5" outlineLevel="2" x14ac:dyDescent="0.35">
      <c r="A13963" s="11">
        <v>43861</v>
      </c>
      <c r="B13963" t="s">
        <v>1393</v>
      </c>
      <c r="C13963" s="5">
        <v>1200</v>
      </c>
      <c r="D13963" s="26" t="str">
        <f>IF(E13963="","TOTAL","")</f>
        <v/>
      </c>
      <c r="E13963" t="s">
        <v>99</v>
      </c>
    </row>
    <row r="13964" spans="1:5" outlineLevel="2" x14ac:dyDescent="0.35">
      <c r="A13964" s="11">
        <v>43861</v>
      </c>
      <c r="B13964" t="s">
        <v>1393</v>
      </c>
      <c r="C13964" s="5">
        <v>800</v>
      </c>
      <c r="D13964" s="26" t="str">
        <f>IF(E13964="","TOTAL","")</f>
        <v/>
      </c>
      <c r="E13964" t="s">
        <v>99</v>
      </c>
    </row>
    <row r="13965" spans="1:5" outlineLevel="2" x14ac:dyDescent="0.35">
      <c r="A13965" s="11">
        <v>43861</v>
      </c>
      <c r="B13965" t="s">
        <v>1393</v>
      </c>
      <c r="C13965" s="5">
        <v>1200</v>
      </c>
      <c r="D13965" s="26" t="str">
        <f>IF(E13965="","TOTAL","")</f>
        <v/>
      </c>
      <c r="E13965" t="s">
        <v>99</v>
      </c>
    </row>
    <row r="13966" spans="1:5" outlineLevel="2" x14ac:dyDescent="0.35">
      <c r="A13966" s="11">
        <v>43861</v>
      </c>
      <c r="B13966" t="s">
        <v>1393</v>
      </c>
      <c r="C13966" s="5">
        <v>800</v>
      </c>
      <c r="D13966" s="26" t="str">
        <f>IF(E13966="","TOTAL","")</f>
        <v/>
      </c>
      <c r="E13966" t="s">
        <v>99</v>
      </c>
    </row>
    <row r="13967" spans="1:5" outlineLevel="2" x14ac:dyDescent="0.35">
      <c r="A13967" s="11">
        <v>43861</v>
      </c>
      <c r="B13967" t="s">
        <v>1393</v>
      </c>
      <c r="C13967" s="5">
        <v>1600</v>
      </c>
      <c r="D13967" s="26" t="str">
        <f>IF(E13967="","TOTAL","")</f>
        <v/>
      </c>
      <c r="E13967" t="s">
        <v>99</v>
      </c>
    </row>
    <row r="13968" spans="1:5" outlineLevel="2" x14ac:dyDescent="0.35">
      <c r="A13968" s="11">
        <v>43861</v>
      </c>
      <c r="B13968" t="s">
        <v>1393</v>
      </c>
      <c r="C13968" s="5">
        <v>1200</v>
      </c>
      <c r="D13968" s="26" t="str">
        <f>IF(E13968="","TOTAL","")</f>
        <v/>
      </c>
      <c r="E13968" t="s">
        <v>99</v>
      </c>
    </row>
    <row r="13969" spans="1:5" outlineLevel="2" x14ac:dyDescent="0.35">
      <c r="A13969" s="11">
        <v>43861</v>
      </c>
      <c r="B13969" t="s">
        <v>1393</v>
      </c>
      <c r="C13969" s="5">
        <v>800</v>
      </c>
      <c r="D13969" s="26" t="str">
        <f>IF(E13969="","TOTAL","")</f>
        <v/>
      </c>
      <c r="E13969" t="s">
        <v>99</v>
      </c>
    </row>
    <row r="13970" spans="1:5" outlineLevel="2" x14ac:dyDescent="0.35">
      <c r="A13970" s="11">
        <v>43861</v>
      </c>
      <c r="B13970" t="s">
        <v>1393</v>
      </c>
      <c r="C13970" s="5">
        <v>1200</v>
      </c>
      <c r="D13970" s="26" t="str">
        <f>IF(E13970="","TOTAL","")</f>
        <v/>
      </c>
      <c r="E13970" t="s">
        <v>99</v>
      </c>
    </row>
    <row r="13971" spans="1:5" outlineLevel="2" x14ac:dyDescent="0.35">
      <c r="A13971" s="11">
        <v>43861</v>
      </c>
      <c r="B13971" t="s">
        <v>1393</v>
      </c>
      <c r="C13971" s="5">
        <v>800</v>
      </c>
      <c r="D13971" s="26" t="str">
        <f>IF(E13971="","TOTAL","")</f>
        <v/>
      </c>
      <c r="E13971" t="s">
        <v>99</v>
      </c>
    </row>
    <row r="13972" spans="1:5" outlineLevel="2" x14ac:dyDescent="0.35">
      <c r="A13972" s="11">
        <v>43861</v>
      </c>
      <c r="B13972" t="s">
        <v>1393</v>
      </c>
      <c r="C13972" s="5">
        <v>800</v>
      </c>
      <c r="D13972" s="26" t="str">
        <f>IF(E13972="","TOTAL","")</f>
        <v/>
      </c>
      <c r="E13972" t="s">
        <v>99</v>
      </c>
    </row>
    <row r="13973" spans="1:5" outlineLevel="2" x14ac:dyDescent="0.35">
      <c r="A13973" s="11">
        <v>43861</v>
      </c>
      <c r="B13973" t="s">
        <v>1393</v>
      </c>
      <c r="C13973" s="5">
        <v>1200</v>
      </c>
      <c r="D13973" s="26" t="str">
        <f>IF(E13973="","TOTAL","")</f>
        <v/>
      </c>
      <c r="E13973" t="s">
        <v>99</v>
      </c>
    </row>
    <row r="13974" spans="1:5" outlineLevel="2" x14ac:dyDescent="0.35">
      <c r="A13974" s="11">
        <v>43861</v>
      </c>
      <c r="B13974" t="s">
        <v>1393</v>
      </c>
      <c r="C13974" s="5">
        <v>800</v>
      </c>
      <c r="D13974" s="26" t="str">
        <f>IF(E13974="","TOTAL","")</f>
        <v/>
      </c>
      <c r="E13974" t="s">
        <v>99</v>
      </c>
    </row>
    <row r="13975" spans="1:5" outlineLevel="2" x14ac:dyDescent="0.35">
      <c r="A13975" s="11">
        <v>43861</v>
      </c>
      <c r="B13975" t="s">
        <v>1393</v>
      </c>
      <c r="C13975" s="5">
        <v>1200</v>
      </c>
      <c r="D13975" s="26" t="str">
        <f>IF(E13975="","TOTAL","")</f>
        <v/>
      </c>
      <c r="E13975" t="s">
        <v>99</v>
      </c>
    </row>
    <row r="13976" spans="1:5" outlineLevel="2" x14ac:dyDescent="0.35">
      <c r="A13976" s="11">
        <v>43861</v>
      </c>
      <c r="B13976" t="s">
        <v>1393</v>
      </c>
      <c r="C13976" s="5">
        <v>1200</v>
      </c>
      <c r="D13976" s="26" t="str">
        <f>IF(E13976="","TOTAL","")</f>
        <v/>
      </c>
      <c r="E13976" t="s">
        <v>99</v>
      </c>
    </row>
    <row r="13977" spans="1:5" outlineLevel="2" x14ac:dyDescent="0.35">
      <c r="A13977" s="11">
        <v>43861</v>
      </c>
      <c r="B13977" t="s">
        <v>1393</v>
      </c>
      <c r="C13977" s="5">
        <v>1200</v>
      </c>
      <c r="D13977" s="26" t="str">
        <f>IF(E13977="","TOTAL","")</f>
        <v/>
      </c>
      <c r="E13977" t="s">
        <v>99</v>
      </c>
    </row>
    <row r="13978" spans="1:5" outlineLevel="2" x14ac:dyDescent="0.35">
      <c r="A13978" s="11">
        <v>43861</v>
      </c>
      <c r="B13978" t="s">
        <v>1393</v>
      </c>
      <c r="C13978" s="5">
        <v>800</v>
      </c>
      <c r="D13978" s="26" t="str">
        <f>IF(E13978="","TOTAL","")</f>
        <v/>
      </c>
      <c r="E13978" t="s">
        <v>99</v>
      </c>
    </row>
    <row r="13979" spans="1:5" outlineLevel="2" x14ac:dyDescent="0.35">
      <c r="A13979" s="11">
        <v>43861</v>
      </c>
      <c r="B13979" t="s">
        <v>1393</v>
      </c>
      <c r="C13979" s="5">
        <v>400</v>
      </c>
      <c r="D13979" s="26" t="str">
        <f>IF(E13979="","TOTAL","")</f>
        <v/>
      </c>
      <c r="E13979" t="s">
        <v>99</v>
      </c>
    </row>
    <row r="13980" spans="1:5" outlineLevel="2" x14ac:dyDescent="0.35">
      <c r="A13980" s="11">
        <v>43861</v>
      </c>
      <c r="B13980" t="s">
        <v>1393</v>
      </c>
      <c r="C13980" s="5">
        <v>800</v>
      </c>
      <c r="D13980" s="26" t="str">
        <f>IF(E13980="","TOTAL","")</f>
        <v/>
      </c>
      <c r="E13980" t="s">
        <v>99</v>
      </c>
    </row>
    <row r="13981" spans="1:5" outlineLevel="2" x14ac:dyDescent="0.35">
      <c r="A13981" s="11">
        <v>43861</v>
      </c>
      <c r="B13981" t="s">
        <v>1393</v>
      </c>
      <c r="C13981" s="5">
        <v>400</v>
      </c>
      <c r="D13981" s="26" t="str">
        <f>IF(E13981="","TOTAL","")</f>
        <v/>
      </c>
      <c r="E13981" t="s">
        <v>99</v>
      </c>
    </row>
    <row r="13982" spans="1:5" outlineLevel="2" x14ac:dyDescent="0.35">
      <c r="A13982" s="11">
        <v>43861</v>
      </c>
      <c r="B13982" t="s">
        <v>1393</v>
      </c>
      <c r="C13982" s="5">
        <v>400</v>
      </c>
      <c r="D13982" s="26" t="str">
        <f>IF(E13982="","TOTAL","")</f>
        <v/>
      </c>
      <c r="E13982" t="s">
        <v>99</v>
      </c>
    </row>
    <row r="13983" spans="1:5" outlineLevel="2" x14ac:dyDescent="0.35">
      <c r="A13983" s="11">
        <v>43861</v>
      </c>
      <c r="B13983" t="s">
        <v>1393</v>
      </c>
      <c r="C13983" s="5">
        <v>1200</v>
      </c>
      <c r="D13983" s="26" t="str">
        <f>IF(E13983="","TOTAL","")</f>
        <v/>
      </c>
      <c r="E13983" t="s">
        <v>99</v>
      </c>
    </row>
    <row r="13984" spans="1:5" outlineLevel="2" x14ac:dyDescent="0.35">
      <c r="A13984" s="11">
        <v>43861</v>
      </c>
      <c r="B13984" t="s">
        <v>1393</v>
      </c>
      <c r="C13984" s="5">
        <v>1200</v>
      </c>
      <c r="D13984" s="26" t="str">
        <f>IF(E13984="","TOTAL","")</f>
        <v/>
      </c>
      <c r="E13984" t="s">
        <v>99</v>
      </c>
    </row>
    <row r="13985" spans="1:5" outlineLevel="2" x14ac:dyDescent="0.35">
      <c r="A13985" s="11">
        <v>43861</v>
      </c>
      <c r="B13985" t="s">
        <v>1393</v>
      </c>
      <c r="C13985" s="5">
        <v>1200</v>
      </c>
      <c r="D13985" s="26" t="str">
        <f>IF(E13985="","TOTAL","")</f>
        <v/>
      </c>
      <c r="E13985" t="s">
        <v>99</v>
      </c>
    </row>
    <row r="13986" spans="1:5" outlineLevel="2" x14ac:dyDescent="0.35">
      <c r="A13986" s="11">
        <v>43861</v>
      </c>
      <c r="B13986" t="s">
        <v>1393</v>
      </c>
      <c r="C13986" s="5">
        <v>1200</v>
      </c>
      <c r="D13986" s="26" t="str">
        <f>IF(E13986="","TOTAL","")</f>
        <v/>
      </c>
      <c r="E13986" t="s">
        <v>99</v>
      </c>
    </row>
    <row r="13987" spans="1:5" outlineLevel="2" x14ac:dyDescent="0.35">
      <c r="A13987" s="11">
        <v>43861</v>
      </c>
      <c r="B13987" t="s">
        <v>1393</v>
      </c>
      <c r="C13987" s="5">
        <v>1200</v>
      </c>
      <c r="D13987" s="26" t="str">
        <f>IF(E13987="","TOTAL","")</f>
        <v/>
      </c>
      <c r="E13987" t="s">
        <v>99</v>
      </c>
    </row>
    <row r="13988" spans="1:5" outlineLevel="2" x14ac:dyDescent="0.35">
      <c r="A13988" s="11">
        <v>43861</v>
      </c>
      <c r="B13988" t="s">
        <v>1393</v>
      </c>
      <c r="C13988" s="5">
        <v>1200</v>
      </c>
      <c r="D13988" s="26" t="str">
        <f>IF(E13988="","TOTAL","")</f>
        <v/>
      </c>
      <c r="E13988" t="s">
        <v>99</v>
      </c>
    </row>
    <row r="13989" spans="1:5" outlineLevel="2" x14ac:dyDescent="0.35">
      <c r="A13989" s="11">
        <v>43861</v>
      </c>
      <c r="B13989" t="s">
        <v>1393</v>
      </c>
      <c r="C13989" s="5">
        <v>400</v>
      </c>
      <c r="D13989" s="26" t="str">
        <f>IF(E13989="","TOTAL","")</f>
        <v/>
      </c>
      <c r="E13989" t="s">
        <v>99</v>
      </c>
    </row>
    <row r="13990" spans="1:5" outlineLevel="2" x14ac:dyDescent="0.35">
      <c r="A13990" s="11">
        <v>43861</v>
      </c>
      <c r="B13990" t="s">
        <v>1393</v>
      </c>
      <c r="C13990" s="5">
        <v>1200</v>
      </c>
      <c r="D13990" s="26" t="str">
        <f>IF(E13990="","TOTAL","")</f>
        <v/>
      </c>
      <c r="E13990" t="s">
        <v>99</v>
      </c>
    </row>
    <row r="13991" spans="1:5" outlineLevel="2" x14ac:dyDescent="0.35">
      <c r="A13991" s="11">
        <v>43861</v>
      </c>
      <c r="B13991" t="s">
        <v>1393</v>
      </c>
      <c r="C13991" s="5">
        <v>1200</v>
      </c>
      <c r="D13991" s="26" t="str">
        <f>IF(E13991="","TOTAL","")</f>
        <v/>
      </c>
      <c r="E13991" t="s">
        <v>99</v>
      </c>
    </row>
    <row r="13992" spans="1:5" outlineLevel="2" x14ac:dyDescent="0.35">
      <c r="A13992" s="11">
        <v>43861</v>
      </c>
      <c r="B13992" t="s">
        <v>1393</v>
      </c>
      <c r="C13992" s="5">
        <v>800</v>
      </c>
      <c r="D13992" s="26" t="str">
        <f>IF(E13992="","TOTAL","")</f>
        <v/>
      </c>
      <c r="E13992" t="s">
        <v>99</v>
      </c>
    </row>
    <row r="13993" spans="1:5" outlineLevel="2" x14ac:dyDescent="0.35">
      <c r="A13993" s="11">
        <v>43861</v>
      </c>
      <c r="B13993" t="s">
        <v>1393</v>
      </c>
      <c r="C13993" s="5">
        <v>1200</v>
      </c>
      <c r="D13993" s="26" t="str">
        <f>IF(E13993="","TOTAL","")</f>
        <v/>
      </c>
      <c r="E13993" t="s">
        <v>99</v>
      </c>
    </row>
    <row r="13994" spans="1:5" outlineLevel="2" x14ac:dyDescent="0.35">
      <c r="A13994" s="11">
        <v>43861</v>
      </c>
      <c r="B13994" t="s">
        <v>1393</v>
      </c>
      <c r="C13994" s="5">
        <v>800</v>
      </c>
      <c r="D13994" s="26" t="str">
        <f>IF(E13994="","TOTAL","")</f>
        <v/>
      </c>
      <c r="E13994" t="s">
        <v>99</v>
      </c>
    </row>
    <row r="13995" spans="1:5" outlineLevel="2" x14ac:dyDescent="0.35">
      <c r="A13995" s="11">
        <v>43861</v>
      </c>
      <c r="B13995" t="s">
        <v>1393</v>
      </c>
      <c r="C13995" s="5">
        <v>1200</v>
      </c>
      <c r="D13995" s="26" t="str">
        <f>IF(E13995="","TOTAL","")</f>
        <v/>
      </c>
      <c r="E13995" t="s">
        <v>99</v>
      </c>
    </row>
    <row r="13996" spans="1:5" outlineLevel="2" x14ac:dyDescent="0.35">
      <c r="A13996" s="11">
        <v>43861</v>
      </c>
      <c r="B13996" t="s">
        <v>1393</v>
      </c>
      <c r="C13996" s="5">
        <v>800</v>
      </c>
      <c r="D13996" s="26" t="str">
        <f>IF(E13996="","TOTAL","")</f>
        <v/>
      </c>
      <c r="E13996" t="s">
        <v>99</v>
      </c>
    </row>
    <row r="13997" spans="1:5" outlineLevel="2" x14ac:dyDescent="0.35">
      <c r="A13997" s="11">
        <v>43861</v>
      </c>
      <c r="B13997" t="s">
        <v>1393</v>
      </c>
      <c r="C13997" s="5">
        <v>800</v>
      </c>
      <c r="D13997" s="26" t="str">
        <f>IF(E13997="","TOTAL","")</f>
        <v/>
      </c>
      <c r="E13997" t="s">
        <v>99</v>
      </c>
    </row>
    <row r="13998" spans="1:5" outlineLevel="2" x14ac:dyDescent="0.35">
      <c r="A13998" s="11">
        <v>43861</v>
      </c>
      <c r="B13998" t="s">
        <v>1393</v>
      </c>
      <c r="C13998" s="5">
        <v>800</v>
      </c>
      <c r="D13998" s="26" t="str">
        <f>IF(E13998="","TOTAL","")</f>
        <v/>
      </c>
      <c r="E13998" t="s">
        <v>99</v>
      </c>
    </row>
    <row r="13999" spans="1:5" outlineLevel="2" x14ac:dyDescent="0.35">
      <c r="A13999" s="11">
        <v>43861</v>
      </c>
      <c r="B13999" t="s">
        <v>1393</v>
      </c>
      <c r="C13999" s="5">
        <v>400</v>
      </c>
      <c r="D13999" s="26" t="str">
        <f>IF(E13999="","TOTAL","")</f>
        <v/>
      </c>
      <c r="E13999" t="s">
        <v>99</v>
      </c>
    </row>
    <row r="14000" spans="1:5" outlineLevel="2" x14ac:dyDescent="0.35">
      <c r="A14000" s="11">
        <v>43861</v>
      </c>
      <c r="B14000" t="s">
        <v>1393</v>
      </c>
      <c r="C14000" s="5">
        <v>1200</v>
      </c>
      <c r="D14000" s="26" t="str">
        <f>IF(E14000="","TOTAL","")</f>
        <v/>
      </c>
      <c r="E14000" t="s">
        <v>99</v>
      </c>
    </row>
    <row r="14001" spans="1:5" outlineLevel="2" x14ac:dyDescent="0.35">
      <c r="A14001" s="11">
        <v>43861</v>
      </c>
      <c r="B14001" t="s">
        <v>1393</v>
      </c>
      <c r="C14001" s="5">
        <v>2000</v>
      </c>
      <c r="D14001" s="26" t="str">
        <f>IF(E14001="","TOTAL","")</f>
        <v/>
      </c>
      <c r="E14001" t="s">
        <v>99</v>
      </c>
    </row>
    <row r="14002" spans="1:5" outlineLevel="2" x14ac:dyDescent="0.35">
      <c r="A14002" s="11">
        <v>43861</v>
      </c>
      <c r="B14002" t="s">
        <v>1393</v>
      </c>
      <c r="C14002" s="5">
        <v>2400</v>
      </c>
      <c r="D14002" s="26" t="str">
        <f>IF(E14002="","TOTAL","")</f>
        <v/>
      </c>
      <c r="E14002" t="s">
        <v>99</v>
      </c>
    </row>
    <row r="14003" spans="1:5" outlineLevel="2" x14ac:dyDescent="0.35">
      <c r="A14003" s="11">
        <v>43861</v>
      </c>
      <c r="B14003" t="s">
        <v>1393</v>
      </c>
      <c r="C14003" s="5">
        <v>1600</v>
      </c>
      <c r="D14003" s="26" t="str">
        <f>IF(E14003="","TOTAL","")</f>
        <v/>
      </c>
      <c r="E14003" t="s">
        <v>99</v>
      </c>
    </row>
    <row r="14004" spans="1:5" outlineLevel="2" x14ac:dyDescent="0.35">
      <c r="A14004" s="11">
        <v>43861</v>
      </c>
      <c r="B14004" t="s">
        <v>1393</v>
      </c>
      <c r="C14004" s="5">
        <v>1600</v>
      </c>
      <c r="D14004" s="26" t="str">
        <f>IF(E14004="","TOTAL","")</f>
        <v/>
      </c>
      <c r="E14004" t="s">
        <v>99</v>
      </c>
    </row>
    <row r="14005" spans="1:5" outlineLevel="2" x14ac:dyDescent="0.35">
      <c r="A14005" s="11">
        <v>43861</v>
      </c>
      <c r="B14005" t="s">
        <v>1393</v>
      </c>
      <c r="C14005" s="5">
        <v>2000</v>
      </c>
      <c r="D14005" s="26" t="str">
        <f>IF(E14005="","TOTAL","")</f>
        <v/>
      </c>
      <c r="E14005" t="s">
        <v>99</v>
      </c>
    </row>
    <row r="14006" spans="1:5" outlineLevel="2" x14ac:dyDescent="0.35">
      <c r="A14006" s="11">
        <v>43861</v>
      </c>
      <c r="B14006" t="s">
        <v>1393</v>
      </c>
      <c r="C14006" s="5">
        <v>2000</v>
      </c>
      <c r="D14006" s="26" t="str">
        <f>IF(E14006="","TOTAL","")</f>
        <v/>
      </c>
      <c r="E14006" t="s">
        <v>99</v>
      </c>
    </row>
    <row r="14007" spans="1:5" outlineLevel="2" x14ac:dyDescent="0.35">
      <c r="A14007" s="11">
        <v>43861</v>
      </c>
      <c r="B14007" t="s">
        <v>1393</v>
      </c>
      <c r="C14007" s="5">
        <v>1600</v>
      </c>
      <c r="D14007" s="26" t="str">
        <f>IF(E14007="","TOTAL","")</f>
        <v/>
      </c>
      <c r="E14007" t="s">
        <v>99</v>
      </c>
    </row>
    <row r="14008" spans="1:5" outlineLevel="2" x14ac:dyDescent="0.35">
      <c r="A14008" s="11">
        <v>43861</v>
      </c>
      <c r="B14008" t="s">
        <v>1393</v>
      </c>
      <c r="C14008" s="5">
        <v>1600</v>
      </c>
      <c r="D14008" s="26" t="str">
        <f>IF(E14008="","TOTAL","")</f>
        <v/>
      </c>
      <c r="E14008" t="s">
        <v>99</v>
      </c>
    </row>
    <row r="14009" spans="1:5" outlineLevel="2" x14ac:dyDescent="0.35">
      <c r="A14009" s="11">
        <v>43861</v>
      </c>
      <c r="B14009" t="s">
        <v>1393</v>
      </c>
      <c r="C14009" s="5">
        <v>2000</v>
      </c>
      <c r="D14009" s="26" t="str">
        <f>IF(E14009="","TOTAL","")</f>
        <v/>
      </c>
      <c r="E14009" t="s">
        <v>99</v>
      </c>
    </row>
    <row r="14010" spans="1:5" outlineLevel="2" x14ac:dyDescent="0.35">
      <c r="A14010" s="11">
        <v>43861</v>
      </c>
      <c r="B14010" t="s">
        <v>1393</v>
      </c>
      <c r="C14010" s="5">
        <v>2400</v>
      </c>
      <c r="D14010" s="26" t="str">
        <f>IF(E14010="","TOTAL","")</f>
        <v/>
      </c>
      <c r="E14010" t="s">
        <v>99</v>
      </c>
    </row>
    <row r="14011" spans="1:5" outlineLevel="2" x14ac:dyDescent="0.35">
      <c r="A14011" s="11">
        <v>43861</v>
      </c>
      <c r="B14011" t="s">
        <v>1393</v>
      </c>
      <c r="C14011" s="5">
        <v>2400</v>
      </c>
      <c r="D14011" s="26" t="str">
        <f>IF(E14011="","TOTAL","")</f>
        <v/>
      </c>
      <c r="E14011" t="s">
        <v>99</v>
      </c>
    </row>
    <row r="14012" spans="1:5" outlineLevel="2" x14ac:dyDescent="0.35">
      <c r="A14012" s="11">
        <v>43861</v>
      </c>
      <c r="B14012" t="s">
        <v>1393</v>
      </c>
      <c r="C14012" s="5">
        <v>2400</v>
      </c>
      <c r="D14012" s="26" t="str">
        <f>IF(E14012="","TOTAL","")</f>
        <v/>
      </c>
      <c r="E14012" t="s">
        <v>99</v>
      </c>
    </row>
    <row r="14013" spans="1:5" outlineLevel="2" x14ac:dyDescent="0.35">
      <c r="A14013" s="11">
        <v>43861</v>
      </c>
      <c r="B14013" t="s">
        <v>1393</v>
      </c>
      <c r="C14013" s="5">
        <v>2000</v>
      </c>
      <c r="D14013" s="26" t="str">
        <f>IF(E14013="","TOTAL","")</f>
        <v/>
      </c>
      <c r="E14013" t="s">
        <v>99</v>
      </c>
    </row>
    <row r="14014" spans="1:5" outlineLevel="2" x14ac:dyDescent="0.35">
      <c r="A14014" s="11">
        <v>43861</v>
      </c>
      <c r="B14014" t="s">
        <v>1393</v>
      </c>
      <c r="C14014" s="5">
        <v>1200</v>
      </c>
      <c r="D14014" s="26" t="str">
        <f>IF(E14014="","TOTAL","")</f>
        <v/>
      </c>
      <c r="E14014" t="s">
        <v>99</v>
      </c>
    </row>
    <row r="14015" spans="1:5" outlineLevel="2" x14ac:dyDescent="0.35">
      <c r="A14015" s="11">
        <v>43861</v>
      </c>
      <c r="B14015" t="s">
        <v>1393</v>
      </c>
      <c r="C14015" s="5">
        <v>1600</v>
      </c>
      <c r="D14015" s="26" t="str">
        <f>IF(E14015="","TOTAL","")</f>
        <v/>
      </c>
      <c r="E14015" t="s">
        <v>99</v>
      </c>
    </row>
    <row r="14016" spans="1:5" outlineLevel="2" x14ac:dyDescent="0.35">
      <c r="A14016" s="11">
        <v>43861</v>
      </c>
      <c r="B14016" t="s">
        <v>1393</v>
      </c>
      <c r="C14016" s="5">
        <v>1200</v>
      </c>
      <c r="D14016" s="26" t="str">
        <f>IF(E14016="","TOTAL","")</f>
        <v/>
      </c>
      <c r="E14016" t="s">
        <v>99</v>
      </c>
    </row>
    <row r="14017" spans="1:5" outlineLevel="2" x14ac:dyDescent="0.35">
      <c r="A14017" s="11">
        <v>43861</v>
      </c>
      <c r="B14017" t="s">
        <v>1393</v>
      </c>
      <c r="C14017" s="5">
        <v>1600</v>
      </c>
      <c r="D14017" s="26" t="str">
        <f>IF(E14017="","TOTAL","")</f>
        <v/>
      </c>
      <c r="E14017" t="s">
        <v>99</v>
      </c>
    </row>
    <row r="14018" spans="1:5" outlineLevel="2" x14ac:dyDescent="0.35">
      <c r="A14018" s="11">
        <v>43861</v>
      </c>
      <c r="B14018" t="s">
        <v>1393</v>
      </c>
      <c r="C14018" s="5">
        <v>1600</v>
      </c>
      <c r="D14018" s="26" t="str">
        <f>IF(E14018="","TOTAL","")</f>
        <v/>
      </c>
      <c r="E14018" t="s">
        <v>99</v>
      </c>
    </row>
    <row r="14019" spans="1:5" outlineLevel="1" x14ac:dyDescent="0.35">
      <c r="A14019" s="25">
        <f>A14018</f>
        <v>43861</v>
      </c>
      <c r="B14019" s="24" t="str">
        <f>B14018</f>
        <v>UIL MUSIC REGION 23</v>
      </c>
      <c r="C14019" s="26">
        <f>SUBTOTAL(9,C13948:C14018)</f>
        <v>92000</v>
      </c>
      <c r="D14019" s="26" t="str">
        <f>IF(E14019="","TOTAL","")</f>
        <v>TOTAL</v>
      </c>
    </row>
    <row r="14020" spans="1:5" outlineLevel="2" x14ac:dyDescent="0.35">
      <c r="A14020" s="11">
        <v>43861</v>
      </c>
      <c r="B14020" t="s">
        <v>242</v>
      </c>
      <c r="C14020" s="5">
        <v>586.88</v>
      </c>
      <c r="D14020" s="26" t="str">
        <f>IF(E14020="","TOTAL","")</f>
        <v/>
      </c>
      <c r="E14020" t="s">
        <v>79</v>
      </c>
    </row>
    <row r="14021" spans="1:5" outlineLevel="1" x14ac:dyDescent="0.35">
      <c r="A14021" s="25">
        <f>A14020</f>
        <v>43861</v>
      </c>
      <c r="B14021" s="24" t="str">
        <f>B14020</f>
        <v>ULINE</v>
      </c>
      <c r="C14021" s="26">
        <f>SUBTOTAL(9,C14020:C14020)</f>
        <v>586.88</v>
      </c>
      <c r="D14021" s="26" t="str">
        <f>IF(E14021="","TOTAL","")</f>
        <v>TOTAL</v>
      </c>
    </row>
    <row r="14022" spans="1:5" outlineLevel="2" x14ac:dyDescent="0.35">
      <c r="A14022" s="11">
        <v>43861</v>
      </c>
      <c r="B14022" t="s">
        <v>303</v>
      </c>
      <c r="C14022" s="5">
        <v>5.95</v>
      </c>
      <c r="D14022" s="26" t="str">
        <f>IF(E14022="","TOTAL","")</f>
        <v/>
      </c>
      <c r="E14022" t="s">
        <v>87</v>
      </c>
    </row>
    <row r="14023" spans="1:5" outlineLevel="2" x14ac:dyDescent="0.35">
      <c r="A14023" s="11">
        <v>43861</v>
      </c>
      <c r="B14023" t="s">
        <v>303</v>
      </c>
      <c r="C14023" s="5">
        <v>73.87</v>
      </c>
      <c r="D14023" s="26" t="str">
        <f>IF(E14023="","TOTAL","")</f>
        <v/>
      </c>
      <c r="E14023" t="s">
        <v>87</v>
      </c>
    </row>
    <row r="14024" spans="1:5" outlineLevel="2" x14ac:dyDescent="0.35">
      <c r="A14024" s="11">
        <v>43861</v>
      </c>
      <c r="B14024" t="s">
        <v>303</v>
      </c>
      <c r="C14024" s="5">
        <v>67.739999999999995</v>
      </c>
      <c r="D14024" s="26" t="str">
        <f>IF(E14024="","TOTAL","")</f>
        <v/>
      </c>
      <c r="E14024" t="s">
        <v>87</v>
      </c>
    </row>
    <row r="14025" spans="1:5" outlineLevel="2" x14ac:dyDescent="0.35">
      <c r="A14025" s="11">
        <v>43861</v>
      </c>
      <c r="B14025" t="s">
        <v>303</v>
      </c>
      <c r="C14025" s="5">
        <v>64.930000000000007</v>
      </c>
      <c r="D14025" s="26" t="str">
        <f>IF(E14025="","TOTAL","")</f>
        <v/>
      </c>
      <c r="E14025" t="s">
        <v>87</v>
      </c>
    </row>
    <row r="14026" spans="1:5" outlineLevel="2" x14ac:dyDescent="0.35">
      <c r="A14026" s="11">
        <v>43861</v>
      </c>
      <c r="B14026" t="s">
        <v>303</v>
      </c>
      <c r="C14026" s="5">
        <v>170.1</v>
      </c>
      <c r="D14026" s="26" t="str">
        <f>IF(E14026="","TOTAL","")</f>
        <v/>
      </c>
      <c r="E14026" t="s">
        <v>87</v>
      </c>
    </row>
    <row r="14027" spans="1:5" outlineLevel="2" x14ac:dyDescent="0.35">
      <c r="A14027" s="11">
        <v>43861</v>
      </c>
      <c r="B14027" t="s">
        <v>303</v>
      </c>
      <c r="C14027" s="5">
        <v>67.739999999999995</v>
      </c>
      <c r="D14027" s="26" t="str">
        <f>IF(E14027="","TOTAL","")</f>
        <v/>
      </c>
      <c r="E14027" t="s">
        <v>87</v>
      </c>
    </row>
    <row r="14028" spans="1:5" outlineLevel="2" x14ac:dyDescent="0.35">
      <c r="A14028" s="11">
        <v>43861</v>
      </c>
      <c r="B14028" t="s">
        <v>303</v>
      </c>
      <c r="C14028" s="5">
        <v>64.930000000000007</v>
      </c>
      <c r="D14028" s="26" t="str">
        <f>IF(E14028="","TOTAL","")</f>
        <v/>
      </c>
      <c r="E14028" t="s">
        <v>87</v>
      </c>
    </row>
    <row r="14029" spans="1:5" outlineLevel="2" x14ac:dyDescent="0.35">
      <c r="A14029" s="11">
        <v>43861</v>
      </c>
      <c r="B14029" t="s">
        <v>303</v>
      </c>
      <c r="C14029" s="5">
        <v>5.95</v>
      </c>
      <c r="D14029" s="26" t="str">
        <f>IF(E14029="","TOTAL","")</f>
        <v/>
      </c>
      <c r="E14029" t="s">
        <v>87</v>
      </c>
    </row>
    <row r="14030" spans="1:5" outlineLevel="1" x14ac:dyDescent="0.35">
      <c r="A14030" s="25">
        <f>A14029</f>
        <v>43861</v>
      </c>
      <c r="B14030" s="24" t="str">
        <f>B14029</f>
        <v>UNIFIRST HOLDINGS INC</v>
      </c>
      <c r="C14030" s="26">
        <f>SUBTOTAL(9,C14022:C14029)</f>
        <v>521.21</v>
      </c>
      <c r="D14030" s="26" t="str">
        <f>IF(E14030="","TOTAL","")</f>
        <v>TOTAL</v>
      </c>
    </row>
    <row r="14031" spans="1:5" outlineLevel="2" x14ac:dyDescent="0.35">
      <c r="A14031" s="11">
        <v>43861</v>
      </c>
      <c r="B14031" t="s">
        <v>1065</v>
      </c>
      <c r="C14031" s="5">
        <v>112658.56</v>
      </c>
      <c r="D14031" s="26" t="str">
        <f>IF(E14031="","TOTAL","")</f>
        <v/>
      </c>
      <c r="E14031" t="s">
        <v>94</v>
      </c>
    </row>
    <row r="14032" spans="1:5" outlineLevel="2" x14ac:dyDescent="0.35">
      <c r="A14032" s="11">
        <v>43861</v>
      </c>
      <c r="B14032" t="s">
        <v>1065</v>
      </c>
      <c r="C14032" s="5">
        <v>112658.56</v>
      </c>
      <c r="D14032" s="26" t="str">
        <f>IF(E14032="","TOTAL","")</f>
        <v/>
      </c>
      <c r="E14032" t="s">
        <v>94</v>
      </c>
    </row>
    <row r="14033" spans="1:5" outlineLevel="1" x14ac:dyDescent="0.35">
      <c r="A14033" s="25">
        <f>A14032</f>
        <v>43861</v>
      </c>
      <c r="B14033" s="24" t="str">
        <f>B14032</f>
        <v>UNIFY ENERGY SOLUTIONS LLC</v>
      </c>
      <c r="C14033" s="26">
        <f>SUBTOTAL(9,C14031:C14032)</f>
        <v>225317.12</v>
      </c>
      <c r="D14033" s="26" t="str">
        <f>IF(E14033="","TOTAL","")</f>
        <v>TOTAL</v>
      </c>
    </row>
    <row r="14034" spans="1:5" outlineLevel="2" x14ac:dyDescent="0.35">
      <c r="A14034" s="11">
        <v>43861</v>
      </c>
      <c r="B14034" t="s">
        <v>1395</v>
      </c>
      <c r="C14034" s="5">
        <v>362</v>
      </c>
      <c r="D14034" s="26" t="str">
        <f>IF(E14034="","TOTAL","")</f>
        <v/>
      </c>
      <c r="E14034" t="s">
        <v>79</v>
      </c>
    </row>
    <row r="14035" spans="1:5" outlineLevel="1" x14ac:dyDescent="0.35">
      <c r="A14035" s="25">
        <f>A14034</f>
        <v>43861</v>
      </c>
      <c r="B14035" s="24" t="str">
        <f>B14034</f>
        <v>UNITED GRAPHICS</v>
      </c>
      <c r="C14035" s="26">
        <f>SUBTOTAL(9,C14034:C14034)</f>
        <v>362</v>
      </c>
      <c r="D14035" s="26" t="str">
        <f>IF(E14035="","TOTAL","")</f>
        <v>TOTAL</v>
      </c>
    </row>
    <row r="14036" spans="1:5" outlineLevel="2" x14ac:dyDescent="0.35">
      <c r="A14036" s="11">
        <v>43861</v>
      </c>
      <c r="B14036" t="s">
        <v>49</v>
      </c>
      <c r="C14036" s="5">
        <v>14.26</v>
      </c>
      <c r="D14036" s="26" t="str">
        <f>IF(E14036="","TOTAL","")</f>
        <v/>
      </c>
      <c r="E14036" t="s">
        <v>81</v>
      </c>
    </row>
    <row r="14037" spans="1:5" outlineLevel="1" x14ac:dyDescent="0.35">
      <c r="A14037" s="25">
        <f>A14036</f>
        <v>43861</v>
      </c>
      <c r="B14037" s="24" t="str">
        <f>B14036</f>
        <v>UNITED PARCEL SERVICE</v>
      </c>
      <c r="C14037" s="26">
        <f>SUBTOTAL(9,C14036:C14036)</f>
        <v>14.26</v>
      </c>
      <c r="D14037" s="26" t="str">
        <f>IF(E14037="","TOTAL","")</f>
        <v>TOTAL</v>
      </c>
    </row>
    <row r="14038" spans="1:5" outlineLevel="2" x14ac:dyDescent="0.35">
      <c r="A14038" s="11">
        <v>43861</v>
      </c>
      <c r="B14038" t="s">
        <v>177</v>
      </c>
      <c r="C14038" s="5">
        <v>584.55999999999995</v>
      </c>
      <c r="D14038" s="26" t="str">
        <f>IF(E14038="","TOTAL","")</f>
        <v/>
      </c>
      <c r="E14038" t="s">
        <v>87</v>
      </c>
    </row>
    <row r="14039" spans="1:5" outlineLevel="1" x14ac:dyDescent="0.35">
      <c r="A14039" s="25">
        <f>A14038</f>
        <v>43861</v>
      </c>
      <c r="B14039" s="24" t="str">
        <f>B14038</f>
        <v>UNITED RENTALS (NORTH AMERICA) INC</v>
      </c>
      <c r="C14039" s="26">
        <f>SUBTOTAL(9,C14038:C14038)</f>
        <v>584.55999999999995</v>
      </c>
      <c r="D14039" s="26" t="str">
        <f>IF(E14039="","TOTAL","")</f>
        <v>TOTAL</v>
      </c>
    </row>
    <row r="14040" spans="1:5" outlineLevel="2" x14ac:dyDescent="0.35">
      <c r="A14040" s="11">
        <v>43861</v>
      </c>
      <c r="B14040" t="s">
        <v>1687</v>
      </c>
      <c r="C14040" s="5">
        <v>150</v>
      </c>
      <c r="D14040" s="26" t="str">
        <f>IF(E14040="","TOTAL","")</f>
        <v/>
      </c>
      <c r="E14040" t="s">
        <v>82</v>
      </c>
    </row>
    <row r="14041" spans="1:5" outlineLevel="1" x14ac:dyDescent="0.35">
      <c r="A14041" s="25">
        <f>A14040</f>
        <v>43861</v>
      </c>
      <c r="B14041" s="24" t="str">
        <f>B14040</f>
        <v>UNIVERSITY OF HOUSTON</v>
      </c>
      <c r="C14041" s="26">
        <f>SUBTOTAL(9,C14040:C14040)</f>
        <v>150</v>
      </c>
      <c r="D14041" s="26" t="str">
        <f>IF(E14041="","TOTAL","")</f>
        <v>TOTAL</v>
      </c>
    </row>
    <row r="14042" spans="1:5" outlineLevel="2" x14ac:dyDescent="0.35">
      <c r="A14042" s="11">
        <v>43861</v>
      </c>
      <c r="B14042" t="s">
        <v>1690</v>
      </c>
      <c r="C14042" s="5">
        <v>30000</v>
      </c>
      <c r="D14042" s="26" t="str">
        <f>IF(E14042="","TOTAL","")</f>
        <v/>
      </c>
      <c r="E14042" t="s">
        <v>180</v>
      </c>
    </row>
    <row r="14043" spans="1:5" outlineLevel="1" x14ac:dyDescent="0.35">
      <c r="A14043" s="25">
        <f>A14042</f>
        <v>43861</v>
      </c>
      <c r="B14043" s="24" t="str">
        <f>B14042</f>
        <v>US POSTAL SERVICE</v>
      </c>
      <c r="C14043" s="26">
        <f>SUBTOTAL(9,C14042:C14042)</f>
        <v>30000</v>
      </c>
      <c r="D14043" s="26" t="str">
        <f>IF(E14043="","TOTAL","")</f>
        <v>TOTAL</v>
      </c>
    </row>
    <row r="14044" spans="1:5" outlineLevel="2" x14ac:dyDescent="0.35">
      <c r="A14044" s="11">
        <v>43861</v>
      </c>
      <c r="B14044" t="s">
        <v>2004</v>
      </c>
      <c r="C14044" s="5">
        <v>135</v>
      </c>
      <c r="D14044" s="26" t="str">
        <f>IF(E14044="","TOTAL","")</f>
        <v/>
      </c>
      <c r="E14044" t="s">
        <v>77</v>
      </c>
    </row>
    <row r="14045" spans="1:5" outlineLevel="1" x14ac:dyDescent="0.35">
      <c r="A14045" s="25">
        <f>A14044</f>
        <v>43861</v>
      </c>
      <c r="B14045" s="24" t="str">
        <f>B14044</f>
        <v>CARLOS VALDEZ JR</v>
      </c>
      <c r="C14045" s="26">
        <f>SUBTOTAL(9,C14044:C14044)</f>
        <v>135</v>
      </c>
      <c r="D14045" s="26" t="str">
        <f>IF(E14045="","TOTAL","")</f>
        <v>TOTAL</v>
      </c>
    </row>
    <row r="14046" spans="1:5" outlineLevel="2" x14ac:dyDescent="0.35">
      <c r="A14046" s="11">
        <v>43861</v>
      </c>
      <c r="B14046" t="s">
        <v>2247</v>
      </c>
      <c r="C14046" s="5">
        <v>450</v>
      </c>
      <c r="D14046" s="26" t="str">
        <f>IF(E14046="","TOTAL","")</f>
        <v/>
      </c>
      <c r="E14046" t="s">
        <v>79</v>
      </c>
    </row>
    <row r="14047" spans="1:5" outlineLevel="2" x14ac:dyDescent="0.35">
      <c r="A14047" s="11">
        <v>43861</v>
      </c>
      <c r="B14047" t="s">
        <v>2247</v>
      </c>
      <c r="C14047" s="5">
        <v>1678.5</v>
      </c>
      <c r="D14047" s="26" t="str">
        <f>IF(E14047="","TOTAL","")</f>
        <v/>
      </c>
      <c r="E14047" t="s">
        <v>80</v>
      </c>
    </row>
    <row r="14048" spans="1:5" outlineLevel="2" x14ac:dyDescent="0.35">
      <c r="A14048" s="11">
        <v>43861</v>
      </c>
      <c r="B14048" t="s">
        <v>2247</v>
      </c>
      <c r="C14048" s="5">
        <v>426.8</v>
      </c>
      <c r="D14048" s="26" t="str">
        <f>IF(E14048="","TOTAL","")</f>
        <v/>
      </c>
      <c r="E14048" t="s">
        <v>80</v>
      </c>
    </row>
    <row r="14049" spans="1:5" outlineLevel="1" x14ac:dyDescent="0.35">
      <c r="A14049" s="25">
        <f>A14048</f>
        <v>43861</v>
      </c>
      <c r="B14049" s="24" t="str">
        <f>B14048</f>
        <v>VALLEY SPEECH LANGUAGE &amp; LEARNING CENTER</v>
      </c>
      <c r="C14049" s="26">
        <f>SUBTOTAL(9,C14046:C14048)</f>
        <v>2555.3000000000002</v>
      </c>
      <c r="D14049" s="26" t="str">
        <f>IF(E14049="","TOTAL","")</f>
        <v>TOTAL</v>
      </c>
    </row>
    <row r="14050" spans="1:5" outlineLevel="2" x14ac:dyDescent="0.35">
      <c r="A14050" s="11">
        <v>43861</v>
      </c>
      <c r="B14050" t="s">
        <v>1067</v>
      </c>
      <c r="C14050" s="5">
        <v>105</v>
      </c>
      <c r="D14050" s="26" t="str">
        <f>IF(E14050="","TOTAL","")</f>
        <v/>
      </c>
      <c r="E14050" t="s">
        <v>77</v>
      </c>
    </row>
    <row r="14051" spans="1:5" outlineLevel="1" x14ac:dyDescent="0.35">
      <c r="A14051" s="25">
        <f>A14050</f>
        <v>43861</v>
      </c>
      <c r="B14051" s="24" t="str">
        <f>B14050</f>
        <v>TANA J VALLONE</v>
      </c>
      <c r="C14051" s="26">
        <f>SUBTOTAL(9,C14050:C14050)</f>
        <v>105</v>
      </c>
      <c r="D14051" s="26" t="str">
        <f>IF(E14051="","TOTAL","")</f>
        <v>TOTAL</v>
      </c>
    </row>
    <row r="14052" spans="1:5" outlineLevel="2" x14ac:dyDescent="0.35">
      <c r="A14052" s="11">
        <v>43861</v>
      </c>
      <c r="B14052" t="s">
        <v>122</v>
      </c>
      <c r="C14052" s="5">
        <v>-58.5</v>
      </c>
      <c r="D14052" s="26" t="str">
        <f>IF(E14052="","TOTAL","")</f>
        <v/>
      </c>
      <c r="E14052" t="s">
        <v>79</v>
      </c>
    </row>
    <row r="14053" spans="1:5" outlineLevel="2" x14ac:dyDescent="0.35">
      <c r="A14053" s="11">
        <v>43861</v>
      </c>
      <c r="B14053" t="s">
        <v>122</v>
      </c>
      <c r="C14053" s="5">
        <v>36</v>
      </c>
      <c r="D14053" s="26" t="str">
        <f>IF(E14053="","TOTAL","")</f>
        <v/>
      </c>
      <c r="E14053" t="s">
        <v>79</v>
      </c>
    </row>
    <row r="14054" spans="1:5" outlineLevel="2" x14ac:dyDescent="0.35">
      <c r="A14054" s="11">
        <v>43861</v>
      </c>
      <c r="B14054" t="s">
        <v>122</v>
      </c>
      <c r="C14054" s="5">
        <v>342</v>
      </c>
      <c r="D14054" s="26" t="str">
        <f>IF(E14054="","TOTAL","")</f>
        <v/>
      </c>
      <c r="E14054" t="s">
        <v>79</v>
      </c>
    </row>
    <row r="14055" spans="1:5" outlineLevel="2" x14ac:dyDescent="0.35">
      <c r="A14055" s="11">
        <v>43861</v>
      </c>
      <c r="B14055" t="s">
        <v>122</v>
      </c>
      <c r="C14055" s="5">
        <v>464</v>
      </c>
      <c r="D14055" s="26" t="str">
        <f>IF(E14055="","TOTAL","")</f>
        <v/>
      </c>
      <c r="E14055" t="s">
        <v>79</v>
      </c>
    </row>
    <row r="14056" spans="1:5" outlineLevel="2" x14ac:dyDescent="0.35">
      <c r="A14056" s="11">
        <v>43861</v>
      </c>
      <c r="B14056" t="s">
        <v>122</v>
      </c>
      <c r="C14056" s="5">
        <v>173.2</v>
      </c>
      <c r="D14056" s="26" t="str">
        <f>IF(E14056="","TOTAL","")</f>
        <v/>
      </c>
      <c r="E14056" t="s">
        <v>79</v>
      </c>
    </row>
    <row r="14057" spans="1:5" outlineLevel="2" x14ac:dyDescent="0.35">
      <c r="A14057" s="11">
        <v>43861</v>
      </c>
      <c r="B14057" t="s">
        <v>122</v>
      </c>
      <c r="C14057" s="5">
        <v>1113.8</v>
      </c>
      <c r="D14057" s="26" t="str">
        <f>IF(E14057="","TOTAL","")</f>
        <v/>
      </c>
      <c r="E14057" t="s">
        <v>79</v>
      </c>
    </row>
    <row r="14058" spans="1:5" outlineLevel="2" x14ac:dyDescent="0.35">
      <c r="A14058" s="11">
        <v>43861</v>
      </c>
      <c r="B14058" t="s">
        <v>122</v>
      </c>
      <c r="C14058" s="5">
        <v>950</v>
      </c>
      <c r="D14058" s="26" t="str">
        <f>IF(E14058="","TOTAL","")</f>
        <v/>
      </c>
      <c r="E14058" t="s">
        <v>79</v>
      </c>
    </row>
    <row r="14059" spans="1:5" outlineLevel="2" x14ac:dyDescent="0.35">
      <c r="A14059" s="11">
        <v>43861</v>
      </c>
      <c r="B14059" t="s">
        <v>122</v>
      </c>
      <c r="C14059" s="5">
        <v>950</v>
      </c>
      <c r="D14059" s="26" t="str">
        <f>IF(E14059="","TOTAL","")</f>
        <v/>
      </c>
      <c r="E14059" t="s">
        <v>79</v>
      </c>
    </row>
    <row r="14060" spans="1:5" outlineLevel="2" x14ac:dyDescent="0.35">
      <c r="A14060" s="11">
        <v>43861</v>
      </c>
      <c r="B14060" t="s">
        <v>122</v>
      </c>
      <c r="C14060" s="5">
        <v>2805</v>
      </c>
      <c r="D14060" s="26" t="str">
        <f>IF(E14060="","TOTAL","")</f>
        <v/>
      </c>
      <c r="E14060" t="s">
        <v>79</v>
      </c>
    </row>
    <row r="14061" spans="1:5" outlineLevel="2" x14ac:dyDescent="0.35">
      <c r="A14061" s="11">
        <v>43861</v>
      </c>
      <c r="B14061" t="s">
        <v>122</v>
      </c>
      <c r="C14061" s="5">
        <v>1025</v>
      </c>
      <c r="D14061" s="26" t="str">
        <f>IF(E14061="","TOTAL","")</f>
        <v/>
      </c>
      <c r="E14061" t="s">
        <v>79</v>
      </c>
    </row>
    <row r="14062" spans="1:5" outlineLevel="2" x14ac:dyDescent="0.35">
      <c r="A14062" s="11">
        <v>43861</v>
      </c>
      <c r="B14062" t="s">
        <v>122</v>
      </c>
      <c r="C14062" s="5">
        <v>115.75</v>
      </c>
      <c r="D14062" s="26" t="str">
        <f>IF(E14062="","TOTAL","")</f>
        <v/>
      </c>
      <c r="E14062" t="s">
        <v>79</v>
      </c>
    </row>
    <row r="14063" spans="1:5" outlineLevel="2" x14ac:dyDescent="0.35">
      <c r="A14063" s="11">
        <v>43861</v>
      </c>
      <c r="B14063" t="s">
        <v>122</v>
      </c>
      <c r="C14063" s="5">
        <v>517.5</v>
      </c>
      <c r="D14063" s="26" t="str">
        <f>IF(E14063="","TOTAL","")</f>
        <v/>
      </c>
      <c r="E14063" t="s">
        <v>79</v>
      </c>
    </row>
    <row r="14064" spans="1:5" outlineLevel="2" x14ac:dyDescent="0.35">
      <c r="A14064" s="11">
        <v>43861</v>
      </c>
      <c r="B14064" t="s">
        <v>122</v>
      </c>
      <c r="C14064" s="5">
        <v>817</v>
      </c>
      <c r="D14064" s="26" t="str">
        <f>IF(E14064="","TOTAL","")</f>
        <v/>
      </c>
      <c r="E14064" t="s">
        <v>79</v>
      </c>
    </row>
    <row r="14065" spans="1:5" outlineLevel="2" x14ac:dyDescent="0.35">
      <c r="A14065" s="11">
        <v>43861</v>
      </c>
      <c r="B14065" t="s">
        <v>122</v>
      </c>
      <c r="C14065" s="5">
        <v>1300</v>
      </c>
      <c r="D14065" s="26" t="str">
        <f>IF(E14065="","TOTAL","")</f>
        <v/>
      </c>
      <c r="E14065" t="s">
        <v>79</v>
      </c>
    </row>
    <row r="14066" spans="1:5" outlineLevel="2" x14ac:dyDescent="0.35">
      <c r="A14066" s="11">
        <v>43861</v>
      </c>
      <c r="B14066" t="s">
        <v>122</v>
      </c>
      <c r="C14066" s="5">
        <v>600</v>
      </c>
      <c r="D14066" s="26" t="str">
        <f>IF(E14066="","TOTAL","")</f>
        <v/>
      </c>
      <c r="E14066" t="s">
        <v>79</v>
      </c>
    </row>
    <row r="14067" spans="1:5" outlineLevel="2" x14ac:dyDescent="0.35">
      <c r="A14067" s="11">
        <v>43861</v>
      </c>
      <c r="B14067" t="s">
        <v>122</v>
      </c>
      <c r="C14067" s="5">
        <v>188.98</v>
      </c>
      <c r="D14067" s="26" t="str">
        <f>IF(E14067="","TOTAL","")</f>
        <v/>
      </c>
      <c r="E14067" t="s">
        <v>79</v>
      </c>
    </row>
    <row r="14068" spans="1:5" outlineLevel="2" x14ac:dyDescent="0.35">
      <c r="A14068" s="11">
        <v>43861</v>
      </c>
      <c r="B14068" t="s">
        <v>122</v>
      </c>
      <c r="C14068" s="5">
        <v>2997</v>
      </c>
      <c r="D14068" s="26" t="str">
        <f>IF(E14068="","TOTAL","")</f>
        <v/>
      </c>
      <c r="E14068" t="s">
        <v>79</v>
      </c>
    </row>
    <row r="14069" spans="1:5" outlineLevel="2" x14ac:dyDescent="0.35">
      <c r="A14069" s="11">
        <v>43861</v>
      </c>
      <c r="B14069" t="s">
        <v>122</v>
      </c>
      <c r="C14069" s="5">
        <v>239</v>
      </c>
      <c r="D14069" s="26" t="str">
        <f>IF(E14069="","TOTAL","")</f>
        <v/>
      </c>
      <c r="E14069" t="s">
        <v>79</v>
      </c>
    </row>
    <row r="14070" spans="1:5" outlineLevel="2" x14ac:dyDescent="0.35">
      <c r="A14070" s="11">
        <v>43861</v>
      </c>
      <c r="B14070" t="s">
        <v>122</v>
      </c>
      <c r="C14070" s="5">
        <v>96</v>
      </c>
      <c r="D14070" s="26" t="str">
        <f>IF(E14070="","TOTAL","")</f>
        <v/>
      </c>
      <c r="E14070" t="s">
        <v>79</v>
      </c>
    </row>
    <row r="14071" spans="1:5" outlineLevel="2" x14ac:dyDescent="0.35">
      <c r="A14071" s="11">
        <v>43861</v>
      </c>
      <c r="B14071" t="s">
        <v>122</v>
      </c>
      <c r="C14071" s="5">
        <v>4169</v>
      </c>
      <c r="D14071" s="26" t="str">
        <f>IF(E14071="","TOTAL","")</f>
        <v/>
      </c>
      <c r="E14071" t="s">
        <v>79</v>
      </c>
    </row>
    <row r="14072" spans="1:5" outlineLevel="1" x14ac:dyDescent="0.35">
      <c r="A14072" s="25">
        <f>A14071</f>
        <v>43861</v>
      </c>
      <c r="B14072" s="24" t="str">
        <f>B14071</f>
        <v>BSN SPORTS LLC</v>
      </c>
      <c r="C14072" s="26">
        <f>SUBTOTAL(9,C14052:C14071)</f>
        <v>18840.73</v>
      </c>
      <c r="D14072" s="26" t="str">
        <f>IF(E14072="","TOTAL","")</f>
        <v>TOTAL</v>
      </c>
    </row>
    <row r="14073" spans="1:5" outlineLevel="2" x14ac:dyDescent="0.35">
      <c r="A14073" s="11">
        <v>43861</v>
      </c>
      <c r="B14073" t="s">
        <v>1068</v>
      </c>
      <c r="C14073" s="5">
        <v>100</v>
      </c>
      <c r="D14073" s="26" t="str">
        <f>IF(E14073="","TOTAL","")</f>
        <v/>
      </c>
      <c r="E14073" t="s">
        <v>77</v>
      </c>
    </row>
    <row r="14074" spans="1:5" outlineLevel="2" x14ac:dyDescent="0.35">
      <c r="A14074" s="11">
        <v>43861</v>
      </c>
      <c r="B14074" t="s">
        <v>1068</v>
      </c>
      <c r="C14074" s="5">
        <v>100</v>
      </c>
      <c r="D14074" s="26" t="str">
        <f>IF(E14074="","TOTAL","")</f>
        <v/>
      </c>
      <c r="E14074" t="s">
        <v>77</v>
      </c>
    </row>
    <row r="14075" spans="1:5" outlineLevel="1" x14ac:dyDescent="0.35">
      <c r="A14075" s="25">
        <f>A14074</f>
        <v>43861</v>
      </c>
      <c r="B14075" s="24" t="str">
        <f>B14074</f>
        <v>RANDOL LEE VAUGHN</v>
      </c>
      <c r="C14075" s="26">
        <f>SUBTOTAL(9,C14073:C14074)</f>
        <v>200</v>
      </c>
      <c r="D14075" s="26" t="str">
        <f>IF(E14075="","TOTAL","")</f>
        <v>TOTAL</v>
      </c>
    </row>
    <row r="14076" spans="1:5" outlineLevel="2" x14ac:dyDescent="0.35">
      <c r="A14076" s="11">
        <v>43861</v>
      </c>
      <c r="B14076" t="s">
        <v>826</v>
      </c>
      <c r="C14076" s="5">
        <v>200</v>
      </c>
      <c r="D14076" s="26" t="str">
        <f>IF(E14076="","TOTAL","")</f>
        <v/>
      </c>
      <c r="E14076" t="s">
        <v>79</v>
      </c>
    </row>
    <row r="14077" spans="1:5" outlineLevel="1" x14ac:dyDescent="0.35">
      <c r="A14077" s="25">
        <f>A14076</f>
        <v>43861</v>
      </c>
      <c r="B14077" s="24" t="str">
        <f>B14076</f>
        <v>VERNIER SOFTWARE &amp; TECHNOLOGY</v>
      </c>
      <c r="C14077" s="26">
        <f>SUBTOTAL(9,C14076:C14076)</f>
        <v>200</v>
      </c>
      <c r="D14077" s="26" t="str">
        <f>IF(E14077="","TOTAL","")</f>
        <v>TOTAL</v>
      </c>
    </row>
    <row r="14078" spans="1:5" outlineLevel="2" x14ac:dyDescent="0.35">
      <c r="A14078" s="11">
        <v>43861</v>
      </c>
      <c r="B14078" t="s">
        <v>544</v>
      </c>
      <c r="C14078" s="5">
        <v>212.94</v>
      </c>
      <c r="D14078" s="26" t="str">
        <f>IF(E14078="","TOTAL","")</f>
        <v/>
      </c>
      <c r="E14078" t="s">
        <v>79</v>
      </c>
    </row>
    <row r="14079" spans="1:5" outlineLevel="1" x14ac:dyDescent="0.35">
      <c r="A14079" s="25">
        <f>A14078</f>
        <v>43861</v>
      </c>
      <c r="B14079" s="24" t="str">
        <f>B14078</f>
        <v>VEX ROBOTICS INC</v>
      </c>
      <c r="C14079" s="26">
        <f>SUBTOTAL(9,C14078:C14078)</f>
        <v>212.94</v>
      </c>
      <c r="D14079" s="26" t="str">
        <f>IF(E14079="","TOTAL","")</f>
        <v>TOTAL</v>
      </c>
    </row>
    <row r="14080" spans="1:5" outlineLevel="2" x14ac:dyDescent="0.35">
      <c r="A14080" s="11">
        <v>43861</v>
      </c>
      <c r="B14080" t="s">
        <v>2008</v>
      </c>
      <c r="C14080" s="5">
        <v>67.5</v>
      </c>
      <c r="D14080" s="26" t="str">
        <f>IF(E14080="","TOTAL","")</f>
        <v/>
      </c>
      <c r="E14080" t="s">
        <v>77</v>
      </c>
    </row>
    <row r="14081" spans="1:5" outlineLevel="2" x14ac:dyDescent="0.35">
      <c r="A14081" s="11">
        <v>43861</v>
      </c>
      <c r="B14081" t="s">
        <v>2008</v>
      </c>
      <c r="C14081" s="5">
        <v>67.5</v>
      </c>
      <c r="D14081" s="26" t="str">
        <f>IF(E14081="","TOTAL","")</f>
        <v/>
      </c>
      <c r="E14081" t="s">
        <v>77</v>
      </c>
    </row>
    <row r="14082" spans="1:5" outlineLevel="1" x14ac:dyDescent="0.35">
      <c r="A14082" s="25">
        <f>A14081</f>
        <v>43861</v>
      </c>
      <c r="B14082" s="24" t="str">
        <f>B14081</f>
        <v>LUIS G VILLANUEVA</v>
      </c>
      <c r="C14082" s="26">
        <f>SUBTOTAL(9,C14080:C14081)</f>
        <v>135</v>
      </c>
      <c r="D14082" s="26" t="str">
        <f>IF(E14082="","TOTAL","")</f>
        <v>TOTAL</v>
      </c>
    </row>
    <row r="14083" spans="1:5" outlineLevel="2" x14ac:dyDescent="0.35">
      <c r="A14083" s="11">
        <v>43861</v>
      </c>
      <c r="B14083" t="s">
        <v>250</v>
      </c>
      <c r="C14083" s="5">
        <v>214.4</v>
      </c>
      <c r="D14083" s="26" t="str">
        <f>IF(E14083="","TOTAL","")</f>
        <v/>
      </c>
      <c r="E14083" t="s">
        <v>79</v>
      </c>
    </row>
    <row r="14084" spans="1:5" outlineLevel="2" x14ac:dyDescent="0.35">
      <c r="A14084" s="11">
        <v>43861</v>
      </c>
      <c r="B14084" t="s">
        <v>250</v>
      </c>
      <c r="C14084" s="5">
        <v>161.94999999999999</v>
      </c>
      <c r="D14084" s="26" t="str">
        <f>IF(E14084="","TOTAL","")</f>
        <v/>
      </c>
      <c r="E14084" t="s">
        <v>79</v>
      </c>
    </row>
    <row r="14085" spans="1:5" outlineLevel="1" x14ac:dyDescent="0.35">
      <c r="A14085" s="25">
        <f>A14084</f>
        <v>43861</v>
      </c>
      <c r="B14085" s="24" t="str">
        <f>B14084</f>
        <v>WARDS SCIENCE</v>
      </c>
      <c r="C14085" s="26">
        <f>SUBTOTAL(9,C14083:C14084)</f>
        <v>376.35</v>
      </c>
      <c r="D14085" s="26" t="str">
        <f>IF(E14085="","TOTAL","")</f>
        <v>TOTAL</v>
      </c>
    </row>
    <row r="14086" spans="1:5" outlineLevel="2" x14ac:dyDescent="0.35">
      <c r="A14086" s="11">
        <v>43861</v>
      </c>
      <c r="B14086" t="s">
        <v>827</v>
      </c>
      <c r="C14086" s="5">
        <v>4277</v>
      </c>
      <c r="D14086" s="26" t="str">
        <f>IF(E14086="","TOTAL","")</f>
        <v/>
      </c>
      <c r="E14086" t="s">
        <v>77</v>
      </c>
    </row>
    <row r="14087" spans="1:5" outlineLevel="1" x14ac:dyDescent="0.35">
      <c r="A14087" s="25">
        <f>A14086</f>
        <v>43861</v>
      </c>
      <c r="B14087" s="24" t="str">
        <f>B14086</f>
        <v>WAGEWORKS INC</v>
      </c>
      <c r="C14087" s="26">
        <f>SUBTOTAL(9,C14086:C14086)</f>
        <v>4277</v>
      </c>
      <c r="D14087" s="26" t="str">
        <f>IF(E14087="","TOTAL","")</f>
        <v>TOTAL</v>
      </c>
    </row>
    <row r="14088" spans="1:5" outlineLevel="2" x14ac:dyDescent="0.35">
      <c r="A14088" s="11">
        <v>43861</v>
      </c>
      <c r="B14088" t="s">
        <v>2248</v>
      </c>
      <c r="C14088" s="5">
        <v>50</v>
      </c>
      <c r="D14088" s="26" t="str">
        <f>IF(E14088="","TOTAL","")</f>
        <v/>
      </c>
      <c r="E14088" t="s">
        <v>99</v>
      </c>
    </row>
    <row r="14089" spans="1:5" outlineLevel="1" x14ac:dyDescent="0.35">
      <c r="A14089" s="25">
        <f>A14088</f>
        <v>43861</v>
      </c>
      <c r="B14089" s="24" t="str">
        <f>B14088</f>
        <v>WALLER LADY BULLDOGS BOOSTER CLUB</v>
      </c>
      <c r="C14089" s="26">
        <f>SUBTOTAL(9,C14088:C14088)</f>
        <v>50</v>
      </c>
      <c r="D14089" s="26" t="str">
        <f>IF(E14089="","TOTAL","")</f>
        <v>TOTAL</v>
      </c>
    </row>
    <row r="14090" spans="1:5" outlineLevel="2" x14ac:dyDescent="0.35">
      <c r="A14090" s="11">
        <v>43861</v>
      </c>
      <c r="B14090" t="s">
        <v>2248</v>
      </c>
      <c r="C14090" s="5">
        <v>50</v>
      </c>
      <c r="D14090" s="26" t="str">
        <f>IF(E14090="","TOTAL","")</f>
        <v/>
      </c>
      <c r="E14090" t="s">
        <v>99</v>
      </c>
    </row>
    <row r="14091" spans="1:5" outlineLevel="1" x14ac:dyDescent="0.35">
      <c r="A14091" s="25">
        <f>A14090</f>
        <v>43861</v>
      </c>
      <c r="B14091" s="24" t="str">
        <f>B14090</f>
        <v>WALLER LADY BULLDOGS BOOSTER CLUB</v>
      </c>
      <c r="C14091" s="26">
        <f>SUBTOTAL(9,C14090:C14090)</f>
        <v>50</v>
      </c>
      <c r="D14091" s="26" t="str">
        <f>IF(E14091="","TOTAL","")</f>
        <v>TOTAL</v>
      </c>
    </row>
    <row r="14092" spans="1:5" outlineLevel="2" x14ac:dyDescent="0.35">
      <c r="A14092" s="11">
        <v>43861</v>
      </c>
      <c r="B14092" t="s">
        <v>2248</v>
      </c>
      <c r="C14092" s="5">
        <v>50</v>
      </c>
      <c r="D14092" s="26" t="str">
        <f>IF(E14092="","TOTAL","")</f>
        <v/>
      </c>
      <c r="E14092" t="s">
        <v>99</v>
      </c>
    </row>
    <row r="14093" spans="1:5" outlineLevel="1" x14ac:dyDescent="0.35">
      <c r="A14093" s="25">
        <f>A14092</f>
        <v>43861</v>
      </c>
      <c r="B14093" s="24" t="str">
        <f>B14092</f>
        <v>WALLER LADY BULLDOGS BOOSTER CLUB</v>
      </c>
      <c r="C14093" s="26">
        <f>SUBTOTAL(9,C14092:C14092)</f>
        <v>50</v>
      </c>
      <c r="D14093" s="26" t="str">
        <f>IF(E14093="","TOTAL","")</f>
        <v>TOTAL</v>
      </c>
    </row>
    <row r="14094" spans="1:5" outlineLevel="2" x14ac:dyDescent="0.35">
      <c r="A14094" s="11">
        <v>43861</v>
      </c>
      <c r="B14094" t="s">
        <v>964</v>
      </c>
      <c r="C14094" s="5">
        <v>40</v>
      </c>
      <c r="D14094" s="26" t="str">
        <f>IF(E14094="","TOTAL","")</f>
        <v/>
      </c>
      <c r="E14094" t="s">
        <v>79</v>
      </c>
    </row>
    <row r="14095" spans="1:5" outlineLevel="1" x14ac:dyDescent="0.35">
      <c r="A14095" s="25">
        <f>A14094</f>
        <v>43861</v>
      </c>
      <c r="B14095" s="24" t="str">
        <f>B14094</f>
        <v>KATY TROPHIES AND AWARDS</v>
      </c>
      <c r="C14095" s="26">
        <f>SUBTOTAL(9,C14094:C14094)</f>
        <v>40</v>
      </c>
      <c r="D14095" s="26" t="str">
        <f>IF(E14095="","TOTAL","")</f>
        <v>TOTAL</v>
      </c>
    </row>
    <row r="14096" spans="1:5" outlineLevel="2" x14ac:dyDescent="0.35">
      <c r="A14096" s="11">
        <v>43861</v>
      </c>
      <c r="B14096" t="s">
        <v>828</v>
      </c>
      <c r="C14096" s="5">
        <v>925</v>
      </c>
      <c r="D14096" s="26" t="str">
        <f>IF(E14096="","TOTAL","")</f>
        <v/>
      </c>
      <c r="E14096" t="s">
        <v>77</v>
      </c>
    </row>
    <row r="14097" spans="1:5" outlineLevel="2" x14ac:dyDescent="0.35">
      <c r="A14097" s="11">
        <v>43861</v>
      </c>
      <c r="B14097" t="s">
        <v>828</v>
      </c>
      <c r="C14097" s="5">
        <v>600</v>
      </c>
      <c r="D14097" s="26" t="str">
        <f>IF(E14097="","TOTAL","")</f>
        <v/>
      </c>
      <c r="E14097" t="s">
        <v>77</v>
      </c>
    </row>
    <row r="14098" spans="1:5" outlineLevel="1" x14ac:dyDescent="0.35">
      <c r="A14098" s="25">
        <f>A14097</f>
        <v>43861</v>
      </c>
      <c r="B14098" s="24" t="str">
        <f>B14097</f>
        <v>BEVERLY A WANNER</v>
      </c>
      <c r="C14098" s="26">
        <f>SUBTOTAL(9,C14096:C14097)</f>
        <v>1525</v>
      </c>
      <c r="D14098" s="26" t="str">
        <f>IF(E14098="","TOTAL","")</f>
        <v>TOTAL</v>
      </c>
    </row>
    <row r="14099" spans="1:5" outlineLevel="2" x14ac:dyDescent="0.35">
      <c r="A14099" s="11">
        <v>43861</v>
      </c>
      <c r="B14099" t="s">
        <v>651</v>
      </c>
      <c r="C14099" s="5">
        <v>125</v>
      </c>
      <c r="D14099" s="26" t="str">
        <f>IF(E14099="","TOTAL","")</f>
        <v/>
      </c>
      <c r="E14099" t="s">
        <v>77</v>
      </c>
    </row>
    <row r="14100" spans="1:5" outlineLevel="1" x14ac:dyDescent="0.35">
      <c r="A14100" s="25">
        <f>A14099</f>
        <v>43861</v>
      </c>
      <c r="B14100" s="24" t="str">
        <f>B14099</f>
        <v>JAMES C WARD</v>
      </c>
      <c r="C14100" s="26">
        <f>SUBTOTAL(9,C14099:C14099)</f>
        <v>125</v>
      </c>
      <c r="D14100" s="26" t="str">
        <f>IF(E14100="","TOTAL","")</f>
        <v>TOTAL</v>
      </c>
    </row>
    <row r="14101" spans="1:5" outlineLevel="2" x14ac:dyDescent="0.35">
      <c r="A14101" s="11">
        <v>43861</v>
      </c>
      <c r="B14101" t="s">
        <v>1070</v>
      </c>
      <c r="C14101" s="5">
        <v>115</v>
      </c>
      <c r="D14101" s="26" t="str">
        <f>IF(E14101="","TOTAL","")</f>
        <v/>
      </c>
      <c r="E14101" t="s">
        <v>77</v>
      </c>
    </row>
    <row r="14102" spans="1:5" outlineLevel="1" x14ac:dyDescent="0.35">
      <c r="A14102" s="25">
        <f>A14101</f>
        <v>43861</v>
      </c>
      <c r="B14102" s="24" t="str">
        <f>B14101</f>
        <v>CEDRIC LEON WASHINGTON JR</v>
      </c>
      <c r="C14102" s="26">
        <f>SUBTOTAL(9,C14101:C14101)</f>
        <v>115</v>
      </c>
      <c r="D14102" s="26" t="str">
        <f>IF(E14102="","TOTAL","")</f>
        <v>TOTAL</v>
      </c>
    </row>
    <row r="14103" spans="1:5" outlineLevel="2" x14ac:dyDescent="0.35">
      <c r="A14103" s="11">
        <v>43861</v>
      </c>
      <c r="B14103" t="s">
        <v>2249</v>
      </c>
      <c r="C14103" s="5">
        <v>115</v>
      </c>
      <c r="D14103" s="26" t="str">
        <f>IF(E14103="","TOTAL","")</f>
        <v/>
      </c>
      <c r="E14103" t="s">
        <v>77</v>
      </c>
    </row>
    <row r="14104" spans="1:5" outlineLevel="2" x14ac:dyDescent="0.35">
      <c r="A14104" s="11">
        <v>43861</v>
      </c>
      <c r="B14104" t="s">
        <v>2249</v>
      </c>
      <c r="C14104" s="5">
        <v>65</v>
      </c>
      <c r="D14104" s="26" t="str">
        <f>IF(E14104="","TOTAL","")</f>
        <v/>
      </c>
      <c r="E14104" t="s">
        <v>77</v>
      </c>
    </row>
    <row r="14105" spans="1:5" outlineLevel="2" x14ac:dyDescent="0.35">
      <c r="A14105" s="11">
        <v>43861</v>
      </c>
      <c r="B14105" t="s">
        <v>2249</v>
      </c>
      <c r="C14105" s="5">
        <v>65</v>
      </c>
      <c r="D14105" s="26" t="str">
        <f>IF(E14105="","TOTAL","")</f>
        <v/>
      </c>
      <c r="E14105" t="s">
        <v>77</v>
      </c>
    </row>
    <row r="14106" spans="1:5" outlineLevel="1" x14ac:dyDescent="0.35">
      <c r="A14106" s="25">
        <f>A14105</f>
        <v>43861</v>
      </c>
      <c r="B14106" s="24" t="str">
        <f>B14105</f>
        <v>ADAM WATKINS</v>
      </c>
      <c r="C14106" s="26">
        <f>SUBTOTAL(9,C14103:C14105)</f>
        <v>245</v>
      </c>
      <c r="D14106" s="26" t="str">
        <f>IF(E14106="","TOTAL","")</f>
        <v>TOTAL</v>
      </c>
    </row>
    <row r="14107" spans="1:5" outlineLevel="2" x14ac:dyDescent="0.35">
      <c r="A14107" s="11">
        <v>43861</v>
      </c>
      <c r="B14107" t="s">
        <v>1071</v>
      </c>
      <c r="C14107" s="5">
        <v>400</v>
      </c>
      <c r="D14107" s="26" t="str">
        <f>IF(E14107="","TOTAL","")</f>
        <v/>
      </c>
      <c r="E14107" t="s">
        <v>77</v>
      </c>
    </row>
    <row r="14108" spans="1:5" outlineLevel="1" x14ac:dyDescent="0.35">
      <c r="A14108" s="25">
        <f>A14107</f>
        <v>43861</v>
      </c>
      <c r="B14108" s="24" t="str">
        <f>B14107</f>
        <v>KERRI E WATSON-ELROD</v>
      </c>
      <c r="C14108" s="26">
        <f>SUBTOTAL(9,C14107:C14107)</f>
        <v>400</v>
      </c>
      <c r="D14108" s="26" t="str">
        <f>IF(E14108="","TOTAL","")</f>
        <v>TOTAL</v>
      </c>
    </row>
    <row r="14109" spans="1:5" outlineLevel="2" x14ac:dyDescent="0.35">
      <c r="A14109" s="11">
        <v>43861</v>
      </c>
      <c r="B14109" t="s">
        <v>2250</v>
      </c>
      <c r="C14109" s="5">
        <v>55</v>
      </c>
      <c r="D14109" s="26" t="str">
        <f>IF(E14109="","TOTAL","")</f>
        <v/>
      </c>
      <c r="E14109" t="s">
        <v>92</v>
      </c>
    </row>
    <row r="14110" spans="1:5" outlineLevel="1" x14ac:dyDescent="0.35">
      <c r="A14110" s="25">
        <f>A14109</f>
        <v>43861</v>
      </c>
      <c r="B14110" s="24" t="str">
        <f>B14109</f>
        <v>WAYSIDE PUBLISHING</v>
      </c>
      <c r="C14110" s="26">
        <f>SUBTOTAL(9,C14109:C14109)</f>
        <v>55</v>
      </c>
      <c r="D14110" s="26" t="str">
        <f>IF(E14110="","TOTAL","")</f>
        <v>TOTAL</v>
      </c>
    </row>
    <row r="14111" spans="1:5" outlineLevel="2" x14ac:dyDescent="0.35">
      <c r="A14111" s="11">
        <v>43861</v>
      </c>
      <c r="B14111" t="s">
        <v>1696</v>
      </c>
      <c r="C14111" s="5">
        <v>54</v>
      </c>
      <c r="D14111" s="26" t="str">
        <f>IF(E14111="","TOTAL","")</f>
        <v/>
      </c>
      <c r="E14111" t="s">
        <v>106</v>
      </c>
    </row>
    <row r="14112" spans="1:5" outlineLevel="1" x14ac:dyDescent="0.35">
      <c r="A14112" s="25">
        <f>A14111</f>
        <v>43861</v>
      </c>
      <c r="B14112" s="24" t="str">
        <f>B14111</f>
        <v>WCA WASTE SYSTEMS INC</v>
      </c>
      <c r="C14112" s="26">
        <f>SUBTOTAL(9,C14111:C14111)</f>
        <v>54</v>
      </c>
      <c r="D14112" s="26" t="str">
        <f>IF(E14112="","TOTAL","")</f>
        <v>TOTAL</v>
      </c>
    </row>
    <row r="14113" spans="1:5" outlineLevel="2" x14ac:dyDescent="0.35">
      <c r="A14113" s="11">
        <v>43861</v>
      </c>
      <c r="B14113" t="s">
        <v>155</v>
      </c>
      <c r="C14113" s="5">
        <v>1334.09</v>
      </c>
      <c r="D14113" s="26" t="str">
        <f>IF(E14113="","TOTAL","")</f>
        <v/>
      </c>
      <c r="E14113" t="s">
        <v>100</v>
      </c>
    </row>
    <row r="14114" spans="1:5" outlineLevel="2" x14ac:dyDescent="0.35">
      <c r="A14114" s="11">
        <v>43861</v>
      </c>
      <c r="B14114" t="s">
        <v>155</v>
      </c>
      <c r="C14114" s="5">
        <v>9.27</v>
      </c>
      <c r="D14114" s="26" t="str">
        <f>IF(E14114="","TOTAL","")</f>
        <v/>
      </c>
      <c r="E14114" t="s">
        <v>100</v>
      </c>
    </row>
    <row r="14115" spans="1:5" outlineLevel="2" x14ac:dyDescent="0.35">
      <c r="A14115" s="11">
        <v>43861</v>
      </c>
      <c r="B14115" t="s">
        <v>155</v>
      </c>
      <c r="C14115" s="5">
        <v>11.32</v>
      </c>
      <c r="D14115" s="26" t="str">
        <f>IF(E14115="","TOTAL","")</f>
        <v/>
      </c>
      <c r="E14115" t="s">
        <v>100</v>
      </c>
    </row>
    <row r="14116" spans="1:5" outlineLevel="2" x14ac:dyDescent="0.35">
      <c r="A14116" s="11">
        <v>43861</v>
      </c>
      <c r="B14116" t="s">
        <v>155</v>
      </c>
      <c r="C14116" s="5">
        <v>44.07</v>
      </c>
      <c r="D14116" s="26" t="str">
        <f>IF(E14116="","TOTAL","")</f>
        <v/>
      </c>
      <c r="E14116" t="s">
        <v>100</v>
      </c>
    </row>
    <row r="14117" spans="1:5" outlineLevel="2" x14ac:dyDescent="0.35">
      <c r="A14117" s="11">
        <v>43861</v>
      </c>
      <c r="B14117" t="s">
        <v>155</v>
      </c>
      <c r="C14117" s="5">
        <v>53.86</v>
      </c>
      <c r="D14117" s="26" t="str">
        <f>IF(E14117="","TOTAL","")</f>
        <v/>
      </c>
      <c r="E14117" t="s">
        <v>100</v>
      </c>
    </row>
    <row r="14118" spans="1:5" outlineLevel="2" x14ac:dyDescent="0.35">
      <c r="A14118" s="11">
        <v>43861</v>
      </c>
      <c r="B14118" t="s">
        <v>155</v>
      </c>
      <c r="C14118" s="5">
        <v>9.27</v>
      </c>
      <c r="D14118" s="26" t="str">
        <f>IF(E14118="","TOTAL","")</f>
        <v/>
      </c>
      <c r="E14118" t="s">
        <v>100</v>
      </c>
    </row>
    <row r="14119" spans="1:5" outlineLevel="2" x14ac:dyDescent="0.35">
      <c r="A14119" s="11">
        <v>43861</v>
      </c>
      <c r="B14119" t="s">
        <v>155</v>
      </c>
      <c r="C14119" s="5">
        <v>11.32</v>
      </c>
      <c r="D14119" s="26" t="str">
        <f>IF(E14119="","TOTAL","")</f>
        <v/>
      </c>
      <c r="E14119" t="s">
        <v>100</v>
      </c>
    </row>
    <row r="14120" spans="1:5" outlineLevel="1" x14ac:dyDescent="0.35">
      <c r="A14120" s="25">
        <f>A14119</f>
        <v>43861</v>
      </c>
      <c r="B14120" s="24" t="str">
        <f>B14119</f>
        <v>WEST HARRIS CO MUD #7</v>
      </c>
      <c r="C14120" s="26">
        <f>SUBTOTAL(9,C14113:C14119)</f>
        <v>1473.1999999999996</v>
      </c>
      <c r="D14120" s="26" t="str">
        <f>IF(E14120="","TOTAL","")</f>
        <v>TOTAL</v>
      </c>
    </row>
    <row r="14121" spans="1:5" outlineLevel="2" x14ac:dyDescent="0.35">
      <c r="A14121" s="11">
        <v>43861</v>
      </c>
      <c r="B14121" t="s">
        <v>189</v>
      </c>
      <c r="C14121" s="5">
        <v>4961.43</v>
      </c>
      <c r="D14121" s="26" t="str">
        <f>IF(E14121="","TOTAL","")</f>
        <v/>
      </c>
      <c r="E14121" t="s">
        <v>100</v>
      </c>
    </row>
    <row r="14122" spans="1:5" outlineLevel="1" x14ac:dyDescent="0.35">
      <c r="A14122" s="25">
        <f>A14121</f>
        <v>43861</v>
      </c>
      <c r="B14122" s="24" t="str">
        <f>B14121</f>
        <v>WEST HARRIS CTY REGIONAL WTR AUTH</v>
      </c>
      <c r="C14122" s="26">
        <f>SUBTOTAL(9,C14121:C14121)</f>
        <v>4961.43</v>
      </c>
      <c r="D14122" s="26" t="str">
        <f>IF(E14122="","TOTAL","")</f>
        <v>TOTAL</v>
      </c>
    </row>
    <row r="14123" spans="1:5" outlineLevel="2" x14ac:dyDescent="0.35">
      <c r="A14123" s="11">
        <v>43861</v>
      </c>
      <c r="B14123" t="s">
        <v>829</v>
      </c>
      <c r="C14123" s="5">
        <v>53.98</v>
      </c>
      <c r="D14123" s="26" t="str">
        <f>IF(E14123="","TOTAL","")</f>
        <v/>
      </c>
      <c r="E14123" t="s">
        <v>79</v>
      </c>
    </row>
    <row r="14124" spans="1:5" outlineLevel="2" x14ac:dyDescent="0.35">
      <c r="A14124" s="11">
        <v>43861</v>
      </c>
      <c r="B14124" t="s">
        <v>829</v>
      </c>
      <c r="C14124" s="5">
        <v>538.20000000000005</v>
      </c>
      <c r="D14124" s="26" t="str">
        <f>IF(E14124="","TOTAL","")</f>
        <v/>
      </c>
      <c r="E14124" t="s">
        <v>79</v>
      </c>
    </row>
    <row r="14125" spans="1:5" outlineLevel="2" x14ac:dyDescent="0.35">
      <c r="A14125" s="11">
        <v>43861</v>
      </c>
      <c r="B14125" t="s">
        <v>829</v>
      </c>
      <c r="C14125" s="5">
        <v>648</v>
      </c>
      <c r="D14125" s="26" t="str">
        <f>IF(E14125="","TOTAL","")</f>
        <v/>
      </c>
      <c r="E14125" t="s">
        <v>79</v>
      </c>
    </row>
    <row r="14126" spans="1:5" outlineLevel="2" x14ac:dyDescent="0.35">
      <c r="A14126" s="11">
        <v>43861</v>
      </c>
      <c r="B14126" t="s">
        <v>829</v>
      </c>
      <c r="C14126" s="5">
        <v>357.62</v>
      </c>
      <c r="D14126" s="26" t="str">
        <f>IF(E14126="","TOTAL","")</f>
        <v/>
      </c>
      <c r="E14126" t="s">
        <v>79</v>
      </c>
    </row>
    <row r="14127" spans="1:5" outlineLevel="2" x14ac:dyDescent="0.35">
      <c r="A14127" s="11">
        <v>43861</v>
      </c>
      <c r="B14127" t="s">
        <v>829</v>
      </c>
      <c r="C14127" s="5">
        <v>320.82</v>
      </c>
      <c r="D14127" s="26" t="str">
        <f>IF(E14127="","TOTAL","")</f>
        <v/>
      </c>
      <c r="E14127" t="s">
        <v>79</v>
      </c>
    </row>
    <row r="14128" spans="1:5" outlineLevel="2" x14ac:dyDescent="0.35">
      <c r="A14128" s="11">
        <v>43861</v>
      </c>
      <c r="B14128" t="s">
        <v>829</v>
      </c>
      <c r="C14128" s="5">
        <v>72</v>
      </c>
      <c r="D14128" s="26" t="str">
        <f>IF(E14128="","TOTAL","")</f>
        <v/>
      </c>
      <c r="E14128" t="s">
        <v>79</v>
      </c>
    </row>
    <row r="14129" spans="1:5" outlineLevel="1" x14ac:dyDescent="0.35">
      <c r="A14129" s="25">
        <f>A14128</f>
        <v>43861</v>
      </c>
      <c r="B14129" s="24" t="str">
        <f>B14128</f>
        <v>WEST MUSIC COMPANY INC</v>
      </c>
      <c r="C14129" s="26">
        <f>SUBTOTAL(9,C14123:C14128)</f>
        <v>1990.6200000000001</v>
      </c>
      <c r="D14129" s="26" t="str">
        <f>IF(E14129="","TOTAL","")</f>
        <v>TOTAL</v>
      </c>
    </row>
    <row r="14130" spans="1:5" outlineLevel="2" x14ac:dyDescent="0.35">
      <c r="A14130" s="11">
        <v>43861</v>
      </c>
      <c r="B14130" t="s">
        <v>42</v>
      </c>
      <c r="C14130" s="5">
        <v>612.91</v>
      </c>
      <c r="D14130" s="26" t="str">
        <f>IF(E14130="","TOTAL","")</f>
        <v/>
      </c>
      <c r="E14130" t="s">
        <v>81</v>
      </c>
    </row>
    <row r="14131" spans="1:5" outlineLevel="2" x14ac:dyDescent="0.35">
      <c r="A14131" s="11">
        <v>43861</v>
      </c>
      <c r="B14131" t="s">
        <v>42</v>
      </c>
      <c r="C14131" s="5">
        <v>94.67</v>
      </c>
      <c r="D14131" s="26" t="str">
        <f>IF(E14131="","TOTAL","")</f>
        <v/>
      </c>
      <c r="E14131" t="s">
        <v>81</v>
      </c>
    </row>
    <row r="14132" spans="1:5" outlineLevel="2" x14ac:dyDescent="0.35">
      <c r="A14132" s="11">
        <v>43861</v>
      </c>
      <c r="B14132" t="s">
        <v>42</v>
      </c>
      <c r="C14132" s="5">
        <v>32.42</v>
      </c>
      <c r="D14132" s="26" t="str">
        <f>IF(E14132="","TOTAL","")</f>
        <v/>
      </c>
      <c r="E14132" t="s">
        <v>81</v>
      </c>
    </row>
    <row r="14133" spans="1:5" outlineLevel="2" x14ac:dyDescent="0.35">
      <c r="A14133" s="11">
        <v>43861</v>
      </c>
      <c r="B14133" t="s">
        <v>42</v>
      </c>
      <c r="C14133" s="5">
        <v>777.79</v>
      </c>
      <c r="D14133" s="26" t="str">
        <f>IF(E14133="","TOTAL","")</f>
        <v/>
      </c>
      <c r="E14133" t="s">
        <v>81</v>
      </c>
    </row>
    <row r="14134" spans="1:5" outlineLevel="2" x14ac:dyDescent="0.35">
      <c r="A14134" s="11">
        <v>43861</v>
      </c>
      <c r="B14134" t="s">
        <v>42</v>
      </c>
      <c r="C14134" s="5">
        <v>612.91</v>
      </c>
      <c r="D14134" s="26" t="str">
        <f>IF(E14134="","TOTAL","")</f>
        <v/>
      </c>
      <c r="E14134" t="s">
        <v>81</v>
      </c>
    </row>
    <row r="14135" spans="1:5" outlineLevel="2" x14ac:dyDescent="0.35">
      <c r="A14135" s="11">
        <v>43861</v>
      </c>
      <c r="B14135" t="s">
        <v>42</v>
      </c>
      <c r="C14135" s="5">
        <v>527.57000000000005</v>
      </c>
      <c r="D14135" s="26" t="str">
        <f>IF(E14135="","TOTAL","")</f>
        <v/>
      </c>
      <c r="E14135" t="s">
        <v>81</v>
      </c>
    </row>
    <row r="14136" spans="1:5" outlineLevel="2" x14ac:dyDescent="0.35">
      <c r="A14136" s="11">
        <v>43861</v>
      </c>
      <c r="B14136" t="s">
        <v>42</v>
      </c>
      <c r="C14136" s="5">
        <v>46.04</v>
      </c>
      <c r="D14136" s="26" t="str">
        <f>IF(E14136="","TOTAL","")</f>
        <v/>
      </c>
      <c r="E14136" t="s">
        <v>81</v>
      </c>
    </row>
    <row r="14137" spans="1:5" outlineLevel="2" x14ac:dyDescent="0.35">
      <c r="A14137" s="11">
        <v>43861</v>
      </c>
      <c r="B14137" t="s">
        <v>42</v>
      </c>
      <c r="C14137" s="5">
        <v>256.52</v>
      </c>
      <c r="D14137" s="26" t="str">
        <f>IF(E14137="","TOTAL","")</f>
        <v/>
      </c>
      <c r="E14137" t="s">
        <v>81</v>
      </c>
    </row>
    <row r="14138" spans="1:5" outlineLevel="2" x14ac:dyDescent="0.35">
      <c r="A14138" s="11">
        <v>43861</v>
      </c>
      <c r="B14138" t="s">
        <v>42</v>
      </c>
      <c r="C14138" s="5">
        <v>349.2</v>
      </c>
      <c r="D14138" s="26" t="str">
        <f>IF(E14138="","TOTAL","")</f>
        <v/>
      </c>
      <c r="E14138" t="s">
        <v>81</v>
      </c>
    </row>
    <row r="14139" spans="1:5" outlineLevel="1" x14ac:dyDescent="0.35">
      <c r="A14139" s="25">
        <f>A14138</f>
        <v>43861</v>
      </c>
      <c r="B14139" s="24" t="str">
        <f>B14138</f>
        <v>WEST POINT</v>
      </c>
      <c r="C14139" s="26">
        <f>SUBTOTAL(9,C14130:C14138)</f>
        <v>3310.0299999999997</v>
      </c>
      <c r="D14139" s="26" t="str">
        <f>IF(E14139="","TOTAL","")</f>
        <v>TOTAL</v>
      </c>
    </row>
    <row r="14140" spans="1:5" outlineLevel="2" x14ac:dyDescent="0.35">
      <c r="A14140" s="11">
        <v>43861</v>
      </c>
      <c r="B14140" t="s">
        <v>2251</v>
      </c>
      <c r="C14140" s="5">
        <v>262.89999999999998</v>
      </c>
      <c r="D14140" s="26" t="str">
        <f>IF(E14140="","TOTAL","")</f>
        <v/>
      </c>
      <c r="E14140" t="s">
        <v>79</v>
      </c>
    </row>
    <row r="14141" spans="1:5" outlineLevel="1" x14ac:dyDescent="0.35">
      <c r="A14141" s="25">
        <f>A14140</f>
        <v>43861</v>
      </c>
      <c r="B14141" s="24" t="str">
        <f>B14140</f>
        <v>WESTERN PSYCHOLOGICAL SERVICES</v>
      </c>
      <c r="C14141" s="26">
        <f>SUBTOTAL(9,C14140:C14140)</f>
        <v>262.89999999999998</v>
      </c>
      <c r="D14141" s="26" t="str">
        <f>IF(E14141="","TOTAL","")</f>
        <v>TOTAL</v>
      </c>
    </row>
    <row r="14142" spans="1:5" outlineLevel="2" x14ac:dyDescent="0.35">
      <c r="A14142" s="11">
        <v>43861</v>
      </c>
      <c r="B14142" t="s">
        <v>2252</v>
      </c>
      <c r="C14142" s="5">
        <v>75</v>
      </c>
      <c r="D14142" s="26" t="str">
        <f>IF(E14142="","TOTAL","")</f>
        <v/>
      </c>
      <c r="E14142" t="s">
        <v>77</v>
      </c>
    </row>
    <row r="14143" spans="1:5" outlineLevel="1" x14ac:dyDescent="0.35">
      <c r="A14143" s="25">
        <f>A14142</f>
        <v>43861</v>
      </c>
      <c r="B14143" s="24" t="str">
        <f>B14142</f>
        <v>MATTHEW WHALEY</v>
      </c>
      <c r="C14143" s="26">
        <f>SUBTOTAL(9,C14142:C14142)</f>
        <v>75</v>
      </c>
      <c r="D14143" s="26" t="str">
        <f>IF(E14143="","TOTAL","")</f>
        <v>TOTAL</v>
      </c>
    </row>
    <row r="14144" spans="1:5" outlineLevel="2" x14ac:dyDescent="0.35">
      <c r="A14144" s="11">
        <v>43861</v>
      </c>
      <c r="B14144" t="s">
        <v>2253</v>
      </c>
      <c r="C14144" s="5">
        <v>97</v>
      </c>
      <c r="D14144" s="26" t="str">
        <f>IF(E14144="","TOTAL","")</f>
        <v/>
      </c>
      <c r="E14144" t="s">
        <v>77</v>
      </c>
    </row>
    <row r="14145" spans="1:5" outlineLevel="1" x14ac:dyDescent="0.35">
      <c r="A14145" s="25">
        <f>A14144</f>
        <v>43861</v>
      </c>
      <c r="B14145" s="24" t="str">
        <f>B14144</f>
        <v>WHENTOWORK, INC.</v>
      </c>
      <c r="C14145" s="26">
        <f>SUBTOTAL(9,C14144:C14144)</f>
        <v>97</v>
      </c>
      <c r="D14145" s="26" t="str">
        <f>IF(E14145="","TOTAL","")</f>
        <v>TOTAL</v>
      </c>
    </row>
    <row r="14146" spans="1:5" outlineLevel="2" x14ac:dyDescent="0.35">
      <c r="A14146" s="11">
        <v>43861</v>
      </c>
      <c r="B14146" t="s">
        <v>2254</v>
      </c>
      <c r="C14146" s="5">
        <v>1020</v>
      </c>
      <c r="D14146" s="26" t="str">
        <f>IF(E14146="","TOTAL","")</f>
        <v/>
      </c>
      <c r="E14146" t="s">
        <v>93</v>
      </c>
    </row>
    <row r="14147" spans="1:5" outlineLevel="1" x14ac:dyDescent="0.35">
      <c r="A14147" s="25">
        <f>A14146</f>
        <v>43861</v>
      </c>
      <c r="B14147" s="24" t="str">
        <f>B14146</f>
        <v>WHICH WICH</v>
      </c>
      <c r="C14147" s="26">
        <f>SUBTOTAL(9,C14146:C14146)</f>
        <v>1020</v>
      </c>
      <c r="D14147" s="26" t="str">
        <f>IF(E14147="","TOTAL","")</f>
        <v>TOTAL</v>
      </c>
    </row>
    <row r="14148" spans="1:5" outlineLevel="2" x14ac:dyDescent="0.35">
      <c r="A14148" s="11">
        <v>43861</v>
      </c>
      <c r="B14148" t="s">
        <v>1400</v>
      </c>
      <c r="C14148" s="5">
        <v>65</v>
      </c>
      <c r="D14148" s="26" t="str">
        <f>IF(E14148="","TOTAL","")</f>
        <v/>
      </c>
      <c r="E14148" t="s">
        <v>77</v>
      </c>
    </row>
    <row r="14149" spans="1:5" outlineLevel="1" x14ac:dyDescent="0.35">
      <c r="A14149" s="25">
        <f>A14148</f>
        <v>43861</v>
      </c>
      <c r="B14149" s="24" t="str">
        <f>B14148</f>
        <v>NICHOLAS WHITE</v>
      </c>
      <c r="C14149" s="26">
        <f>SUBTOTAL(9,C14148:C14148)</f>
        <v>65</v>
      </c>
      <c r="D14149" s="26" t="str">
        <f>IF(E14149="","TOTAL","")</f>
        <v>TOTAL</v>
      </c>
    </row>
    <row r="14150" spans="1:5" outlineLevel="2" x14ac:dyDescent="0.35">
      <c r="A14150" s="11">
        <v>43861</v>
      </c>
      <c r="B14150" t="s">
        <v>1073</v>
      </c>
      <c r="C14150" s="5">
        <v>135</v>
      </c>
      <c r="D14150" s="26" t="str">
        <f>IF(E14150="","TOTAL","")</f>
        <v/>
      </c>
      <c r="E14150" t="s">
        <v>77</v>
      </c>
    </row>
    <row r="14151" spans="1:5" outlineLevel="1" x14ac:dyDescent="0.35">
      <c r="A14151" s="25">
        <f>A14150</f>
        <v>43861</v>
      </c>
      <c r="B14151" s="24" t="str">
        <f>B14150</f>
        <v>SHELVEN WILBERT</v>
      </c>
      <c r="C14151" s="26">
        <f>SUBTOTAL(9,C14150:C14150)</f>
        <v>135</v>
      </c>
      <c r="D14151" s="26" t="str">
        <f>IF(E14151="","TOTAL","")</f>
        <v>TOTAL</v>
      </c>
    </row>
    <row r="14152" spans="1:5" outlineLevel="2" x14ac:dyDescent="0.35">
      <c r="A14152" s="11">
        <v>43861</v>
      </c>
      <c r="B14152" t="s">
        <v>1401</v>
      </c>
      <c r="C14152" s="5">
        <v>115</v>
      </c>
      <c r="D14152" s="26" t="str">
        <f>IF(E14152="","TOTAL","")</f>
        <v/>
      </c>
      <c r="E14152" t="s">
        <v>77</v>
      </c>
    </row>
    <row r="14153" spans="1:5" outlineLevel="1" x14ac:dyDescent="0.35">
      <c r="A14153" s="25">
        <f>A14152</f>
        <v>43861</v>
      </c>
      <c r="B14153" s="24" t="str">
        <f>B14152</f>
        <v>BRIAN WILCOX</v>
      </c>
      <c r="C14153" s="26">
        <f>SUBTOTAL(9,C14152:C14152)</f>
        <v>115</v>
      </c>
      <c r="D14153" s="26" t="str">
        <f>IF(E14153="","TOTAL","")</f>
        <v>TOTAL</v>
      </c>
    </row>
    <row r="14154" spans="1:5" outlineLevel="2" x14ac:dyDescent="0.35">
      <c r="A14154" s="11">
        <v>43861</v>
      </c>
      <c r="B14154" t="s">
        <v>1074</v>
      </c>
      <c r="C14154" s="5">
        <v>85</v>
      </c>
      <c r="D14154" s="26" t="str">
        <f>IF(E14154="","TOTAL","")</f>
        <v/>
      </c>
      <c r="E14154" t="s">
        <v>77</v>
      </c>
    </row>
    <row r="14155" spans="1:5" outlineLevel="1" x14ac:dyDescent="0.35">
      <c r="A14155" s="25">
        <f>A14154</f>
        <v>43861</v>
      </c>
      <c r="B14155" s="24" t="str">
        <f>B14154</f>
        <v>RONALD J WILEY</v>
      </c>
      <c r="C14155" s="26">
        <f>SUBTOTAL(9,C14154:C14154)</f>
        <v>85</v>
      </c>
      <c r="D14155" s="26" t="str">
        <f>IF(E14155="","TOTAL","")</f>
        <v>TOTAL</v>
      </c>
    </row>
    <row r="14156" spans="1:5" outlineLevel="2" x14ac:dyDescent="0.35">
      <c r="A14156" s="11">
        <v>43861</v>
      </c>
      <c r="B14156" t="s">
        <v>831</v>
      </c>
      <c r="C14156" s="5">
        <v>135</v>
      </c>
      <c r="D14156" s="26" t="str">
        <f>IF(E14156="","TOTAL","")</f>
        <v/>
      </c>
      <c r="E14156" t="s">
        <v>77</v>
      </c>
    </row>
    <row r="14157" spans="1:5" outlineLevel="1" x14ac:dyDescent="0.35">
      <c r="A14157" s="25">
        <f>A14156</f>
        <v>43861</v>
      </c>
      <c r="B14157" s="24" t="str">
        <f>B14156</f>
        <v>ELSTON H WILLIAMS</v>
      </c>
      <c r="C14157" s="26">
        <f>SUBTOTAL(9,C14156:C14156)</f>
        <v>135</v>
      </c>
      <c r="D14157" s="26" t="str">
        <f>IF(E14157="","TOTAL","")</f>
        <v>TOTAL</v>
      </c>
    </row>
    <row r="14158" spans="1:5" outlineLevel="2" x14ac:dyDescent="0.35">
      <c r="A14158" s="11">
        <v>43861</v>
      </c>
      <c r="B14158" t="s">
        <v>965</v>
      </c>
      <c r="C14158" s="5">
        <v>275</v>
      </c>
      <c r="D14158" s="26" t="str">
        <f>IF(E14158="","TOTAL","")</f>
        <v/>
      </c>
      <c r="E14158" t="s">
        <v>79</v>
      </c>
    </row>
    <row r="14159" spans="1:5" outlineLevel="1" x14ac:dyDescent="0.35">
      <c r="A14159" s="25">
        <f>A14158</f>
        <v>43861</v>
      </c>
      <c r="B14159" s="24" t="str">
        <f>B14158</f>
        <v>GENE WILLIAMS</v>
      </c>
      <c r="C14159" s="26">
        <f>SUBTOTAL(9,C14158:C14158)</f>
        <v>275</v>
      </c>
      <c r="D14159" s="26" t="str">
        <f>IF(E14159="","TOTAL","")</f>
        <v>TOTAL</v>
      </c>
    </row>
    <row r="14160" spans="1:5" outlineLevel="2" x14ac:dyDescent="0.35">
      <c r="A14160" s="11">
        <v>43861</v>
      </c>
      <c r="B14160" t="s">
        <v>1075</v>
      </c>
      <c r="C14160" s="5">
        <v>125</v>
      </c>
      <c r="D14160" s="26" t="str">
        <f>IF(E14160="","TOTAL","")</f>
        <v/>
      </c>
      <c r="E14160" t="s">
        <v>77</v>
      </c>
    </row>
    <row r="14161" spans="1:5" outlineLevel="1" x14ac:dyDescent="0.35">
      <c r="A14161" s="25">
        <f>A14160</f>
        <v>43861</v>
      </c>
      <c r="B14161" s="24" t="str">
        <f>B14160</f>
        <v>LORRAINE WILLIAMS</v>
      </c>
      <c r="C14161" s="26">
        <f>SUBTOTAL(9,C14160:C14160)</f>
        <v>125</v>
      </c>
      <c r="D14161" s="26" t="str">
        <f>IF(E14161="","TOTAL","")</f>
        <v>TOTAL</v>
      </c>
    </row>
    <row r="14162" spans="1:5" outlineLevel="2" x14ac:dyDescent="0.35">
      <c r="A14162" s="11">
        <v>43861</v>
      </c>
      <c r="B14162" t="s">
        <v>832</v>
      </c>
      <c r="C14162" s="5">
        <v>125</v>
      </c>
      <c r="D14162" s="26" t="str">
        <f>IF(E14162="","TOTAL","")</f>
        <v/>
      </c>
      <c r="E14162" t="s">
        <v>77</v>
      </c>
    </row>
    <row r="14163" spans="1:5" outlineLevel="1" x14ac:dyDescent="0.35">
      <c r="A14163" s="25">
        <f>A14162</f>
        <v>43861</v>
      </c>
      <c r="B14163" s="24" t="str">
        <f>B14162</f>
        <v>TROY D WILLIAMS</v>
      </c>
      <c r="C14163" s="26">
        <f>SUBTOTAL(9,C14162:C14162)</f>
        <v>125</v>
      </c>
      <c r="D14163" s="26" t="str">
        <f>IF(E14163="","TOTAL","")</f>
        <v>TOTAL</v>
      </c>
    </row>
    <row r="14164" spans="1:5" outlineLevel="2" x14ac:dyDescent="0.35">
      <c r="A14164" s="11">
        <v>43861</v>
      </c>
      <c r="B14164" t="s">
        <v>966</v>
      </c>
      <c r="C14164" s="5">
        <v>883</v>
      </c>
      <c r="D14164" s="26" t="str">
        <f>IF(E14164="","TOTAL","")</f>
        <v/>
      </c>
      <c r="E14164" t="s">
        <v>79</v>
      </c>
    </row>
    <row r="14165" spans="1:5" outlineLevel="2" x14ac:dyDescent="0.35">
      <c r="A14165" s="11">
        <v>43861</v>
      </c>
      <c r="B14165" t="s">
        <v>966</v>
      </c>
      <c r="C14165" s="5">
        <v>317</v>
      </c>
      <c r="D14165" s="26" t="str">
        <f>IF(E14165="","TOTAL","")</f>
        <v/>
      </c>
      <c r="E14165" t="s">
        <v>79</v>
      </c>
    </row>
    <row r="14166" spans="1:5" outlineLevel="1" x14ac:dyDescent="0.35">
      <c r="A14166" s="25">
        <f>A14165</f>
        <v>43861</v>
      </c>
      <c r="B14166" s="24" t="str">
        <f>B14165</f>
        <v>WILLOW FORK COUNTRY CLUB</v>
      </c>
      <c r="C14166" s="26">
        <f>SUBTOTAL(9,C14164:C14165)</f>
        <v>1200</v>
      </c>
      <c r="D14166" s="26" t="str">
        <f>IF(E14166="","TOTAL","")</f>
        <v>TOTAL</v>
      </c>
    </row>
    <row r="14167" spans="1:5" outlineLevel="2" x14ac:dyDescent="0.35">
      <c r="A14167" s="11">
        <v>43861</v>
      </c>
      <c r="B14167" t="s">
        <v>967</v>
      </c>
      <c r="C14167" s="5">
        <v>135</v>
      </c>
      <c r="D14167" s="26" t="str">
        <f>IF(E14167="","TOTAL","")</f>
        <v/>
      </c>
      <c r="E14167" t="s">
        <v>77</v>
      </c>
    </row>
    <row r="14168" spans="1:5" outlineLevel="1" x14ac:dyDescent="0.35">
      <c r="A14168" s="25">
        <f>A14167</f>
        <v>43861</v>
      </c>
      <c r="B14168" s="24" t="str">
        <f>B14167</f>
        <v>ADRIAN WILSON</v>
      </c>
      <c r="C14168" s="26">
        <f>SUBTOTAL(9,C14167:C14167)</f>
        <v>135</v>
      </c>
      <c r="D14168" s="26" t="str">
        <f>IF(E14168="","TOTAL","")</f>
        <v>TOTAL</v>
      </c>
    </row>
    <row r="14169" spans="1:5" outlineLevel="2" x14ac:dyDescent="0.35">
      <c r="A14169" s="11">
        <v>43861</v>
      </c>
      <c r="B14169" t="s">
        <v>1076</v>
      </c>
      <c r="C14169" s="5">
        <v>320</v>
      </c>
      <c r="D14169" s="26" t="str">
        <f>IF(E14169="","TOTAL","")</f>
        <v/>
      </c>
      <c r="E14169" t="s">
        <v>77</v>
      </c>
    </row>
    <row r="14170" spans="1:5" outlineLevel="2" x14ac:dyDescent="0.35">
      <c r="A14170" s="11">
        <v>43861</v>
      </c>
      <c r="B14170" t="s">
        <v>1076</v>
      </c>
      <c r="C14170" s="5">
        <v>105</v>
      </c>
      <c r="D14170" s="26" t="str">
        <f>IF(E14170="","TOTAL","")</f>
        <v/>
      </c>
      <c r="E14170" t="s">
        <v>77</v>
      </c>
    </row>
    <row r="14171" spans="1:5" outlineLevel="1" x14ac:dyDescent="0.35">
      <c r="A14171" s="25">
        <f>A14170</f>
        <v>43861</v>
      </c>
      <c r="B14171" s="24" t="str">
        <f>B14170</f>
        <v>ALEXANDER WILSON</v>
      </c>
      <c r="C14171" s="26">
        <f>SUBTOTAL(9,C14169:C14170)</f>
        <v>425</v>
      </c>
      <c r="D14171" s="26" t="str">
        <f>IF(E14171="","TOTAL","")</f>
        <v>TOTAL</v>
      </c>
    </row>
    <row r="14172" spans="1:5" outlineLevel="2" x14ac:dyDescent="0.35">
      <c r="A14172" s="11">
        <v>43861</v>
      </c>
      <c r="B14172" t="s">
        <v>654</v>
      </c>
      <c r="C14172" s="5">
        <v>307</v>
      </c>
      <c r="D14172" s="26" t="str">
        <f>IF(E14172="","TOTAL","")</f>
        <v/>
      </c>
      <c r="E14172" t="s">
        <v>85</v>
      </c>
    </row>
    <row r="14173" spans="1:5" outlineLevel="1" x14ac:dyDescent="0.35">
      <c r="A14173" s="25">
        <f>A14172</f>
        <v>43861</v>
      </c>
      <c r="B14173" s="24" t="str">
        <f>B14172</f>
        <v>WILSON FIRE EQUIPMENT &amp; SERVICE COMPANY</v>
      </c>
      <c r="C14173" s="26">
        <f>SUBTOTAL(9,C14172:C14172)</f>
        <v>307</v>
      </c>
      <c r="D14173" s="26" t="str">
        <f>IF(E14173="","TOTAL","")</f>
        <v>TOTAL</v>
      </c>
    </row>
    <row r="14174" spans="1:5" outlineLevel="2" x14ac:dyDescent="0.35">
      <c r="A14174" s="11">
        <v>43861</v>
      </c>
      <c r="B14174" t="s">
        <v>2255</v>
      </c>
      <c r="C14174" s="5">
        <v>95</v>
      </c>
      <c r="D14174" s="26" t="str">
        <f>IF(E14174="","TOTAL","")</f>
        <v/>
      </c>
      <c r="E14174" t="s">
        <v>77</v>
      </c>
    </row>
    <row r="14175" spans="1:5" outlineLevel="1" x14ac:dyDescent="0.35">
      <c r="A14175" s="25">
        <f>A14174</f>
        <v>43861</v>
      </c>
      <c r="B14175" s="24" t="str">
        <f>B14174</f>
        <v>GABRIEL WILSON</v>
      </c>
      <c r="C14175" s="26">
        <f>SUBTOTAL(9,C14174:C14174)</f>
        <v>95</v>
      </c>
      <c r="D14175" s="26" t="str">
        <f>IF(E14175="","TOTAL","")</f>
        <v>TOTAL</v>
      </c>
    </row>
    <row r="14176" spans="1:5" outlineLevel="2" x14ac:dyDescent="0.35">
      <c r="A14176" s="11">
        <v>43861</v>
      </c>
      <c r="B14176" t="s">
        <v>2256</v>
      </c>
      <c r="C14176" s="5">
        <v>85</v>
      </c>
      <c r="D14176" s="26" t="str">
        <f>IF(E14176="","TOTAL","")</f>
        <v/>
      </c>
      <c r="E14176" t="s">
        <v>77</v>
      </c>
    </row>
    <row r="14177" spans="1:5" outlineLevel="1" x14ac:dyDescent="0.35">
      <c r="A14177" s="25">
        <f>A14176</f>
        <v>43861</v>
      </c>
      <c r="B14177" s="24" t="str">
        <f>B14176</f>
        <v>MARK A WILSON</v>
      </c>
      <c r="C14177" s="26">
        <f>SUBTOTAL(9,C14176:C14176)</f>
        <v>85</v>
      </c>
      <c r="D14177" s="26" t="str">
        <f>IF(E14177="","TOTAL","")</f>
        <v>TOTAL</v>
      </c>
    </row>
    <row r="14178" spans="1:5" outlineLevel="2" x14ac:dyDescent="0.35">
      <c r="A14178" s="11">
        <v>43861</v>
      </c>
      <c r="B14178" t="s">
        <v>1700</v>
      </c>
      <c r="C14178" s="5">
        <v>105</v>
      </c>
      <c r="D14178" s="26" t="str">
        <f>IF(E14178="","TOTAL","")</f>
        <v/>
      </c>
      <c r="E14178" t="s">
        <v>77</v>
      </c>
    </row>
    <row r="14179" spans="1:5" outlineLevel="2" x14ac:dyDescent="0.35">
      <c r="A14179" s="11">
        <v>43861</v>
      </c>
      <c r="B14179" t="s">
        <v>1700</v>
      </c>
      <c r="C14179" s="5">
        <v>150</v>
      </c>
      <c r="D14179" s="26" t="str">
        <f>IF(E14179="","TOTAL","")</f>
        <v/>
      </c>
      <c r="E14179" t="s">
        <v>77</v>
      </c>
    </row>
    <row r="14180" spans="1:5" outlineLevel="2" x14ac:dyDescent="0.35">
      <c r="A14180" s="11">
        <v>43861</v>
      </c>
      <c r="B14180" t="s">
        <v>1700</v>
      </c>
      <c r="C14180" s="5">
        <v>150</v>
      </c>
      <c r="D14180" s="26" t="str">
        <f>IF(E14180="","TOTAL","")</f>
        <v/>
      </c>
      <c r="E14180" t="s">
        <v>77</v>
      </c>
    </row>
    <row r="14181" spans="1:5" outlineLevel="1" x14ac:dyDescent="0.35">
      <c r="A14181" s="25">
        <f>A14180</f>
        <v>43861</v>
      </c>
      <c r="B14181" s="24" t="str">
        <f>B14180</f>
        <v>KENNEY WRUBEL</v>
      </c>
      <c r="C14181" s="26">
        <f>SUBTOTAL(9,C14178:C14180)</f>
        <v>405</v>
      </c>
      <c r="D14181" s="26" t="str">
        <f>IF(E14181="","TOTAL","")</f>
        <v>TOTAL</v>
      </c>
    </row>
    <row r="14182" spans="1:5" outlineLevel="2" x14ac:dyDescent="0.35">
      <c r="A14182" s="11">
        <v>43861</v>
      </c>
      <c r="B14182" t="s">
        <v>2257</v>
      </c>
      <c r="C14182" s="5">
        <v>65</v>
      </c>
      <c r="D14182" s="26" t="str">
        <f>IF(E14182="","TOTAL","")</f>
        <v/>
      </c>
      <c r="E14182" t="s">
        <v>92</v>
      </c>
    </row>
    <row r="14183" spans="1:5" outlineLevel="1" x14ac:dyDescent="0.35">
      <c r="A14183" s="25">
        <f>A14182</f>
        <v>43861</v>
      </c>
      <c r="B14183" s="24" t="str">
        <f>B14182</f>
        <v>CONJUGUEMOS</v>
      </c>
      <c r="C14183" s="26">
        <f>SUBTOTAL(9,C14182:C14182)</f>
        <v>65</v>
      </c>
      <c r="D14183" s="26" t="str">
        <f>IF(E14183="","TOTAL","")</f>
        <v>TOTAL</v>
      </c>
    </row>
    <row r="14184" spans="1:5" outlineLevel="2" x14ac:dyDescent="0.35">
      <c r="A14184" s="11">
        <v>43861</v>
      </c>
      <c r="B14184" t="s">
        <v>290</v>
      </c>
      <c r="C14184" s="5">
        <v>93.56</v>
      </c>
      <c r="D14184" s="26" t="str">
        <f>IF(E14184="","TOTAL","")</f>
        <v/>
      </c>
      <c r="E14184" t="s">
        <v>81</v>
      </c>
    </row>
    <row r="14185" spans="1:5" outlineLevel="2" x14ac:dyDescent="0.35">
      <c r="A14185" s="11">
        <v>43861</v>
      </c>
      <c r="B14185" t="s">
        <v>290</v>
      </c>
      <c r="C14185" s="5">
        <v>207.7</v>
      </c>
      <c r="D14185" s="26" t="str">
        <f>IF(E14185="","TOTAL","")</f>
        <v/>
      </c>
      <c r="E14185" t="s">
        <v>81</v>
      </c>
    </row>
    <row r="14186" spans="1:5" outlineLevel="2" x14ac:dyDescent="0.35">
      <c r="A14186" s="11">
        <v>43861</v>
      </c>
      <c r="B14186" t="s">
        <v>290</v>
      </c>
      <c r="C14186" s="5">
        <v>186.45</v>
      </c>
      <c r="D14186" s="26" t="str">
        <f>IF(E14186="","TOTAL","")</f>
        <v/>
      </c>
      <c r="E14186" t="s">
        <v>81</v>
      </c>
    </row>
    <row r="14187" spans="1:5" outlineLevel="2" x14ac:dyDescent="0.35">
      <c r="A14187" s="11">
        <v>43861</v>
      </c>
      <c r="B14187" t="s">
        <v>290</v>
      </c>
      <c r="C14187" s="5">
        <v>138.30000000000001</v>
      </c>
      <c r="D14187" s="26" t="str">
        <f>IF(E14187="","TOTAL","")</f>
        <v/>
      </c>
      <c r="E14187" t="s">
        <v>81</v>
      </c>
    </row>
    <row r="14188" spans="1:5" outlineLevel="2" x14ac:dyDescent="0.35">
      <c r="A14188" s="11">
        <v>43861</v>
      </c>
      <c r="B14188" t="s">
        <v>290</v>
      </c>
      <c r="C14188" s="5">
        <v>380.56</v>
      </c>
      <c r="D14188" s="26" t="str">
        <f>IF(E14188="","TOTAL","")</f>
        <v/>
      </c>
      <c r="E14188" t="s">
        <v>81</v>
      </c>
    </row>
    <row r="14189" spans="1:5" outlineLevel="2" x14ac:dyDescent="0.35">
      <c r="A14189" s="11">
        <v>43861</v>
      </c>
      <c r="B14189" t="s">
        <v>290</v>
      </c>
      <c r="C14189" s="5">
        <v>44.4</v>
      </c>
      <c r="D14189" s="26" t="str">
        <f>IF(E14189="","TOTAL","")</f>
        <v/>
      </c>
      <c r="E14189" t="s">
        <v>81</v>
      </c>
    </row>
    <row r="14190" spans="1:5" outlineLevel="2" x14ac:dyDescent="0.35">
      <c r="A14190" s="11">
        <v>43861</v>
      </c>
      <c r="B14190" t="s">
        <v>290</v>
      </c>
      <c r="C14190" s="5">
        <v>129.38999999999999</v>
      </c>
      <c r="D14190" s="26" t="str">
        <f>IF(E14190="","TOTAL","")</f>
        <v/>
      </c>
      <c r="E14190" t="s">
        <v>81</v>
      </c>
    </row>
    <row r="14191" spans="1:5" outlineLevel="2" x14ac:dyDescent="0.35">
      <c r="A14191" s="11">
        <v>43861</v>
      </c>
      <c r="B14191" t="s">
        <v>290</v>
      </c>
      <c r="C14191" s="5">
        <v>42.16</v>
      </c>
      <c r="D14191" s="26" t="str">
        <f>IF(E14191="","TOTAL","")</f>
        <v/>
      </c>
      <c r="E14191" t="s">
        <v>81</v>
      </c>
    </row>
    <row r="14192" spans="1:5" outlineLevel="2" x14ac:dyDescent="0.35">
      <c r="A14192" s="11">
        <v>43861</v>
      </c>
      <c r="B14192" t="s">
        <v>290</v>
      </c>
      <c r="C14192" s="5">
        <v>385.28</v>
      </c>
      <c r="D14192" s="26" t="str">
        <f>IF(E14192="","TOTAL","")</f>
        <v/>
      </c>
      <c r="E14192" t="s">
        <v>81</v>
      </c>
    </row>
    <row r="14193" spans="1:5" outlineLevel="2" x14ac:dyDescent="0.35">
      <c r="A14193" s="11">
        <v>43861</v>
      </c>
      <c r="B14193" t="s">
        <v>290</v>
      </c>
      <c r="C14193" s="5">
        <v>196.92</v>
      </c>
      <c r="D14193" s="26" t="str">
        <f>IF(E14193="","TOTAL","")</f>
        <v/>
      </c>
      <c r="E14193" t="s">
        <v>81</v>
      </c>
    </row>
    <row r="14194" spans="1:5" outlineLevel="2" x14ac:dyDescent="0.35">
      <c r="A14194" s="11">
        <v>43861</v>
      </c>
      <c r="B14194" t="s">
        <v>290</v>
      </c>
      <c r="C14194" s="5">
        <v>69.44</v>
      </c>
      <c r="D14194" s="26" t="str">
        <f>IF(E14194="","TOTAL","")</f>
        <v/>
      </c>
      <c r="E14194" t="s">
        <v>81</v>
      </c>
    </row>
    <row r="14195" spans="1:5" outlineLevel="2" x14ac:dyDescent="0.35">
      <c r="A14195" s="11">
        <v>43861</v>
      </c>
      <c r="B14195" t="s">
        <v>290</v>
      </c>
      <c r="C14195" s="5">
        <v>15.36</v>
      </c>
      <c r="D14195" s="26" t="str">
        <f>IF(E14195="","TOTAL","")</f>
        <v/>
      </c>
      <c r="E14195" t="s">
        <v>81</v>
      </c>
    </row>
    <row r="14196" spans="1:5" outlineLevel="1" x14ac:dyDescent="0.35">
      <c r="A14196" s="25">
        <f>A14195</f>
        <v>43861</v>
      </c>
      <c r="B14196" s="24" t="str">
        <f>B14195</f>
        <v>CYPRESS LAWN &amp; TURF EQUIPMENT INC</v>
      </c>
      <c r="C14196" s="26">
        <f>SUBTOTAL(9,C14184:C14195)</f>
        <v>1889.5200000000002</v>
      </c>
      <c r="D14196" s="26" t="str">
        <f>IF(E14196="","TOTAL","")</f>
        <v>TOTAL</v>
      </c>
    </row>
    <row r="14197" spans="1:5" outlineLevel="2" x14ac:dyDescent="0.35">
      <c r="A14197" s="11">
        <v>43861</v>
      </c>
      <c r="B14197" t="s">
        <v>1430</v>
      </c>
      <c r="C14197" s="5">
        <v>133500.82999999999</v>
      </c>
      <c r="D14197" s="26" t="str">
        <f>IF(E14197="","TOTAL","")</f>
        <v/>
      </c>
      <c r="E14197" t="s">
        <v>2265</v>
      </c>
    </row>
    <row r="14198" spans="1:5" outlineLevel="1" x14ac:dyDescent="0.35">
      <c r="A14198" s="25">
        <f>A14197</f>
        <v>43861</v>
      </c>
      <c r="B14198" s="24" t="str">
        <f>B14197</f>
        <v>THE BANK OF NEW YORK MELLON</v>
      </c>
      <c r="C14198" s="26">
        <f>SUBTOTAL(9,C14197:C14197)</f>
        <v>133500.82999999999</v>
      </c>
      <c r="D14198" s="26" t="str">
        <f>IF(E14198="","TOTAL","")</f>
        <v>TOTAL</v>
      </c>
    </row>
    <row r="14199" spans="1:5" outlineLevel="1" x14ac:dyDescent="0.35">
      <c r="A14199" s="12" t="s">
        <v>2266</v>
      </c>
      <c r="B14199" s="13" t="s">
        <v>65</v>
      </c>
      <c r="C14199" s="14">
        <f>10131+1350117.67</f>
        <v>1360248.67</v>
      </c>
      <c r="D14199" s="26" t="str">
        <f>IF(E14199="","TOTAL","")</f>
        <v/>
      </c>
      <c r="E14199" t="s">
        <v>134</v>
      </c>
    </row>
    <row r="14200" spans="1:5" outlineLevel="1" x14ac:dyDescent="0.35">
      <c r="A14200" s="12" t="s">
        <v>2266</v>
      </c>
      <c r="B14200" t="s">
        <v>66</v>
      </c>
      <c r="C14200" s="15">
        <f>2673.83+140084.5</f>
        <v>142758.32999999999</v>
      </c>
      <c r="D14200" s="26" t="str">
        <f>IF(E14200="","TOTAL","")</f>
        <v/>
      </c>
      <c r="E14200" t="s">
        <v>107</v>
      </c>
    </row>
    <row r="14201" spans="1:5" outlineLevel="1" x14ac:dyDescent="0.35">
      <c r="A14201" s="12" t="s">
        <v>2267</v>
      </c>
      <c r="B14201" s="13" t="s">
        <v>67</v>
      </c>
      <c r="C14201" s="15">
        <f>12489.75+16753613.12</f>
        <v>16766102.869999999</v>
      </c>
      <c r="D14201" s="26" t="str">
        <f>IF(E14201="","TOTAL","")</f>
        <v/>
      </c>
      <c r="E14201" t="s">
        <v>134</v>
      </c>
    </row>
    <row r="14202" spans="1:5" outlineLevel="1" x14ac:dyDescent="0.35">
      <c r="A14202" s="12" t="s">
        <v>2267</v>
      </c>
      <c r="B14202" s="13" t="s">
        <v>68</v>
      </c>
      <c r="C14202" s="15">
        <f>31124.7+3238141.25+144.47</f>
        <v>3269410.4200000004</v>
      </c>
      <c r="D14202" s="26" t="str">
        <f>IF(E14202="","TOTAL","")</f>
        <v/>
      </c>
      <c r="E14202" t="s">
        <v>107</v>
      </c>
    </row>
    <row r="14203" spans="1:5" outlineLevel="1" x14ac:dyDescent="0.35">
      <c r="A14203" s="12" t="s">
        <v>2268</v>
      </c>
      <c r="B14203" s="13" t="s">
        <v>65</v>
      </c>
      <c r="C14203" s="15">
        <f>9704.25+1202505.04</f>
        <v>1212209.29</v>
      </c>
      <c r="D14203" s="26" t="str">
        <f>IF(E14203="","TOTAL","")</f>
        <v/>
      </c>
      <c r="E14203" t="s">
        <v>134</v>
      </c>
    </row>
    <row r="14204" spans="1:5" outlineLevel="1" x14ac:dyDescent="0.35">
      <c r="A14204" s="12" t="s">
        <v>2268</v>
      </c>
      <c r="B14204" t="s">
        <v>66</v>
      </c>
      <c r="C14204" s="15">
        <f>2171+141374.63</f>
        <v>143545.63</v>
      </c>
      <c r="D14204" s="26" t="str">
        <f>IF(E14204="","TOTAL","")</f>
        <v/>
      </c>
      <c r="E14204" t="s">
        <v>107</v>
      </c>
    </row>
    <row r="14205" spans="1:5" outlineLevel="1" x14ac:dyDescent="0.35">
      <c r="A14205" s="12" t="s">
        <v>2269</v>
      </c>
      <c r="B14205" s="13" t="s">
        <v>67</v>
      </c>
      <c r="C14205" s="15">
        <f>17744.34+16653992.45</f>
        <v>16671736.789999999</v>
      </c>
      <c r="D14205" s="26" t="str">
        <f>IF(E14205="","TOTAL","")</f>
        <v/>
      </c>
      <c r="E14205" t="s">
        <v>134</v>
      </c>
    </row>
    <row r="14206" spans="1:5" outlineLevel="1" x14ac:dyDescent="0.35">
      <c r="A14206" s="12" t="s">
        <v>2269</v>
      </c>
      <c r="B14206" s="13" t="s">
        <v>68</v>
      </c>
      <c r="C14206" s="22">
        <f>51452.08+17922.58+2942643.48</f>
        <v>3012018.14</v>
      </c>
      <c r="D14206" s="26" t="str">
        <f>IF(E14206="","TOTAL","")</f>
        <v/>
      </c>
      <c r="E14206" t="s">
        <v>107</v>
      </c>
    </row>
    <row r="14207" spans="1:5" outlineLevel="1" x14ac:dyDescent="0.35">
      <c r="A14207" s="12" t="s">
        <v>2269</v>
      </c>
      <c r="B14207" s="13" t="s">
        <v>65</v>
      </c>
      <c r="C14207" s="15">
        <f>14632.32+1734208.57</f>
        <v>1748840.8900000001</v>
      </c>
      <c r="D14207" s="26" t="str">
        <f>IF(E14207="","TOTAL","")</f>
        <v/>
      </c>
      <c r="E14207" t="s">
        <v>134</v>
      </c>
    </row>
    <row r="14208" spans="1:5" outlineLevel="1" x14ac:dyDescent="0.35">
      <c r="A14208" s="12" t="s">
        <v>2269</v>
      </c>
      <c r="B14208" t="s">
        <v>66</v>
      </c>
      <c r="C14208" s="22">
        <f>2674.76+208892.26-30.33</f>
        <v>211536.69000000003</v>
      </c>
      <c r="D14208" s="26" t="str">
        <f>IF(E14208="","TOTAL","")</f>
        <v/>
      </c>
      <c r="E14208" t="s">
        <v>107</v>
      </c>
    </row>
    <row r="14209" spans="1:5" outlineLevel="1" x14ac:dyDescent="0.35">
      <c r="A14209" s="12"/>
      <c r="B14209" s="27" t="s">
        <v>2270</v>
      </c>
      <c r="C14209" s="28">
        <f>SUM(C14199:C14208)</f>
        <v>44538407.719999999</v>
      </c>
      <c r="D14209" s="26" t="str">
        <f>IF(E14209="","TOTAL","")</f>
        <v>TOTAL</v>
      </c>
    </row>
    <row r="14212" spans="1:5" x14ac:dyDescent="0.35">
      <c r="B14212" t="s">
        <v>69</v>
      </c>
      <c r="C14212" s="16">
        <f>SUM(C6:C14211)/2</f>
        <v>65309242.489999905</v>
      </c>
      <c r="D14212" s="19"/>
      <c r="E14212" s="23"/>
    </row>
    <row r="14214" spans="1:5" x14ac:dyDescent="0.35">
      <c r="B14214" t="s">
        <v>428</v>
      </c>
      <c r="C14214" s="17">
        <v>300887175.5</v>
      </c>
      <c r="D14214" s="19"/>
    </row>
    <row r="14216" spans="1:5" ht="16" thickBot="1" x14ac:dyDescent="0.4">
      <c r="B14216" t="s">
        <v>429</v>
      </c>
      <c r="C14216" s="18">
        <f>+C14212+C14214</f>
        <v>366196417.98999989</v>
      </c>
      <c r="D14216" s="19"/>
    </row>
    <row r="14217" spans="1:5" ht="16" thickTop="1" x14ac:dyDescent="0.35"/>
  </sheetData>
  <autoFilter ref="A5:E5"/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F0AF644203C44BC0994CC42DA0005" ma:contentTypeVersion="3" ma:contentTypeDescription="Create a new document." ma:contentTypeScope="" ma:versionID="bda3af34538fac6134d6a21e3bc8275d">
  <xsd:schema xmlns:xsd="http://www.w3.org/2001/XMLSchema" xmlns:xs="http://www.w3.org/2001/XMLSchema" xmlns:p="http://schemas.microsoft.com/office/2006/metadata/properties" xmlns:ns2="383448ef-5931-4b42-bf19-97286573725a" xmlns:ns3="80e1f20d-6694-4f94-a0d4-81bcca3b5be0" targetNamespace="http://schemas.microsoft.com/office/2006/metadata/properties" ma:root="true" ma:fieldsID="1e8e8d2d51381859118d6915eaf1a946" ns2:_="" ns3:_="">
    <xsd:import namespace="383448ef-5931-4b42-bf19-97286573725a"/>
    <xsd:import namespace="80e1f20d-6694-4f94-a0d4-81bcca3b5be0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48ef-5931-4b42-bf19-97286573725a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internalName="Fiscal_x0020_Y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1f20d-6694-4f94-a0d4-81bcca3b5b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383448ef-5931-4b42-bf19-97286573725a">2020</Fiscal_x0020_Year>
    <Order0 xmlns="383448ef-5931-4b42-bf19-97286573725a">005</Order0>
  </documentManagement>
</p:properties>
</file>

<file path=customXml/itemProps1.xml><?xml version="1.0" encoding="utf-8"?>
<ds:datastoreItem xmlns:ds="http://schemas.openxmlformats.org/officeDocument/2006/customXml" ds:itemID="{F35AF02B-A6B5-4D35-8E95-4C5C5490A6ED}"/>
</file>

<file path=customXml/itemProps2.xml><?xml version="1.0" encoding="utf-8"?>
<ds:datastoreItem xmlns:ds="http://schemas.openxmlformats.org/officeDocument/2006/customXml" ds:itemID="{BDA1561E-EC5E-4F86-AC30-D149E086AFDD}"/>
</file>

<file path=customXml/itemProps3.xml><?xml version="1.0" encoding="utf-8"?>
<ds:datastoreItem xmlns:ds="http://schemas.openxmlformats.org/officeDocument/2006/customXml" ds:itemID="{7536854D-B716-4732-A0CA-77EEF54ABF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ckregSUM</vt:lpstr>
      <vt:lpstr>ckregSUM!Print_Area</vt:lpstr>
      <vt:lpstr>ckregSUM!Print_Titles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2020</dc:title>
  <dc:creator>Schiller, Sterling, S</dc:creator>
  <cp:lastModifiedBy>Schiller, Sterling S (FIN SRVCS)</cp:lastModifiedBy>
  <cp:lastPrinted>2020-02-24T17:07:23Z</cp:lastPrinted>
  <dcterms:created xsi:type="dcterms:W3CDTF">2008-08-13T14:05:42Z</dcterms:created>
  <dcterms:modified xsi:type="dcterms:W3CDTF">2020-02-24T17:07:38Z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0x01010041FF0AF644203C44BC0994CC42DA0005</vt:lpwstr>
  </property>
</Properties>
</file>